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635" windowHeight="8175" activeTab="4"/>
  </bookViews>
  <sheets>
    <sheet name="Q62" sheetId="3" r:id="rId1"/>
    <sheet name="Q63" sheetId="4" r:id="rId2"/>
    <sheet name="Q64" sheetId="5" r:id="rId3"/>
    <sheet name="Q65" sheetId="6" r:id="rId4"/>
    <sheet name="Q66" sheetId="7" r:id="rId5"/>
  </sheets>
  <calcPr calcId="145621"/>
</workbook>
</file>

<file path=xl/calcChain.xml><?xml version="1.0" encoding="utf-8"?>
<calcChain xmlns="http://schemas.openxmlformats.org/spreadsheetml/2006/main">
  <c r="N168" i="7" l="1"/>
  <c r="J168" i="7"/>
  <c r="F168" i="7"/>
  <c r="L36" i="7" l="1"/>
  <c r="K166" i="7" s="1"/>
  <c r="H36" i="7" l="1"/>
  <c r="G166" i="7" s="1"/>
  <c r="D36" i="7" l="1"/>
  <c r="C166" i="7" s="1"/>
  <c r="L35" i="7" l="1"/>
  <c r="K165" i="7" s="1"/>
  <c r="H35" i="7" l="1"/>
  <c r="G165" i="7" s="1"/>
  <c r="D35" i="7" l="1"/>
  <c r="C165" i="7" s="1"/>
  <c r="L34" i="7" l="1"/>
  <c r="K164" i="7" s="1"/>
  <c r="H34" i="7" l="1"/>
  <c r="G164" i="7" s="1"/>
  <c r="D34" i="7" l="1"/>
  <c r="C164" i="7" s="1"/>
  <c r="L33" i="7" l="1"/>
  <c r="K163" i="7" s="1"/>
  <c r="H33" i="7" l="1"/>
  <c r="G163" i="7" s="1"/>
  <c r="D33" i="7" l="1"/>
  <c r="C163" i="7" s="1"/>
  <c r="L32" i="7" l="1"/>
  <c r="K162" i="7" s="1"/>
  <c r="H32" i="7" l="1"/>
  <c r="G162" i="7" s="1"/>
  <c r="D32" i="7" l="1"/>
  <c r="C162" i="7" s="1"/>
  <c r="L31" i="7" l="1"/>
  <c r="K161" i="7" s="1"/>
  <c r="H31" i="7" l="1"/>
  <c r="G161" i="7" s="1"/>
  <c r="D31" i="7" l="1"/>
  <c r="C161" i="7" s="1"/>
  <c r="L30" i="7" l="1"/>
  <c r="K160" i="7" s="1"/>
  <c r="H30" i="7" l="1"/>
  <c r="G160" i="7" s="1"/>
  <c r="D30" i="7" l="1"/>
  <c r="C160" i="7" s="1"/>
  <c r="L29" i="7" l="1"/>
  <c r="K159" i="7" s="1"/>
  <c r="H29" i="7" l="1"/>
  <c r="G159" i="7" s="1"/>
  <c r="D29" i="7" l="1"/>
  <c r="C159" i="7" s="1"/>
  <c r="L28" i="7" l="1"/>
  <c r="K158" i="7" s="1"/>
  <c r="H28" i="7" l="1"/>
  <c r="G158" i="7" s="1"/>
  <c r="D28" i="7" l="1"/>
  <c r="C158" i="7" s="1"/>
  <c r="L27" i="7" l="1"/>
  <c r="K157" i="7" s="1"/>
  <c r="H27" i="7" l="1"/>
  <c r="G157" i="7" s="1"/>
  <c r="D27" i="7" l="1"/>
  <c r="C157" i="7" s="1"/>
  <c r="L26" i="7" l="1"/>
  <c r="K156" i="7" s="1"/>
  <c r="H26" i="7" l="1"/>
  <c r="G156" i="7" s="1"/>
  <c r="D26" i="7" l="1"/>
  <c r="C156" i="7" s="1"/>
  <c r="L25" i="7" l="1"/>
  <c r="K155" i="7" s="1"/>
  <c r="H25" i="7" l="1"/>
  <c r="G155" i="7" s="1"/>
  <c r="D25" i="7" l="1"/>
  <c r="C155" i="7" s="1"/>
  <c r="L24" i="7" l="1"/>
  <c r="K154" i="7" s="1"/>
  <c r="H24" i="7" l="1"/>
  <c r="G154" i="7" s="1"/>
  <c r="D24" i="7" l="1"/>
  <c r="C154" i="7" s="1"/>
  <c r="L23" i="7" l="1"/>
  <c r="K153" i="7" s="1"/>
  <c r="H23" i="7" l="1"/>
  <c r="G153" i="7" s="1"/>
  <c r="D23" i="7" l="1"/>
  <c r="C153" i="7" s="1"/>
  <c r="L22" i="7" l="1"/>
  <c r="K152" i="7" s="1"/>
  <c r="H22" i="7" l="1"/>
  <c r="G152" i="7" s="1"/>
  <c r="D22" i="7" l="1"/>
  <c r="C152" i="7" s="1"/>
  <c r="L21" i="7" l="1"/>
  <c r="K151" i="7" s="1"/>
  <c r="H21" i="7" l="1"/>
  <c r="G151" i="7" s="1"/>
  <c r="D21" i="7" l="1"/>
  <c r="C151" i="7" s="1"/>
  <c r="L20" i="7" l="1"/>
  <c r="K150" i="7" s="1"/>
  <c r="H20" i="7" l="1"/>
  <c r="G150" i="7" s="1"/>
  <c r="D20" i="7" l="1"/>
  <c r="C150" i="7" s="1"/>
  <c r="L19" i="7" l="1"/>
  <c r="K149" i="7" s="1"/>
  <c r="H19" i="7" l="1"/>
  <c r="G149" i="7" s="1"/>
  <c r="D19" i="7" l="1"/>
  <c r="C149" i="7" s="1"/>
  <c r="L18" i="7" l="1"/>
  <c r="K148" i="7" s="1"/>
  <c r="H18" i="7" l="1"/>
  <c r="G148" i="7" s="1"/>
  <c r="D18" i="7" l="1"/>
  <c r="C148" i="7" s="1"/>
  <c r="L17" i="7" l="1"/>
  <c r="K147" i="7" s="1"/>
  <c r="H17" i="7" l="1"/>
  <c r="G147" i="7" s="1"/>
  <c r="D17" i="7" l="1"/>
  <c r="C147" i="7" s="1"/>
  <c r="L16" i="7" l="1"/>
  <c r="K146" i="7" s="1"/>
  <c r="H16" i="7" l="1"/>
  <c r="G146" i="7" s="1"/>
  <c r="D16" i="7" l="1"/>
  <c r="C146" i="7" s="1"/>
  <c r="L15" i="7" l="1"/>
  <c r="K145" i="7" s="1"/>
  <c r="H15" i="7" l="1"/>
  <c r="G145" i="7" s="1"/>
  <c r="D15" i="7" l="1"/>
  <c r="C145" i="7" s="1"/>
  <c r="L14" i="7" l="1"/>
  <c r="K144" i="7" s="1"/>
  <c r="H14" i="7" l="1"/>
  <c r="G144" i="7" s="1"/>
  <c r="D14" i="7" l="1"/>
  <c r="C144" i="7" s="1"/>
  <c r="L13" i="7" l="1"/>
  <c r="K143" i="7" s="1"/>
  <c r="H13" i="7" l="1"/>
  <c r="G143" i="7" s="1"/>
  <c r="D13" i="7" l="1"/>
  <c r="C143" i="7" s="1"/>
  <c r="L12" i="7" l="1"/>
  <c r="K142" i="7" s="1"/>
  <c r="H12" i="7" l="1"/>
  <c r="G142" i="7" s="1"/>
  <c r="D12" i="7" l="1"/>
  <c r="C142" i="7" s="1"/>
  <c r="L11" i="7" l="1"/>
  <c r="K141" i="7" s="1"/>
  <c r="H11" i="7" l="1"/>
  <c r="G141" i="7" s="1"/>
  <c r="D11" i="7" l="1"/>
  <c r="C141" i="7" s="1"/>
  <c r="L10" i="7" l="1"/>
  <c r="K140" i="7" s="1"/>
  <c r="H10" i="7" l="1"/>
  <c r="G140" i="7" s="1"/>
  <c r="D10" i="7" l="1"/>
  <c r="C140" i="7" s="1"/>
  <c r="L9" i="7" l="1"/>
  <c r="K139" i="7" s="1"/>
  <c r="H9" i="7" l="1"/>
  <c r="G139" i="7" s="1"/>
  <c r="D9" i="7" l="1"/>
  <c r="C139" i="7" s="1"/>
  <c r="L8" i="7" l="1"/>
  <c r="K138" i="7" s="1"/>
  <c r="H8" i="7" l="1"/>
  <c r="G138" i="7" s="1"/>
  <c r="D8" i="7" l="1"/>
  <c r="C138" i="7" s="1"/>
  <c r="O38" i="7" l="1"/>
  <c r="K38" i="7" l="1"/>
  <c r="M7" i="7" s="1"/>
  <c r="L7" i="7"/>
  <c r="K137" i="7" s="1"/>
  <c r="N7" i="7"/>
  <c r="R38" i="7"/>
  <c r="R36" i="7"/>
  <c r="Q36" i="7"/>
  <c r="N36" i="7"/>
  <c r="J36" i="7"/>
  <c r="F36" i="7"/>
  <c r="R35" i="7"/>
  <c r="Q35" i="7"/>
  <c r="N35" i="7"/>
  <c r="J35" i="7"/>
  <c r="F35" i="7"/>
  <c r="Q34" i="7"/>
  <c r="R34" i="7"/>
  <c r="N34" i="7"/>
  <c r="J34" i="7"/>
  <c r="F34" i="7"/>
  <c r="R33" i="7"/>
  <c r="Q33" i="7"/>
  <c r="N33" i="7"/>
  <c r="J33" i="7"/>
  <c r="F33" i="7"/>
  <c r="R32" i="7"/>
  <c r="Q32" i="7"/>
  <c r="N32" i="7"/>
  <c r="J32" i="7"/>
  <c r="F32" i="7"/>
  <c r="R31" i="7"/>
  <c r="Q31" i="7"/>
  <c r="N31" i="7"/>
  <c r="J31" i="7"/>
  <c r="F31" i="7"/>
  <c r="R30" i="7"/>
  <c r="Q30" i="7"/>
  <c r="N30" i="7"/>
  <c r="J30" i="7"/>
  <c r="F30" i="7"/>
  <c r="R29" i="7"/>
  <c r="Q29" i="7"/>
  <c r="N29" i="7"/>
  <c r="J29" i="7"/>
  <c r="F29" i="7"/>
  <c r="R28" i="7"/>
  <c r="Q28" i="7"/>
  <c r="N28" i="7"/>
  <c r="J28" i="7"/>
  <c r="F28" i="7"/>
  <c r="R27" i="7"/>
  <c r="Q27" i="7"/>
  <c r="N27" i="7"/>
  <c r="J27" i="7"/>
  <c r="F27" i="7"/>
  <c r="R26" i="7"/>
  <c r="Q26" i="7"/>
  <c r="N26" i="7"/>
  <c r="J26" i="7"/>
  <c r="F26" i="7"/>
  <c r="R25" i="7"/>
  <c r="Q25" i="7"/>
  <c r="N25" i="7"/>
  <c r="J25" i="7"/>
  <c r="F25" i="7"/>
  <c r="R24" i="7"/>
  <c r="Q24" i="7"/>
  <c r="N24" i="7"/>
  <c r="J24" i="7"/>
  <c r="F24" i="7"/>
  <c r="R23" i="7"/>
  <c r="Q23" i="7"/>
  <c r="N23" i="7"/>
  <c r="J23" i="7"/>
  <c r="F23" i="7"/>
  <c r="R22" i="7"/>
  <c r="Q22" i="7"/>
  <c r="N22" i="7"/>
  <c r="J22" i="7"/>
  <c r="F22" i="7"/>
  <c r="R21" i="7"/>
  <c r="Q21" i="7"/>
  <c r="N21" i="7"/>
  <c r="J21" i="7"/>
  <c r="F21" i="7"/>
  <c r="R20" i="7"/>
  <c r="Q20" i="7"/>
  <c r="N20" i="7"/>
  <c r="J20" i="7"/>
  <c r="F20" i="7"/>
  <c r="R19" i="7"/>
  <c r="Q19" i="7"/>
  <c r="N19" i="7"/>
  <c r="J19" i="7"/>
  <c r="F19" i="7"/>
  <c r="R18" i="7"/>
  <c r="Q18" i="7"/>
  <c r="N18" i="7"/>
  <c r="J18" i="7"/>
  <c r="F18" i="7"/>
  <c r="R17" i="7"/>
  <c r="Q17" i="7"/>
  <c r="N17" i="7"/>
  <c r="J17" i="7"/>
  <c r="F17" i="7"/>
  <c r="R16" i="7"/>
  <c r="Q16" i="7"/>
  <c r="N16" i="7"/>
  <c r="J16" i="7"/>
  <c r="F16" i="7"/>
  <c r="R15" i="7"/>
  <c r="Q15" i="7"/>
  <c r="N15" i="7"/>
  <c r="J15" i="7"/>
  <c r="F15" i="7"/>
  <c r="R14" i="7"/>
  <c r="Q14" i="7"/>
  <c r="N14" i="7"/>
  <c r="J14" i="7"/>
  <c r="F14" i="7"/>
  <c r="Q13" i="7"/>
  <c r="R13" i="7"/>
  <c r="N13" i="7"/>
  <c r="J13" i="7"/>
  <c r="F13" i="7"/>
  <c r="R12" i="7"/>
  <c r="Q12" i="7"/>
  <c r="N12" i="7"/>
  <c r="J12" i="7"/>
  <c r="F12" i="7"/>
  <c r="R11" i="7"/>
  <c r="Q11" i="7"/>
  <c r="N11" i="7"/>
  <c r="J11" i="7"/>
  <c r="F11" i="7"/>
  <c r="R10" i="7"/>
  <c r="Q10" i="7"/>
  <c r="N10" i="7"/>
  <c r="J10" i="7"/>
  <c r="F10" i="7"/>
  <c r="Q9" i="7"/>
  <c r="R9" i="7"/>
  <c r="N9" i="7"/>
  <c r="J9" i="7"/>
  <c r="F9" i="7"/>
  <c r="R8" i="7"/>
  <c r="Q8" i="7"/>
  <c r="N8" i="7"/>
  <c r="J8" i="7"/>
  <c r="F8" i="7"/>
  <c r="R7" i="7"/>
  <c r="Q7" i="7"/>
  <c r="G38" i="7" l="1"/>
  <c r="J7" i="7"/>
  <c r="H7" i="7"/>
  <c r="G137" i="7" s="1"/>
  <c r="L38" i="7"/>
  <c r="K168" i="7" s="1"/>
  <c r="N38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C38" i="7" l="1"/>
  <c r="F7" i="7"/>
  <c r="D7" i="7"/>
  <c r="C137" i="7" s="1"/>
  <c r="H38" i="7"/>
  <c r="G168" i="7" s="1"/>
  <c r="J38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L36" i="6"/>
  <c r="K166" i="6" s="1"/>
  <c r="F38" i="7" l="1"/>
  <c r="D38" i="7"/>
  <c r="C168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H36" i="6"/>
  <c r="G166" i="6" s="1"/>
  <c r="D36" i="6" l="1"/>
  <c r="C166" i="6" s="1"/>
  <c r="L35" i="6" l="1"/>
  <c r="K165" i="6" s="1"/>
  <c r="H35" i="6" l="1"/>
  <c r="G165" i="6" s="1"/>
  <c r="D35" i="6" l="1"/>
  <c r="C165" i="6" s="1"/>
  <c r="L34" i="6" l="1"/>
  <c r="K164" i="6" s="1"/>
  <c r="H34" i="6" l="1"/>
  <c r="G164" i="6" s="1"/>
  <c r="D34" i="6" l="1"/>
  <c r="C164" i="6" s="1"/>
  <c r="L33" i="6" l="1"/>
  <c r="K163" i="6" s="1"/>
  <c r="H33" i="6" l="1"/>
  <c r="G163" i="6" s="1"/>
  <c r="D33" i="6" l="1"/>
  <c r="C163" i="6" s="1"/>
  <c r="L32" i="6" l="1"/>
  <c r="K162" i="6" s="1"/>
  <c r="H32" i="6" l="1"/>
  <c r="G162" i="6" s="1"/>
  <c r="D32" i="6" l="1"/>
  <c r="C162" i="6" s="1"/>
  <c r="L31" i="6" l="1"/>
  <c r="K161" i="6" s="1"/>
  <c r="H31" i="6" l="1"/>
  <c r="G161" i="6" s="1"/>
  <c r="D31" i="6" l="1"/>
  <c r="C161" i="6" s="1"/>
  <c r="L30" i="6" l="1"/>
  <c r="K160" i="6" s="1"/>
  <c r="H30" i="6" l="1"/>
  <c r="G160" i="6" s="1"/>
  <c r="D30" i="6" l="1"/>
  <c r="C160" i="6" s="1"/>
  <c r="L29" i="6" l="1"/>
  <c r="K159" i="6" s="1"/>
  <c r="H29" i="6" l="1"/>
  <c r="G159" i="6" s="1"/>
  <c r="D29" i="6" l="1"/>
  <c r="C159" i="6" s="1"/>
  <c r="L28" i="6" l="1"/>
  <c r="K158" i="6" s="1"/>
  <c r="H28" i="6" l="1"/>
  <c r="G158" i="6" s="1"/>
  <c r="D28" i="6" l="1"/>
  <c r="C158" i="6" s="1"/>
  <c r="L27" i="6" l="1"/>
  <c r="K157" i="6" s="1"/>
  <c r="H27" i="6" l="1"/>
  <c r="G157" i="6" s="1"/>
  <c r="D27" i="6" l="1"/>
  <c r="C157" i="6" s="1"/>
  <c r="L26" i="6" l="1"/>
  <c r="K156" i="6" s="1"/>
  <c r="H26" i="6" l="1"/>
  <c r="G156" i="6" s="1"/>
  <c r="D26" i="6" l="1"/>
  <c r="C156" i="6" s="1"/>
  <c r="L25" i="6" l="1"/>
  <c r="K155" i="6" s="1"/>
  <c r="H25" i="6" l="1"/>
  <c r="G155" i="6" s="1"/>
  <c r="D25" i="6" l="1"/>
  <c r="C155" i="6" s="1"/>
  <c r="L24" i="6" l="1"/>
  <c r="K154" i="6" s="1"/>
  <c r="H24" i="6" l="1"/>
  <c r="G154" i="6" s="1"/>
  <c r="D24" i="6" l="1"/>
  <c r="C154" i="6" s="1"/>
  <c r="L23" i="6" l="1"/>
  <c r="K153" i="6" s="1"/>
  <c r="H23" i="6" l="1"/>
  <c r="G153" i="6" s="1"/>
  <c r="D23" i="6" l="1"/>
  <c r="C153" i="6" s="1"/>
  <c r="L22" i="6" l="1"/>
  <c r="K152" i="6" s="1"/>
  <c r="H22" i="6" l="1"/>
  <c r="G152" i="6" s="1"/>
  <c r="D22" i="6" l="1"/>
  <c r="C152" i="6" s="1"/>
  <c r="L21" i="6" l="1"/>
  <c r="K151" i="6" s="1"/>
  <c r="H21" i="6" l="1"/>
  <c r="G151" i="6" s="1"/>
  <c r="D21" i="6" l="1"/>
  <c r="C151" i="6" s="1"/>
  <c r="L20" i="6" l="1"/>
  <c r="K150" i="6" s="1"/>
  <c r="H20" i="6" l="1"/>
  <c r="G150" i="6" s="1"/>
  <c r="D20" i="6" l="1"/>
  <c r="C150" i="6" s="1"/>
  <c r="L19" i="6" l="1"/>
  <c r="K149" i="6" s="1"/>
  <c r="H19" i="6" l="1"/>
  <c r="G149" i="6" s="1"/>
  <c r="D19" i="6" l="1"/>
  <c r="C149" i="6" s="1"/>
  <c r="L18" i="6" l="1"/>
  <c r="K148" i="6" s="1"/>
  <c r="H18" i="6" l="1"/>
  <c r="G148" i="6" s="1"/>
  <c r="D18" i="6" l="1"/>
  <c r="C148" i="6" s="1"/>
  <c r="L17" i="6" l="1"/>
  <c r="K147" i="6" s="1"/>
  <c r="H17" i="6" l="1"/>
  <c r="G147" i="6" s="1"/>
  <c r="D17" i="6" l="1"/>
  <c r="C147" i="6" s="1"/>
  <c r="L16" i="6" l="1"/>
  <c r="K146" i="6" s="1"/>
  <c r="H16" i="6" l="1"/>
  <c r="G146" i="6" s="1"/>
  <c r="D16" i="6" l="1"/>
  <c r="C146" i="6" s="1"/>
  <c r="L15" i="6" l="1"/>
  <c r="K145" i="6" s="1"/>
  <c r="H15" i="6" l="1"/>
  <c r="G145" i="6" s="1"/>
  <c r="D15" i="6" l="1"/>
  <c r="C145" i="6" s="1"/>
  <c r="L14" i="6" l="1"/>
  <c r="K144" i="6" s="1"/>
  <c r="H14" i="6" l="1"/>
  <c r="G144" i="6" s="1"/>
  <c r="D14" i="6" l="1"/>
  <c r="C144" i="6" s="1"/>
  <c r="L13" i="6" l="1"/>
  <c r="K143" i="6" s="1"/>
  <c r="H13" i="6" l="1"/>
  <c r="G143" i="6" s="1"/>
  <c r="D13" i="6" l="1"/>
  <c r="C143" i="6" s="1"/>
  <c r="L12" i="6" l="1"/>
  <c r="K142" i="6" s="1"/>
  <c r="H12" i="6" l="1"/>
  <c r="G142" i="6" s="1"/>
  <c r="D12" i="6" l="1"/>
  <c r="C142" i="6" s="1"/>
  <c r="L11" i="6" l="1"/>
  <c r="K141" i="6" s="1"/>
  <c r="H11" i="6" l="1"/>
  <c r="G141" i="6" s="1"/>
  <c r="D11" i="6" l="1"/>
  <c r="C141" i="6" s="1"/>
  <c r="L10" i="6" l="1"/>
  <c r="K140" i="6" s="1"/>
  <c r="H10" i="6" l="1"/>
  <c r="G140" i="6" s="1"/>
  <c r="D10" i="6" l="1"/>
  <c r="C140" i="6" s="1"/>
  <c r="L9" i="6" l="1"/>
  <c r="K139" i="6" s="1"/>
  <c r="H9" i="6" l="1"/>
  <c r="G139" i="6" s="1"/>
  <c r="D9" i="6" l="1"/>
  <c r="C139" i="6" s="1"/>
  <c r="L8" i="6" l="1"/>
  <c r="K138" i="6" s="1"/>
  <c r="H8" i="6" l="1"/>
  <c r="G138" i="6" s="1"/>
  <c r="D8" i="6" l="1"/>
  <c r="C138" i="6" s="1"/>
  <c r="O38" i="6" l="1"/>
  <c r="Q7" i="6" s="1"/>
  <c r="K38" i="6" l="1"/>
  <c r="L7" i="6"/>
  <c r="K137" i="6" s="1"/>
  <c r="N7" i="6"/>
  <c r="R38" i="6"/>
  <c r="Q36" i="6"/>
  <c r="R36" i="6"/>
  <c r="N36" i="6"/>
  <c r="J36" i="6"/>
  <c r="F36" i="6"/>
  <c r="Q35" i="6"/>
  <c r="R35" i="6"/>
  <c r="N35" i="6"/>
  <c r="J35" i="6"/>
  <c r="F35" i="6"/>
  <c r="R34" i="6"/>
  <c r="Q34" i="6"/>
  <c r="N34" i="6"/>
  <c r="J34" i="6"/>
  <c r="F34" i="6"/>
  <c r="R33" i="6"/>
  <c r="Q33" i="6"/>
  <c r="N33" i="6"/>
  <c r="J33" i="6"/>
  <c r="F33" i="6"/>
  <c r="R32" i="6"/>
  <c r="Q32" i="6"/>
  <c r="N32" i="6"/>
  <c r="J32" i="6"/>
  <c r="F32" i="6"/>
  <c r="R31" i="6"/>
  <c r="Q31" i="6"/>
  <c r="N31" i="6"/>
  <c r="J31" i="6"/>
  <c r="F31" i="6"/>
  <c r="R30" i="6"/>
  <c r="Q30" i="6"/>
  <c r="N30" i="6"/>
  <c r="J30" i="6"/>
  <c r="F30" i="6"/>
  <c r="R29" i="6"/>
  <c r="Q29" i="6"/>
  <c r="N29" i="6"/>
  <c r="J29" i="6"/>
  <c r="F29" i="6"/>
  <c r="R28" i="6"/>
  <c r="Q28" i="6"/>
  <c r="N28" i="6"/>
  <c r="J28" i="6"/>
  <c r="F28" i="6"/>
  <c r="R27" i="6"/>
  <c r="Q27" i="6"/>
  <c r="N27" i="6"/>
  <c r="J27" i="6"/>
  <c r="F27" i="6"/>
  <c r="R26" i="6"/>
  <c r="Q26" i="6"/>
  <c r="N26" i="6"/>
  <c r="J26" i="6"/>
  <c r="F26" i="6"/>
  <c r="R25" i="6"/>
  <c r="Q25" i="6"/>
  <c r="N25" i="6"/>
  <c r="J25" i="6"/>
  <c r="F25" i="6"/>
  <c r="R24" i="6"/>
  <c r="Q24" i="6"/>
  <c r="N24" i="6"/>
  <c r="J24" i="6"/>
  <c r="F24" i="6"/>
  <c r="R23" i="6"/>
  <c r="Q23" i="6"/>
  <c r="N23" i="6"/>
  <c r="J23" i="6"/>
  <c r="F23" i="6"/>
  <c r="Q22" i="6"/>
  <c r="R22" i="6"/>
  <c r="N22" i="6"/>
  <c r="J22" i="6"/>
  <c r="F22" i="6"/>
  <c r="Q21" i="6"/>
  <c r="R21" i="6"/>
  <c r="N21" i="6"/>
  <c r="J21" i="6"/>
  <c r="F21" i="6"/>
  <c r="R20" i="6"/>
  <c r="Q20" i="6"/>
  <c r="N20" i="6"/>
  <c r="J20" i="6"/>
  <c r="F20" i="6"/>
  <c r="Q19" i="6"/>
  <c r="R19" i="6"/>
  <c r="N19" i="6"/>
  <c r="J19" i="6"/>
  <c r="F19" i="6"/>
  <c r="Q18" i="6"/>
  <c r="R18" i="6"/>
  <c r="N18" i="6"/>
  <c r="J18" i="6"/>
  <c r="F18" i="6"/>
  <c r="R17" i="6"/>
  <c r="Q17" i="6"/>
  <c r="N17" i="6"/>
  <c r="J17" i="6"/>
  <c r="F17" i="6"/>
  <c r="R16" i="6"/>
  <c r="Q16" i="6"/>
  <c r="N16" i="6"/>
  <c r="J16" i="6"/>
  <c r="F16" i="6"/>
  <c r="R15" i="6"/>
  <c r="Q15" i="6"/>
  <c r="N15" i="6"/>
  <c r="J15" i="6"/>
  <c r="F15" i="6"/>
  <c r="R14" i="6"/>
  <c r="Q14" i="6"/>
  <c r="N14" i="6"/>
  <c r="J14" i="6"/>
  <c r="F14" i="6"/>
  <c r="R13" i="6"/>
  <c r="Q13" i="6"/>
  <c r="N13" i="6"/>
  <c r="J13" i="6"/>
  <c r="F13" i="6"/>
  <c r="R12" i="6"/>
  <c r="Q12" i="6"/>
  <c r="N12" i="6"/>
  <c r="J12" i="6"/>
  <c r="F12" i="6"/>
  <c r="R11" i="6"/>
  <c r="Q11" i="6"/>
  <c r="N11" i="6"/>
  <c r="J11" i="6"/>
  <c r="F11" i="6"/>
  <c r="Q10" i="6"/>
  <c r="R10" i="6"/>
  <c r="N10" i="6"/>
  <c r="J10" i="6"/>
  <c r="F10" i="6"/>
  <c r="R9" i="6"/>
  <c r="Q9" i="6"/>
  <c r="N9" i="6"/>
  <c r="J9" i="6"/>
  <c r="F9" i="6"/>
  <c r="Q8" i="6"/>
  <c r="R8" i="6"/>
  <c r="N8" i="6"/>
  <c r="J8" i="6"/>
  <c r="F8" i="6"/>
  <c r="R7" i="6"/>
  <c r="G38" i="6" l="1"/>
  <c r="J7" i="6"/>
  <c r="H7" i="6"/>
  <c r="G137" i="6" s="1"/>
  <c r="L38" i="6"/>
  <c r="K168" i="6" s="1"/>
  <c r="N38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38" i="6" l="1"/>
  <c r="D7" i="6"/>
  <c r="C137" i="6" s="1"/>
  <c r="F7" i="6"/>
  <c r="H38" i="6"/>
  <c r="G168" i="6" s="1"/>
  <c r="J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77" i="5"/>
  <c r="L36" i="5"/>
  <c r="D38" i="6" l="1"/>
  <c r="C168" i="6" s="1"/>
  <c r="F38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G36" i="5"/>
  <c r="D36" i="5"/>
  <c r="D106" i="5" s="1"/>
  <c r="L35" i="5" l="1"/>
  <c r="H36" i="5"/>
  <c r="D35" i="5" l="1"/>
  <c r="D105" i="5" s="1"/>
  <c r="G35" i="5"/>
  <c r="L34" i="5" l="1"/>
  <c r="H35" i="5"/>
  <c r="D34" i="5" l="1"/>
  <c r="D104" i="5" s="1"/>
  <c r="G34" i="5"/>
  <c r="L33" i="5" l="1"/>
  <c r="H34" i="5"/>
  <c r="D33" i="5" l="1"/>
  <c r="D103" i="5" s="1"/>
  <c r="G33" i="5"/>
  <c r="L32" i="5" l="1"/>
  <c r="H33" i="5"/>
  <c r="G32" i="5" l="1"/>
  <c r="D32" i="5"/>
  <c r="D102" i="5" s="1"/>
  <c r="L31" i="5" l="1"/>
  <c r="H32" i="5"/>
  <c r="G31" i="5" l="1"/>
  <c r="D31" i="5"/>
  <c r="D101" i="5" s="1"/>
  <c r="L30" i="5" l="1"/>
  <c r="H31" i="5"/>
  <c r="D30" i="5" l="1"/>
  <c r="D100" i="5" s="1"/>
  <c r="G30" i="5"/>
  <c r="L29" i="5" l="1"/>
  <c r="H30" i="5"/>
  <c r="D29" i="5" l="1"/>
  <c r="D99" i="5" s="1"/>
  <c r="G29" i="5"/>
  <c r="L28" i="5" l="1"/>
  <c r="H29" i="5"/>
  <c r="D28" i="5" l="1"/>
  <c r="D98" i="5" s="1"/>
  <c r="G28" i="5"/>
  <c r="L27" i="5" l="1"/>
  <c r="H28" i="5"/>
  <c r="D27" i="5" l="1"/>
  <c r="D97" i="5" s="1"/>
  <c r="G27" i="5"/>
  <c r="L26" i="5" l="1"/>
  <c r="H27" i="5"/>
  <c r="D26" i="5" l="1"/>
  <c r="D96" i="5" s="1"/>
  <c r="G26" i="5"/>
  <c r="L25" i="5" l="1"/>
  <c r="H26" i="5"/>
  <c r="D25" i="5" l="1"/>
  <c r="D95" i="5" s="1"/>
  <c r="G25" i="5"/>
  <c r="L24" i="5" l="1"/>
  <c r="H25" i="5"/>
  <c r="D24" i="5" l="1"/>
  <c r="D94" i="5" s="1"/>
  <c r="G24" i="5"/>
  <c r="L23" i="5" l="1"/>
  <c r="H24" i="5"/>
  <c r="D23" i="5" l="1"/>
  <c r="D93" i="5" s="1"/>
  <c r="G23" i="5"/>
  <c r="L22" i="5" l="1"/>
  <c r="H23" i="5"/>
  <c r="D22" i="5" l="1"/>
  <c r="D92" i="5" s="1"/>
  <c r="G22" i="5"/>
  <c r="L21" i="5" l="1"/>
  <c r="H22" i="5"/>
  <c r="D21" i="5" l="1"/>
  <c r="D91" i="5" s="1"/>
  <c r="G21" i="5"/>
  <c r="L20" i="5" l="1"/>
  <c r="H21" i="5"/>
  <c r="D20" i="5" l="1"/>
  <c r="D90" i="5" s="1"/>
  <c r="G20" i="5"/>
  <c r="L19" i="5" l="1"/>
  <c r="H20" i="5"/>
  <c r="D19" i="5" l="1"/>
  <c r="D89" i="5" s="1"/>
  <c r="G19" i="5"/>
  <c r="L18" i="5" l="1"/>
  <c r="H19" i="5"/>
  <c r="D18" i="5" l="1"/>
  <c r="D88" i="5" s="1"/>
  <c r="G18" i="5"/>
  <c r="L17" i="5" l="1"/>
  <c r="H18" i="5"/>
  <c r="G17" i="5" l="1"/>
  <c r="D17" i="5"/>
  <c r="D87" i="5" s="1"/>
  <c r="L16" i="5" l="1"/>
  <c r="H17" i="5"/>
  <c r="D16" i="5" l="1"/>
  <c r="D86" i="5" s="1"/>
  <c r="G16" i="5"/>
  <c r="L15" i="5" l="1"/>
  <c r="H16" i="5"/>
  <c r="D15" i="5" l="1"/>
  <c r="D85" i="5" s="1"/>
  <c r="G15" i="5"/>
  <c r="L14" i="5" l="1"/>
  <c r="H15" i="5"/>
  <c r="D14" i="5" l="1"/>
  <c r="D84" i="5" s="1"/>
  <c r="G14" i="5"/>
  <c r="L13" i="5" l="1"/>
  <c r="H14" i="5"/>
  <c r="D13" i="5" l="1"/>
  <c r="D83" i="5" s="1"/>
  <c r="G13" i="5"/>
  <c r="L12" i="5" l="1"/>
  <c r="H13" i="5"/>
  <c r="G12" i="5" l="1"/>
  <c r="D12" i="5"/>
  <c r="D82" i="5" s="1"/>
  <c r="L11" i="5" l="1"/>
  <c r="H12" i="5"/>
  <c r="D11" i="5" l="1"/>
  <c r="D81" i="5" s="1"/>
  <c r="G11" i="5"/>
  <c r="L10" i="5" l="1"/>
  <c r="H11" i="5"/>
  <c r="D10" i="5" l="1"/>
  <c r="D80" i="5" s="1"/>
  <c r="G10" i="5"/>
  <c r="L9" i="5" l="1"/>
  <c r="H10" i="5"/>
  <c r="G9" i="5" l="1"/>
  <c r="D9" i="5"/>
  <c r="D79" i="5" s="1"/>
  <c r="L8" i="5" l="1"/>
  <c r="H9" i="5"/>
  <c r="D8" i="5" l="1"/>
  <c r="D78" i="5" s="1"/>
  <c r="G8" i="5"/>
  <c r="K38" i="5" l="1"/>
  <c r="J8" i="5" s="1"/>
  <c r="L7" i="5"/>
  <c r="H8" i="5"/>
  <c r="C38" i="5" l="1"/>
  <c r="F7" i="5"/>
  <c r="G7" i="5"/>
  <c r="D7" i="5"/>
  <c r="D77" i="5" s="1"/>
  <c r="N7" i="5"/>
  <c r="L38" i="5"/>
  <c r="N38" i="5"/>
  <c r="N36" i="5"/>
  <c r="M36" i="5"/>
  <c r="F36" i="5"/>
  <c r="J36" i="5"/>
  <c r="N35" i="5"/>
  <c r="M35" i="5"/>
  <c r="F35" i="5"/>
  <c r="J35" i="5"/>
  <c r="N34" i="5"/>
  <c r="M34" i="5"/>
  <c r="F34" i="5"/>
  <c r="J34" i="5"/>
  <c r="M33" i="5"/>
  <c r="N33" i="5"/>
  <c r="F33" i="5"/>
  <c r="J33" i="5"/>
  <c r="M32" i="5"/>
  <c r="N32" i="5"/>
  <c r="F32" i="5"/>
  <c r="J32" i="5"/>
  <c r="N31" i="5"/>
  <c r="M31" i="5"/>
  <c r="F31" i="5"/>
  <c r="M30" i="5"/>
  <c r="J31" i="5"/>
  <c r="N30" i="5"/>
  <c r="F30" i="5"/>
  <c r="M29" i="5"/>
  <c r="J30" i="5"/>
  <c r="N29" i="5"/>
  <c r="F29" i="5"/>
  <c r="M28" i="5"/>
  <c r="J29" i="5"/>
  <c r="N28" i="5"/>
  <c r="F28" i="5"/>
  <c r="J28" i="5"/>
  <c r="N27" i="5"/>
  <c r="M27" i="5"/>
  <c r="F27" i="5"/>
  <c r="N26" i="5"/>
  <c r="J27" i="5"/>
  <c r="M26" i="5"/>
  <c r="F26" i="5"/>
  <c r="J26" i="5"/>
  <c r="M25" i="5"/>
  <c r="N25" i="5"/>
  <c r="F25" i="5"/>
  <c r="M24" i="5"/>
  <c r="J25" i="5"/>
  <c r="N24" i="5"/>
  <c r="F24" i="5"/>
  <c r="J24" i="5"/>
  <c r="M23" i="5"/>
  <c r="N23" i="5"/>
  <c r="F23" i="5"/>
  <c r="J23" i="5"/>
  <c r="M22" i="5"/>
  <c r="N22" i="5"/>
  <c r="F22" i="5"/>
  <c r="J22" i="5"/>
  <c r="M21" i="5"/>
  <c r="N21" i="5"/>
  <c r="F21" i="5"/>
  <c r="J21" i="5"/>
  <c r="M20" i="5"/>
  <c r="N20" i="5"/>
  <c r="F20" i="5"/>
  <c r="M19" i="5"/>
  <c r="J20" i="5"/>
  <c r="N19" i="5"/>
  <c r="F19" i="5"/>
  <c r="J19" i="5"/>
  <c r="M18" i="5"/>
  <c r="N18" i="5"/>
  <c r="F18" i="5"/>
  <c r="J18" i="5"/>
  <c r="N17" i="5"/>
  <c r="M17" i="5"/>
  <c r="F17" i="5"/>
  <c r="M16" i="5"/>
  <c r="J17" i="5"/>
  <c r="N16" i="5"/>
  <c r="F16" i="5"/>
  <c r="J16" i="5"/>
  <c r="N15" i="5"/>
  <c r="M15" i="5"/>
  <c r="F15" i="5"/>
  <c r="J15" i="5"/>
  <c r="M14" i="5"/>
  <c r="N14" i="5"/>
  <c r="F14" i="5"/>
  <c r="M13" i="5"/>
  <c r="J14" i="5"/>
  <c r="N13" i="5"/>
  <c r="F13" i="5"/>
  <c r="J13" i="5"/>
  <c r="N12" i="5"/>
  <c r="M12" i="5"/>
  <c r="F12" i="5"/>
  <c r="M11" i="5"/>
  <c r="J12" i="5"/>
  <c r="N11" i="5"/>
  <c r="F11" i="5"/>
  <c r="J11" i="5"/>
  <c r="M10" i="5"/>
  <c r="N10" i="5"/>
  <c r="F10" i="5"/>
  <c r="J10" i="5"/>
  <c r="M9" i="5"/>
  <c r="N9" i="5"/>
  <c r="F9" i="5"/>
  <c r="J9" i="5"/>
  <c r="N8" i="5"/>
  <c r="M8" i="5"/>
  <c r="F8" i="5"/>
  <c r="M7" i="5"/>
  <c r="C36" i="4"/>
  <c r="D36" i="4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D9" i="3"/>
  <c r="C78" i="3" s="1"/>
  <c r="G9" i="3"/>
  <c r="D10" i="3"/>
  <c r="C79" i="3" s="1"/>
  <c r="G10" i="3"/>
  <c r="H10" i="3" s="1"/>
  <c r="G11" i="3"/>
  <c r="D11" i="3"/>
  <c r="C80" i="3" s="1"/>
  <c r="D12" i="3"/>
  <c r="C81" i="3" s="1"/>
  <c r="G12" i="3"/>
  <c r="D13" i="3"/>
  <c r="C82" i="3" s="1"/>
  <c r="G13" i="3"/>
  <c r="H13" i="3" s="1"/>
  <c r="D14" i="3"/>
  <c r="C83" i="3" s="1"/>
  <c r="G14" i="3"/>
  <c r="H14" i="3" s="1"/>
  <c r="D15" i="3"/>
  <c r="C84" i="3" s="1"/>
  <c r="G15" i="3"/>
  <c r="H15" i="3" s="1"/>
  <c r="D16" i="3"/>
  <c r="C85" i="3" s="1"/>
  <c r="G16" i="3"/>
  <c r="G17" i="3"/>
  <c r="H17" i="3" s="1"/>
  <c r="D17" i="3"/>
  <c r="C86" i="3" s="1"/>
  <c r="G18" i="3"/>
  <c r="H18" i="3" s="1"/>
  <c r="D18" i="3"/>
  <c r="C87" i="3" s="1"/>
  <c r="G19" i="3"/>
  <c r="D19" i="3"/>
  <c r="C88" i="3" s="1"/>
  <c r="G20" i="3"/>
  <c r="D20" i="3"/>
  <c r="C89" i="3" s="1"/>
  <c r="D21" i="3"/>
  <c r="C90" i="3" s="1"/>
  <c r="G21" i="3"/>
  <c r="H21" i="3" s="1"/>
  <c r="D22" i="3"/>
  <c r="C91" i="3" s="1"/>
  <c r="G22" i="3"/>
  <c r="H22" i="3" s="1"/>
  <c r="G23" i="3"/>
  <c r="D23" i="3"/>
  <c r="C92" i="3" s="1"/>
  <c r="D24" i="3"/>
  <c r="C93" i="3" s="1"/>
  <c r="G24" i="3"/>
  <c r="G25" i="3"/>
  <c r="H25" i="3" s="1"/>
  <c r="D25" i="3"/>
  <c r="C94" i="3" s="1"/>
  <c r="D26" i="3"/>
  <c r="C95" i="3" s="1"/>
  <c r="G26" i="3"/>
  <c r="G27" i="3"/>
  <c r="D27" i="3"/>
  <c r="C96" i="3" s="1"/>
  <c r="D28" i="3"/>
  <c r="C97" i="3" s="1"/>
  <c r="G28" i="3"/>
  <c r="G29" i="3"/>
  <c r="D29" i="3"/>
  <c r="C98" i="3" s="1"/>
  <c r="D30" i="3"/>
  <c r="C99" i="3" s="1"/>
  <c r="G30" i="3"/>
  <c r="H30" i="3" s="1"/>
  <c r="D31" i="3"/>
  <c r="C100" i="3" s="1"/>
  <c r="G31" i="3"/>
  <c r="H31" i="3" s="1"/>
  <c r="D32" i="3"/>
  <c r="C101" i="3" s="1"/>
  <c r="G32" i="3"/>
  <c r="H32" i="3" s="1"/>
  <c r="G33" i="3"/>
  <c r="H33" i="3" s="1"/>
  <c r="D33" i="3"/>
  <c r="C102" i="3" s="1"/>
  <c r="D34" i="3"/>
  <c r="C103" i="3" s="1"/>
  <c r="G34" i="3"/>
  <c r="G35" i="3"/>
  <c r="D35" i="3"/>
  <c r="C104" i="3" s="1"/>
  <c r="D36" i="3"/>
  <c r="C105" i="3" s="1"/>
  <c r="G36" i="3"/>
  <c r="K38" i="3"/>
  <c r="N10" i="3" s="1"/>
  <c r="N165" i="7"/>
  <c r="J165" i="7"/>
  <c r="F165" i="7"/>
  <c r="N163" i="7"/>
  <c r="J163" i="7"/>
  <c r="F163" i="7"/>
  <c r="N162" i="7"/>
  <c r="J162" i="7"/>
  <c r="F162" i="7"/>
  <c r="N161" i="7"/>
  <c r="J161" i="7"/>
  <c r="F161" i="7"/>
  <c r="N157" i="7"/>
  <c r="J157" i="7"/>
  <c r="F157" i="7"/>
  <c r="N156" i="7"/>
  <c r="J156" i="7"/>
  <c r="F156" i="7"/>
  <c r="N150" i="7"/>
  <c r="J150" i="7"/>
  <c r="F150" i="7"/>
  <c r="N149" i="7"/>
  <c r="J149" i="7"/>
  <c r="F149" i="7"/>
  <c r="N166" i="7"/>
  <c r="J166" i="7"/>
  <c r="F166" i="7"/>
  <c r="N148" i="7"/>
  <c r="J148" i="7"/>
  <c r="F148" i="7"/>
  <c r="N146" i="7"/>
  <c r="J146" i="7"/>
  <c r="F146" i="7"/>
  <c r="N145" i="7"/>
  <c r="J145" i="7"/>
  <c r="F145" i="7"/>
  <c r="N143" i="7"/>
  <c r="J143" i="7"/>
  <c r="F143" i="7"/>
  <c r="N138" i="7"/>
  <c r="J138" i="7"/>
  <c r="F138" i="7"/>
  <c r="N137" i="7"/>
  <c r="J137" i="7"/>
  <c r="F137" i="7"/>
  <c r="N168" i="6"/>
  <c r="J168" i="6"/>
  <c r="F168" i="6"/>
  <c r="N165" i="6"/>
  <c r="J165" i="6"/>
  <c r="F165" i="6"/>
  <c r="N163" i="6"/>
  <c r="J163" i="6"/>
  <c r="F163" i="6"/>
  <c r="N162" i="6"/>
  <c r="J162" i="6"/>
  <c r="F162" i="6"/>
  <c r="N161" i="6"/>
  <c r="J161" i="6"/>
  <c r="F161" i="6"/>
  <c r="N157" i="6"/>
  <c r="J157" i="6"/>
  <c r="F157" i="6"/>
  <c r="N156" i="6"/>
  <c r="J156" i="6"/>
  <c r="F156" i="6"/>
  <c r="N150" i="6"/>
  <c r="J150" i="6"/>
  <c r="F150" i="6"/>
  <c r="N149" i="6"/>
  <c r="J149" i="6"/>
  <c r="F149" i="6"/>
  <c r="N166" i="6"/>
  <c r="J166" i="6"/>
  <c r="F166" i="6"/>
  <c r="N148" i="6"/>
  <c r="J148" i="6"/>
  <c r="F148" i="6"/>
  <c r="N146" i="6"/>
  <c r="J146" i="6"/>
  <c r="F146" i="6"/>
  <c r="N145" i="6"/>
  <c r="J145" i="6"/>
  <c r="F145" i="6"/>
  <c r="N143" i="6"/>
  <c r="J143" i="6"/>
  <c r="F143" i="6"/>
  <c r="N138" i="6"/>
  <c r="J138" i="6"/>
  <c r="F138" i="6"/>
  <c r="N137" i="6"/>
  <c r="J137" i="6"/>
  <c r="F137" i="6"/>
  <c r="G107" i="3"/>
  <c r="I104" i="3"/>
  <c r="H104" i="3"/>
  <c r="G104" i="3"/>
  <c r="I102" i="3"/>
  <c r="H102" i="3"/>
  <c r="G102" i="3"/>
  <c r="I100" i="3"/>
  <c r="H100" i="3"/>
  <c r="G100" i="3"/>
  <c r="I96" i="3"/>
  <c r="H96" i="3"/>
  <c r="G96" i="3"/>
  <c r="I89" i="3"/>
  <c r="H89" i="3"/>
  <c r="G89" i="3"/>
  <c r="I88" i="3"/>
  <c r="H88" i="3"/>
  <c r="G88" i="3"/>
  <c r="I105" i="3"/>
  <c r="H105" i="3"/>
  <c r="G105" i="3"/>
  <c r="I87" i="3"/>
  <c r="H87" i="3"/>
  <c r="G87" i="3"/>
  <c r="I85" i="3"/>
  <c r="H85" i="3"/>
  <c r="G85" i="3"/>
  <c r="I84" i="3"/>
  <c r="H84" i="3"/>
  <c r="G84" i="3"/>
  <c r="I82" i="3"/>
  <c r="H82" i="3"/>
  <c r="G82" i="3"/>
  <c r="I77" i="3"/>
  <c r="H77" i="3"/>
  <c r="G77" i="3"/>
  <c r="H76" i="3"/>
  <c r="G76" i="3"/>
  <c r="I76" i="3"/>
  <c r="F38" i="5" l="1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38" i="5"/>
  <c r="G38" i="5"/>
  <c r="I7" i="5" s="1"/>
  <c r="J7" i="5"/>
  <c r="H7" i="5"/>
  <c r="N36" i="3"/>
  <c r="N20" i="3"/>
  <c r="N13" i="3"/>
  <c r="N28" i="3"/>
  <c r="F9" i="3"/>
  <c r="N33" i="3"/>
  <c r="N29" i="3"/>
  <c r="N15" i="3"/>
  <c r="M7" i="3"/>
  <c r="F33" i="3"/>
  <c r="M34" i="3"/>
  <c r="N25" i="3"/>
  <c r="N21" i="3"/>
  <c r="N7" i="3"/>
  <c r="N34" i="3"/>
  <c r="N12" i="3"/>
  <c r="M26" i="3"/>
  <c r="N17" i="3"/>
  <c r="N31" i="3"/>
  <c r="N9" i="3"/>
  <c r="M31" i="3"/>
  <c r="N23" i="3"/>
  <c r="M18" i="3"/>
  <c r="M10" i="3"/>
  <c r="M36" i="3"/>
  <c r="M28" i="3"/>
  <c r="M23" i="3"/>
  <c r="M15" i="3"/>
  <c r="L38" i="3"/>
  <c r="N38" i="3"/>
  <c r="F21" i="3"/>
  <c r="F13" i="3"/>
  <c r="M32" i="3"/>
  <c r="N26" i="3"/>
  <c r="M24" i="3"/>
  <c r="N18" i="3"/>
  <c r="M16" i="3"/>
  <c r="M13" i="3"/>
  <c r="M8" i="3"/>
  <c r="F17" i="3"/>
  <c r="M29" i="3"/>
  <c r="N24" i="3"/>
  <c r="M21" i="3"/>
  <c r="N16" i="3"/>
  <c r="N8" i="3"/>
  <c r="M35" i="3"/>
  <c r="N32" i="3"/>
  <c r="N30" i="3"/>
  <c r="N27" i="3"/>
  <c r="N19" i="3"/>
  <c r="M14" i="3"/>
  <c r="M11" i="3"/>
  <c r="F25" i="3"/>
  <c r="N35" i="3"/>
  <c r="M33" i="3"/>
  <c r="M27" i="3"/>
  <c r="M25" i="3"/>
  <c r="M22" i="3"/>
  <c r="M19" i="3"/>
  <c r="M17" i="3"/>
  <c r="N11" i="3"/>
  <c r="M9" i="3"/>
  <c r="F29" i="3"/>
  <c r="M30" i="3"/>
  <c r="N22" i="3"/>
  <c r="M20" i="3"/>
  <c r="N14" i="3"/>
  <c r="M12" i="3"/>
  <c r="F8" i="3"/>
  <c r="G8" i="3"/>
  <c r="D8" i="3"/>
  <c r="C77" i="3" s="1"/>
  <c r="F7" i="3"/>
  <c r="G7" i="3"/>
  <c r="D7" i="3"/>
  <c r="C76" i="3" s="1"/>
  <c r="J23" i="3"/>
  <c r="J12" i="3"/>
  <c r="J34" i="3"/>
  <c r="J31" i="3"/>
  <c r="J29" i="3"/>
  <c r="J26" i="3"/>
  <c r="J18" i="3"/>
  <c r="H23" i="3"/>
  <c r="F34" i="3"/>
  <c r="F26" i="3"/>
  <c r="F18" i="3"/>
  <c r="F10" i="3"/>
  <c r="J20" i="3"/>
  <c r="J9" i="3"/>
  <c r="J36" i="3"/>
  <c r="J28" i="3"/>
  <c r="J10" i="3"/>
  <c r="J35" i="3"/>
  <c r="J27" i="3"/>
  <c r="J24" i="3"/>
  <c r="J19" i="3"/>
  <c r="J16" i="3"/>
  <c r="J13" i="3"/>
  <c r="J11" i="3"/>
  <c r="J30" i="3"/>
  <c r="J25" i="3"/>
  <c r="J22" i="3"/>
  <c r="J17" i="3"/>
  <c r="J14" i="3"/>
  <c r="H26" i="3"/>
  <c r="F30" i="3"/>
  <c r="F22" i="3"/>
  <c r="F31" i="3"/>
  <c r="F27" i="3"/>
  <c r="F11" i="3"/>
  <c r="H24" i="3"/>
  <c r="H16" i="3"/>
  <c r="H11" i="3"/>
  <c r="F35" i="3"/>
  <c r="F23" i="3"/>
  <c r="F19" i="3"/>
  <c r="H35" i="3"/>
  <c r="H27" i="3"/>
  <c r="H19" i="3"/>
  <c r="H9" i="3"/>
  <c r="F16" i="3"/>
  <c r="J15" i="3"/>
  <c r="J21" i="3"/>
  <c r="J32" i="3"/>
  <c r="J33" i="3"/>
  <c r="H34" i="3"/>
  <c r="H29" i="3"/>
  <c r="F14" i="3"/>
  <c r="F15" i="3"/>
  <c r="H36" i="3"/>
  <c r="H28" i="3"/>
  <c r="H20" i="3"/>
  <c r="H12" i="3"/>
  <c r="F36" i="3"/>
  <c r="F32" i="3"/>
  <c r="F28" i="3"/>
  <c r="F24" i="3"/>
  <c r="F20" i="3"/>
  <c r="F12" i="3"/>
  <c r="C38" i="3"/>
  <c r="E7" i="3" s="1"/>
  <c r="J38" i="5" l="1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H38" i="5"/>
  <c r="E8" i="3"/>
  <c r="D38" i="3"/>
  <c r="C107" i="3" s="1"/>
  <c r="J8" i="3"/>
  <c r="H8" i="3"/>
  <c r="G38" i="3"/>
  <c r="I7" i="3" s="1"/>
  <c r="J7" i="3"/>
  <c r="H7" i="3"/>
  <c r="F38" i="3"/>
  <c r="E16" i="3"/>
  <c r="E15" i="3"/>
  <c r="E29" i="3"/>
  <c r="E17" i="3"/>
  <c r="E25" i="3"/>
  <c r="E12" i="3"/>
  <c r="E20" i="3"/>
  <c r="E24" i="3"/>
  <c r="E28" i="3"/>
  <c r="E32" i="3"/>
  <c r="E36" i="3"/>
  <c r="E11" i="3"/>
  <c r="E27" i="3"/>
  <c r="E31" i="3"/>
  <c r="E19" i="3"/>
  <c r="E23" i="3"/>
  <c r="E35" i="3"/>
  <c r="E10" i="3"/>
  <c r="E18" i="3"/>
  <c r="E26" i="3"/>
  <c r="E34" i="3"/>
  <c r="E9" i="3"/>
  <c r="E14" i="3"/>
  <c r="E22" i="3"/>
  <c r="E30" i="3"/>
  <c r="E13" i="3"/>
  <c r="E21" i="3"/>
  <c r="E33" i="3"/>
  <c r="I8" i="3" l="1"/>
  <c r="J38" i="3"/>
  <c r="I34" i="3"/>
  <c r="I18" i="3"/>
  <c r="I20" i="3"/>
  <c r="I30" i="3"/>
  <c r="I14" i="3"/>
  <c r="H38" i="3"/>
  <c r="I10" i="3"/>
  <c r="I19" i="3"/>
  <c r="I26" i="3"/>
  <c r="I11" i="3"/>
  <c r="I32" i="3"/>
  <c r="I28" i="3"/>
  <c r="I24" i="3"/>
  <c r="I17" i="3"/>
  <c r="I29" i="3"/>
  <c r="I22" i="3"/>
  <c r="I21" i="3"/>
  <c r="I12" i="3"/>
  <c r="I36" i="3"/>
  <c r="I27" i="3"/>
  <c r="I13" i="3"/>
  <c r="I15" i="3"/>
  <c r="I31" i="3"/>
  <c r="I23" i="3"/>
  <c r="I9" i="3"/>
  <c r="I35" i="3"/>
  <c r="I16" i="3"/>
  <c r="I25" i="3"/>
  <c r="I33" i="3"/>
</calcChain>
</file>

<file path=xl/sharedStrings.xml><?xml version="1.0" encoding="utf-8"?>
<sst xmlns="http://schemas.openxmlformats.org/spreadsheetml/2006/main" count="624" uniqueCount="68">
  <si>
    <t xml:space="preserve"> </t>
  </si>
  <si>
    <t>Total</t>
  </si>
  <si>
    <t>Pharmacist dedicated to the provision of drug information service</t>
  </si>
  <si>
    <t>Yes</t>
  </si>
  <si>
    <t>No</t>
  </si>
  <si>
    <t>Count</t>
  </si>
  <si>
    <t>Question 62 - Is there a special pharmacist in your staff dedicated to the provision of drug information service?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</si>
  <si>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</si>
  <si>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</si>
  <si>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</si>
  <si>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</si>
  <si>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</si>
  <si>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</si>
  <si>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</si>
  <si>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</si>
  <si>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</si>
  <si>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</si>
  <si>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</si>
  <si>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</si>
  <si>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</si>
  <si>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</si>
  <si>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</si>
  <si>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</si>
  <si>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</si>
  <si>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</si>
  <si>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</si>
  <si>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</si>
  <si>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</si>
  <si>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</si>
  <si>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>Row %</t>
  </si>
  <si>
    <t>Column %</t>
  </si>
  <si>
    <t>Table %</t>
  </si>
  <si>
    <t>Country</t>
  </si>
  <si>
    <t>Sweden</t>
  </si>
  <si>
    <t>Difference between 2005 and 2000</t>
  </si>
  <si>
    <t>Difference between 2005 and 1995</t>
  </si>
  <si>
    <t>Difference between 2000 and 1995</t>
  </si>
  <si>
    <t>Yes - Row %</t>
  </si>
  <si>
    <t>Slovakia</t>
  </si>
  <si>
    <t>BiH</t>
  </si>
  <si>
    <t>Bulgaria</t>
  </si>
  <si>
    <t>FYROM</t>
  </si>
  <si>
    <t>Latvia</t>
  </si>
  <si>
    <t>Portugal</t>
  </si>
  <si>
    <t>Serbia</t>
  </si>
  <si>
    <t>Question 63 - Full time equivalent (FTE) assigned to drug information service</t>
  </si>
  <si>
    <t>Full time equivalent (FTE) assigned to drug information service</t>
  </si>
  <si>
    <t>N 2005</t>
  </si>
  <si>
    <t>Mean 2005</t>
  </si>
  <si>
    <t>Standard Deviation 2005</t>
  </si>
  <si>
    <t>N 2000</t>
  </si>
  <si>
    <t>Mean 2000</t>
  </si>
  <si>
    <t>.</t>
  </si>
  <si>
    <t>Question 64 - Is there a drug information centre as a formal division (or programme) within the pharmacy?</t>
  </si>
  <si>
    <t>Drug information centre as a formal division (or programme) within the pharmacy</t>
  </si>
  <si>
    <t>Question 65 -  Does your pharmacy provide drug information service to persons outside the hospital?</t>
  </si>
  <si>
    <t>Yes, with a charge for this service</t>
  </si>
  <si>
    <t>Yes, with no charge for this service</t>
  </si>
  <si>
    <t>Provision of drug information service to persons outside the hospital</t>
  </si>
  <si>
    <t>Year 2005</t>
  </si>
  <si>
    <t>Comparison between years</t>
  </si>
  <si>
    <t>Question 66 - Has your pharmacy a contract with another hospital to obtain drug information service?</t>
  </si>
  <si>
    <t>Contract with another hospital to obtain drug information service</t>
  </si>
  <si>
    <t>N 2010</t>
  </si>
  <si>
    <t>UK</t>
  </si>
  <si>
    <t>Mean 2010</t>
  </si>
  <si>
    <t>Standard Deviation 2010</t>
  </si>
  <si>
    <t>luxembourg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</si>
</sst>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%"/>
  </numFmts>
  <fonts count="26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sz val="9"/>
      <color indexed="9"/>
      <name val="Arial"/>
      <family val="2"/>
    </font>
    <font>
      <b/>
      <sz val="8"/>
      <color indexed="6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  <charset val="238"/>
    </font>
    <font>
      <b/>
      <sz val="8"/>
      <color indexed="61"/>
      <name val="Arial"/>
      <family val="2"/>
    </font>
    <font>
      <b/>
      <sz val="8"/>
      <name val="Arial CE"/>
      <charset val="238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  <charset val="238"/>
    </font>
    <font>
      <sz val="8"/>
      <name val="Arial CE"/>
    </font>
    <font>
      <sz val="9"/>
      <color theme="1"/>
      <name val="Tahoma"/>
      <family val="2"/>
    </font>
    <font>
      <sz val="9"/>
      <color theme="1"/>
      <name val="Arial"/>
      <family val="2"/>
    </font>
    <font>
      <b/>
      <sz val="8"/>
      <color theme="1"/>
      <name val="Arial CE"/>
      <charset val="238"/>
    </font>
    <font>
      <sz val="8"/>
      <color theme="1"/>
      <name val="Arial CE"/>
    </font>
    <font>
      <b/>
      <sz val="8"/>
      <color theme="1"/>
      <name val="Arial"/>
      <family val="2"/>
    </font>
    <font>
      <sz val="8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1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12"/>
      </patternFill>
    </fill>
  </fills>
  <borders count="135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/>
      <top/>
      <bottom style="medium">
        <color indexed="6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dotted">
        <color indexed="24"/>
      </right>
      <top style="dotted">
        <color indexed="24"/>
      </top>
      <bottom style="dotted">
        <color indexed="24"/>
      </bottom>
      <diagonal/>
    </border>
    <border>
      <left style="dotted">
        <color indexed="24"/>
      </left>
      <right style="dotted">
        <color indexed="24"/>
      </right>
      <top style="dotted">
        <color indexed="24"/>
      </top>
      <bottom/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499984740745262"/>
      </left>
      <right/>
      <top style="thin">
        <color indexed="64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dotted">
        <color theme="4" tint="-0.499984740745262"/>
      </right>
      <top style="thin">
        <color indexed="64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indexed="64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indexed="64"/>
      </top>
      <bottom style="dotted">
        <color theme="4" tint="-0.499984740745262"/>
      </bottom>
      <diagonal/>
    </border>
    <border>
      <left/>
      <right/>
      <top style="dotted">
        <color indexed="61"/>
      </top>
      <bottom/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/>
      <diagonal/>
    </border>
    <border>
      <left/>
      <right/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/>
      <bottom style="dotted">
        <color indexed="61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thin">
        <color indexed="64"/>
      </right>
      <top style="dotted">
        <color indexed="24"/>
      </top>
      <bottom style="dotted">
        <color indexed="24"/>
      </bottom>
      <diagonal/>
    </border>
    <border>
      <left style="dotted">
        <color indexed="24"/>
      </left>
      <right style="thin">
        <color indexed="64"/>
      </right>
      <top style="dotted">
        <color indexed="24"/>
      </top>
      <bottom/>
      <diagonal/>
    </border>
    <border>
      <left style="dotted">
        <color indexed="24"/>
      </left>
      <right style="dotted">
        <color indexed="24"/>
      </right>
      <top style="dotted">
        <color indexed="24"/>
      </top>
      <bottom style="thin">
        <color indexed="64"/>
      </bottom>
      <diagonal/>
    </border>
    <border>
      <left style="dotted">
        <color indexed="24"/>
      </left>
      <right style="thin">
        <color indexed="64"/>
      </right>
      <top style="dotted">
        <color indexed="24"/>
      </top>
      <bottom style="thin">
        <color indexed="64"/>
      </bottom>
      <diagonal/>
    </border>
    <border>
      <left style="dotted">
        <color indexed="24"/>
      </left>
      <right style="dotted">
        <color indexed="24"/>
      </right>
      <top/>
      <bottom style="dotted">
        <color indexed="24"/>
      </bottom>
      <diagonal/>
    </border>
    <border>
      <left style="dotted">
        <color indexed="24"/>
      </left>
      <right style="thin">
        <color indexed="64"/>
      </right>
      <top/>
      <bottom style="dotted">
        <color indexed="24"/>
      </bottom>
      <diagonal/>
    </border>
    <border>
      <left/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4"/>
      </right>
      <top style="dotted">
        <color indexed="64"/>
      </top>
      <bottom style="dotted">
        <color indexed="64"/>
      </bottom>
      <diagonal/>
    </border>
    <border>
      <left/>
      <right style="dotted">
        <color indexed="24"/>
      </right>
      <top style="dotted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/>
      <right style="dotted">
        <color indexed="24"/>
      </right>
      <top/>
      <bottom style="dotted">
        <color indexed="64"/>
      </bottom>
      <diagonal/>
    </border>
    <border>
      <left/>
      <right/>
      <top style="dotted">
        <color indexed="24"/>
      </top>
      <bottom style="thin">
        <color indexed="64"/>
      </bottom>
      <diagonal/>
    </border>
    <border>
      <left style="thin">
        <color indexed="64"/>
      </left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24"/>
      </right>
      <top/>
      <bottom style="dotted">
        <color indexed="64"/>
      </bottom>
      <diagonal/>
    </border>
    <border>
      <left style="thin">
        <color indexed="64"/>
      </left>
      <right style="dotted">
        <color indexed="2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2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4"/>
      </right>
      <top style="thin">
        <color indexed="6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3" fillId="0" borderId="0" xfId="0" applyFont="1"/>
    <xf numFmtId="4" fontId="4" fillId="2" borderId="1" xfId="0" applyNumberFormat="1" applyFont="1" applyFill="1" applyBorder="1"/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4" fontId="5" fillId="2" borderId="4" xfId="0" applyNumberFormat="1" applyFont="1" applyFill="1" applyBorder="1"/>
    <xf numFmtId="3" fontId="6" fillId="0" borderId="5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4" fontId="5" fillId="2" borderId="8" xfId="0" applyNumberFormat="1" applyFont="1" applyFill="1" applyBorder="1"/>
    <xf numFmtId="3" fontId="6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4" fontId="5" fillId="2" borderId="15" xfId="0" applyNumberFormat="1" applyFont="1" applyFill="1" applyBorder="1"/>
    <xf numFmtId="3" fontId="6" fillId="0" borderId="16" xfId="0" applyNumberFormat="1" applyFont="1" applyBorder="1" applyAlignment="1">
      <alignment horizontal="right"/>
    </xf>
    <xf numFmtId="165" fontId="6" fillId="0" borderId="17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0" fontId="7" fillId="0" borderId="0" xfId="0" applyFont="1" applyFill="1"/>
    <xf numFmtId="0" fontId="2" fillId="0" borderId="0" xfId="0" applyFont="1" applyAlignment="1">
      <alignment wrapText="1"/>
    </xf>
    <xf numFmtId="165" fontId="6" fillId="4" borderId="10" xfId="0" applyNumberFormat="1" applyFont="1" applyFill="1" applyBorder="1" applyAlignment="1">
      <alignment horizontal="right"/>
    </xf>
    <xf numFmtId="165" fontId="6" fillId="4" borderId="13" xfId="0" applyNumberFormat="1" applyFont="1" applyFill="1" applyBorder="1" applyAlignment="1">
      <alignment horizontal="right"/>
    </xf>
    <xf numFmtId="164" fontId="6" fillId="3" borderId="9" xfId="1" applyNumberFormat="1" applyFont="1" applyFill="1" applyBorder="1" applyAlignment="1">
      <alignment horizontal="right"/>
    </xf>
    <xf numFmtId="164" fontId="6" fillId="3" borderId="12" xfId="1" applyNumberFormat="1" applyFont="1" applyFill="1" applyBorder="1" applyAlignment="1">
      <alignment horizontal="right"/>
    </xf>
    <xf numFmtId="0" fontId="2" fillId="2" borderId="0" xfId="0" applyFont="1" applyFill="1" applyBorder="1"/>
    <xf numFmtId="164" fontId="6" fillId="0" borderId="9" xfId="1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4" fontId="6" fillId="0" borderId="12" xfId="1" applyNumberFormat="1" applyFont="1" applyFill="1" applyBorder="1" applyAlignment="1">
      <alignment horizontal="right"/>
    </xf>
    <xf numFmtId="165" fontId="6" fillId="0" borderId="13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vertical="justify"/>
    </xf>
    <xf numFmtId="0" fontId="2" fillId="0" borderId="0" xfId="0" applyFont="1" applyAlignment="1"/>
    <xf numFmtId="4" fontId="0" fillId="0" borderId="0" xfId="0" applyNumberFormat="1" applyFill="1" applyBorder="1" applyAlignment="1"/>
    <xf numFmtId="0" fontId="2" fillId="0" borderId="0" xfId="0" applyFont="1" applyFill="1" applyBorder="1" applyAlignment="1"/>
    <xf numFmtId="4" fontId="4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9" fillId="0" borderId="0" xfId="0" applyFont="1"/>
    <xf numFmtId="49" fontId="10" fillId="0" borderId="0" xfId="0" applyNumberFormat="1" applyFont="1" applyBorder="1" applyAlignment="1">
      <alignment horizontal="right" wrapText="1"/>
    </xf>
    <xf numFmtId="49" fontId="10" fillId="0" borderId="21" xfId="0" applyNumberFormat="1" applyFont="1" applyBorder="1" applyAlignment="1">
      <alignment horizontal="right" wrapText="1"/>
    </xf>
    <xf numFmtId="0" fontId="7" fillId="0" borderId="0" xfId="0" applyFont="1"/>
    <xf numFmtId="0" fontId="6" fillId="3" borderId="23" xfId="0" applyFont="1" applyFill="1" applyBorder="1"/>
    <xf numFmtId="0" fontId="6" fillId="4" borderId="23" xfId="0" applyFont="1" applyFill="1" applyBorder="1"/>
    <xf numFmtId="0" fontId="6" fillId="3" borderId="24" xfId="0" applyFont="1" applyFill="1" applyBorder="1"/>
    <xf numFmtId="0" fontId="6" fillId="4" borderId="24" xfId="0" applyFont="1" applyFill="1" applyBorder="1"/>
    <xf numFmtId="0" fontId="13" fillId="0" borderId="0" xfId="0" applyFont="1"/>
    <xf numFmtId="0" fontId="0" fillId="0" borderId="0" xfId="0" applyBorder="1"/>
    <xf numFmtId="164" fontId="2" fillId="0" borderId="0" xfId="1" applyNumberFormat="1" applyFont="1"/>
    <xf numFmtId="0" fontId="2" fillId="0" borderId="0" xfId="0" applyFont="1" applyBorder="1"/>
    <xf numFmtId="0" fontId="1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20" xfId="0" applyNumberFormat="1" applyFill="1" applyBorder="1"/>
    <xf numFmtId="4" fontId="5" fillId="2" borderId="19" xfId="0" applyNumberFormat="1" applyFont="1" applyFill="1" applyBorder="1" applyAlignment="1">
      <alignment vertical="justify"/>
    </xf>
    <xf numFmtId="4" fontId="5" fillId="2" borderId="0" xfId="0" applyNumberFormat="1" applyFont="1" applyFill="1" applyBorder="1" applyAlignment="1">
      <alignment vertical="justify"/>
    </xf>
    <xf numFmtId="4" fontId="5" fillId="2" borderId="20" xfId="0" applyNumberFormat="1" applyFont="1" applyFill="1" applyBorder="1" applyAlignment="1">
      <alignment vertical="justify"/>
    </xf>
    <xf numFmtId="4" fontId="0" fillId="6" borderId="32" xfId="0" applyNumberFormat="1" applyFill="1" applyBorder="1"/>
    <xf numFmtId="4" fontId="0" fillId="6" borderId="33" xfId="0" applyNumberFormat="1" applyFill="1" applyBorder="1"/>
    <xf numFmtId="4" fontId="0" fillId="6" borderId="36" xfId="0" applyNumberFormat="1" applyFill="1" applyBorder="1"/>
    <xf numFmtId="4" fontId="0" fillId="6" borderId="0" xfId="0" applyNumberFormat="1" applyFill="1" applyBorder="1"/>
    <xf numFmtId="4" fontId="15" fillId="6" borderId="37" xfId="0" applyNumberFormat="1" applyFont="1" applyFill="1" applyBorder="1" applyAlignment="1">
      <alignment horizontal="right"/>
    </xf>
    <xf numFmtId="4" fontId="5" fillId="6" borderId="36" xfId="0" applyNumberFormat="1" applyFont="1" applyFill="1" applyBorder="1" applyAlignment="1">
      <alignment vertical="justify"/>
    </xf>
    <xf numFmtId="49" fontId="12" fillId="6" borderId="0" xfId="0" applyNumberFormat="1" applyFont="1" applyFill="1" applyBorder="1" applyAlignment="1">
      <alignment wrapText="1"/>
    </xf>
    <xf numFmtId="0" fontId="11" fillId="6" borderId="38" xfId="0" applyFont="1" applyFill="1" applyBorder="1" applyAlignment="1">
      <alignment horizontal="right" wrapText="1"/>
    </xf>
    <xf numFmtId="165" fontId="17" fillId="6" borderId="39" xfId="2" applyNumberFormat="1" applyFont="1" applyFill="1" applyBorder="1" applyAlignment="1">
      <alignment vertical="center" wrapText="1"/>
    </xf>
    <xf numFmtId="165" fontId="17" fillId="6" borderId="40" xfId="2" applyNumberFormat="1" applyFont="1" applyFill="1" applyBorder="1" applyAlignment="1">
      <alignment vertical="center" wrapText="1"/>
    </xf>
    <xf numFmtId="0" fontId="11" fillId="6" borderId="40" xfId="0" applyFont="1" applyFill="1" applyBorder="1" applyAlignment="1">
      <alignment horizontal="right" wrapText="1"/>
    </xf>
    <xf numFmtId="0" fontId="11" fillId="6" borderId="41" xfId="0" applyFont="1" applyFill="1" applyBorder="1" applyAlignment="1">
      <alignment horizontal="right" wrapText="1"/>
    </xf>
    <xf numFmtId="0" fontId="11" fillId="6" borderId="39" xfId="0" applyFont="1" applyFill="1" applyBorder="1" applyAlignment="1">
      <alignment horizontal="right" wrapText="1"/>
    </xf>
    <xf numFmtId="4" fontId="5" fillId="6" borderId="0" xfId="0" applyNumberFormat="1" applyFont="1" applyFill="1" applyBorder="1" applyAlignment="1"/>
    <xf numFmtId="3" fontId="6" fillId="6" borderId="41" xfId="0" applyNumberFormat="1" applyFont="1" applyFill="1" applyBorder="1"/>
    <xf numFmtId="165" fontId="6" fillId="6" borderId="39" xfId="0" applyNumberFormat="1" applyFont="1" applyFill="1" applyBorder="1"/>
    <xf numFmtId="3" fontId="6" fillId="6" borderId="39" xfId="0" applyNumberFormat="1" applyFont="1" applyFill="1" applyBorder="1"/>
    <xf numFmtId="4" fontId="5" fillId="6" borderId="34" xfId="0" applyNumberFormat="1" applyFont="1" applyFill="1" applyBorder="1" applyAlignment="1">
      <alignment vertical="justify"/>
    </xf>
    <xf numFmtId="49" fontId="12" fillId="6" borderId="35" xfId="0" applyNumberFormat="1" applyFont="1" applyFill="1" applyBorder="1" applyAlignment="1">
      <alignment wrapText="1"/>
    </xf>
    <xf numFmtId="3" fontId="6" fillId="6" borderId="42" xfId="0" applyNumberFormat="1" applyFont="1" applyFill="1" applyBorder="1"/>
    <xf numFmtId="165" fontId="17" fillId="6" borderId="43" xfId="2" applyNumberFormat="1" applyFont="1" applyFill="1" applyBorder="1" applyAlignment="1">
      <alignment vertical="center" wrapText="1"/>
    </xf>
    <xf numFmtId="164" fontId="18" fillId="6" borderId="43" xfId="0" applyNumberFormat="1" applyFont="1" applyFill="1" applyBorder="1" applyAlignment="1">
      <alignment horizontal="right"/>
    </xf>
    <xf numFmtId="3" fontId="6" fillId="6" borderId="43" xfId="0" applyNumberFormat="1" applyFont="1" applyFill="1" applyBorder="1"/>
    <xf numFmtId="4" fontId="0" fillId="6" borderId="44" xfId="0" applyNumberFormat="1" applyFill="1" applyBorder="1"/>
    <xf numFmtId="4" fontId="0" fillId="6" borderId="45" xfId="0" applyNumberFormat="1" applyFill="1" applyBorder="1"/>
    <xf numFmtId="4" fontId="0" fillId="6" borderId="49" xfId="0" applyNumberFormat="1" applyFill="1" applyBorder="1"/>
    <xf numFmtId="4" fontId="15" fillId="6" borderId="50" xfId="0" applyNumberFormat="1" applyFont="1" applyFill="1" applyBorder="1" applyAlignment="1">
      <alignment horizontal="right"/>
    </xf>
    <xf numFmtId="4" fontId="5" fillId="6" borderId="49" xfId="0" applyNumberFormat="1" applyFont="1" applyFill="1" applyBorder="1" applyAlignment="1">
      <alignment vertical="justify"/>
    </xf>
    <xf numFmtId="165" fontId="17" fillId="6" borderId="51" xfId="2" applyNumberFormat="1" applyFont="1" applyFill="1" applyBorder="1" applyAlignment="1">
      <alignment vertical="center" wrapText="1"/>
    </xf>
    <xf numFmtId="165" fontId="6" fillId="6" borderId="51" xfId="0" applyNumberFormat="1" applyFont="1" applyFill="1" applyBorder="1"/>
    <xf numFmtId="4" fontId="5" fillId="6" borderId="52" xfId="0" applyNumberFormat="1" applyFont="1" applyFill="1" applyBorder="1" applyAlignment="1">
      <alignment vertical="justify"/>
    </xf>
    <xf numFmtId="49" fontId="12" fillId="6" borderId="53" xfId="0" applyNumberFormat="1" applyFont="1" applyFill="1" applyBorder="1" applyAlignment="1">
      <alignment wrapText="1"/>
    </xf>
    <xf numFmtId="3" fontId="6" fillId="6" borderId="54" xfId="0" applyNumberFormat="1" applyFont="1" applyFill="1" applyBorder="1"/>
    <xf numFmtId="165" fontId="17" fillId="6" borderId="55" xfId="2" applyNumberFormat="1" applyFont="1" applyFill="1" applyBorder="1" applyAlignment="1">
      <alignment vertical="center" wrapText="1"/>
    </xf>
    <xf numFmtId="164" fontId="18" fillId="6" borderId="55" xfId="0" applyNumberFormat="1" applyFont="1" applyFill="1" applyBorder="1" applyAlignment="1">
      <alignment horizontal="right"/>
    </xf>
    <xf numFmtId="165" fontId="17" fillId="6" borderId="56" xfId="2" applyNumberFormat="1" applyFont="1" applyFill="1" applyBorder="1" applyAlignment="1">
      <alignment vertical="center" wrapText="1"/>
    </xf>
    <xf numFmtId="4" fontId="15" fillId="6" borderId="57" xfId="0" applyNumberFormat="1" applyFont="1" applyFill="1" applyBorder="1" applyAlignment="1">
      <alignment horizontal="right"/>
    </xf>
    <xf numFmtId="165" fontId="17" fillId="6" borderId="58" xfId="2" applyNumberFormat="1" applyFont="1" applyFill="1" applyBorder="1" applyAlignment="1">
      <alignment vertical="center" wrapText="1"/>
    </xf>
    <xf numFmtId="165" fontId="17" fillId="6" borderId="59" xfId="2" applyNumberFormat="1" applyFont="1" applyFill="1" applyBorder="1" applyAlignment="1">
      <alignment vertical="center" wrapText="1"/>
    </xf>
    <xf numFmtId="165" fontId="6" fillId="6" borderId="59" xfId="0" applyNumberFormat="1" applyFont="1" applyFill="1" applyBorder="1"/>
    <xf numFmtId="4" fontId="15" fillId="6" borderId="60" xfId="0" applyNumberFormat="1" applyFont="1" applyFill="1" applyBorder="1" applyAlignment="1">
      <alignment horizontal="right"/>
    </xf>
    <xf numFmtId="0" fontId="11" fillId="6" borderId="61" xfId="0" applyFont="1" applyFill="1" applyBorder="1" applyAlignment="1">
      <alignment horizontal="right" wrapText="1"/>
    </xf>
    <xf numFmtId="0" fontId="11" fillId="6" borderId="62" xfId="0" applyFont="1" applyFill="1" applyBorder="1" applyAlignment="1">
      <alignment horizontal="right" wrapText="1"/>
    </xf>
    <xf numFmtId="3" fontId="6" fillId="6" borderId="62" xfId="0" applyNumberFormat="1" applyFont="1" applyFill="1" applyBorder="1"/>
    <xf numFmtId="3" fontId="6" fillId="6" borderId="63" xfId="0" applyNumberFormat="1" applyFont="1" applyFill="1" applyBorder="1"/>
    <xf numFmtId="0" fontId="11" fillId="6" borderId="67" xfId="0" applyFont="1" applyFill="1" applyBorder="1" applyAlignment="1">
      <alignment horizontal="right" wrapText="1"/>
    </xf>
    <xf numFmtId="3" fontId="6" fillId="6" borderId="67" xfId="0" applyNumberFormat="1" applyFont="1" applyFill="1" applyBorder="1"/>
    <xf numFmtId="3" fontId="6" fillId="6" borderId="68" xfId="0" applyNumberFormat="1" applyFont="1" applyFill="1" applyBorder="1"/>
    <xf numFmtId="165" fontId="17" fillId="6" borderId="69" xfId="2" applyNumberFormat="1" applyFont="1" applyFill="1" applyBorder="1" applyAlignment="1">
      <alignment vertical="center" wrapText="1"/>
    </xf>
    <xf numFmtId="165" fontId="17" fillId="6" borderId="70" xfId="2" applyNumberFormat="1" applyFont="1" applyFill="1" applyBorder="1" applyAlignment="1">
      <alignment vertical="center" wrapText="1"/>
    </xf>
    <xf numFmtId="165" fontId="6" fillId="6" borderId="70" xfId="0" applyNumberFormat="1" applyFont="1" applyFill="1" applyBorder="1"/>
    <xf numFmtId="165" fontId="17" fillId="6" borderId="71" xfId="2" applyNumberFormat="1" applyFont="1" applyFill="1" applyBorder="1" applyAlignment="1">
      <alignment vertical="center" wrapText="1"/>
    </xf>
    <xf numFmtId="165" fontId="17" fillId="6" borderId="72" xfId="2" applyNumberFormat="1" applyFont="1" applyFill="1" applyBorder="1" applyAlignment="1">
      <alignment vertical="center" wrapText="1"/>
    </xf>
    <xf numFmtId="4" fontId="15" fillId="6" borderId="73" xfId="0" applyNumberFormat="1" applyFont="1" applyFill="1" applyBorder="1" applyAlignment="1">
      <alignment horizontal="right"/>
    </xf>
    <xf numFmtId="4" fontId="15" fillId="6" borderId="74" xfId="0" applyNumberFormat="1" applyFont="1" applyFill="1" applyBorder="1" applyAlignment="1">
      <alignment horizontal="right"/>
    </xf>
    <xf numFmtId="4" fontId="15" fillId="6" borderId="75" xfId="0" applyNumberFormat="1" applyFont="1" applyFill="1" applyBorder="1" applyAlignment="1">
      <alignment horizontal="right"/>
    </xf>
    <xf numFmtId="0" fontId="11" fillId="6" borderId="76" xfId="0" applyFont="1" applyFill="1" applyBorder="1" applyAlignment="1">
      <alignment horizontal="right" wrapText="1"/>
    </xf>
    <xf numFmtId="165" fontId="17" fillId="6" borderId="77" xfId="2" applyNumberFormat="1" applyFont="1" applyFill="1" applyBorder="1" applyAlignment="1">
      <alignment vertical="center" wrapText="1"/>
    </xf>
    <xf numFmtId="165" fontId="17" fillId="6" borderId="78" xfId="2" applyNumberFormat="1" applyFont="1" applyFill="1" applyBorder="1" applyAlignment="1">
      <alignment vertical="center" wrapText="1"/>
    </xf>
    <xf numFmtId="4" fontId="5" fillId="2" borderId="79" xfId="0" applyNumberFormat="1" applyFont="1" applyFill="1" applyBorder="1"/>
    <xf numFmtId="164" fontId="2" fillId="2" borderId="41" xfId="0" applyNumberFormat="1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2" fillId="2" borderId="49" xfId="0" applyFont="1" applyFill="1" applyBorder="1"/>
    <xf numFmtId="4" fontId="5" fillId="2" borderId="49" xfId="0" applyNumberFormat="1" applyFont="1" applyFill="1" applyBorder="1" applyAlignment="1">
      <alignment vertical="justify"/>
    </xf>
    <xf numFmtId="165" fontId="6" fillId="0" borderId="80" xfId="0" applyNumberFormat="1" applyFont="1" applyFill="1" applyBorder="1" applyAlignment="1">
      <alignment horizontal="right"/>
    </xf>
    <xf numFmtId="165" fontId="6" fillId="0" borderId="81" xfId="0" applyNumberFormat="1" applyFont="1" applyFill="1" applyBorder="1" applyAlignment="1">
      <alignment horizontal="right"/>
    </xf>
    <xf numFmtId="4" fontId="5" fillId="2" borderId="52" xfId="0" applyNumberFormat="1" applyFont="1" applyFill="1" applyBorder="1" applyAlignment="1">
      <alignment vertical="justify"/>
    </xf>
    <xf numFmtId="4" fontId="5" fillId="2" borderId="82" xfId="0" applyNumberFormat="1" applyFont="1" applyFill="1" applyBorder="1"/>
    <xf numFmtId="164" fontId="2" fillId="2" borderId="54" xfId="0" applyNumberFormat="1" applyFont="1" applyFill="1" applyBorder="1"/>
    <xf numFmtId="164" fontId="6" fillId="3" borderId="83" xfId="1" applyNumberFormat="1" applyFont="1" applyFill="1" applyBorder="1" applyAlignment="1">
      <alignment horizontal="right"/>
    </xf>
    <xf numFmtId="164" fontId="6" fillId="4" borderId="83" xfId="1" applyNumberFormat="1" applyFont="1" applyFill="1" applyBorder="1"/>
    <xf numFmtId="164" fontId="6" fillId="0" borderId="83" xfId="1" applyNumberFormat="1" applyFont="1" applyFill="1" applyBorder="1" applyAlignment="1">
      <alignment horizontal="right"/>
    </xf>
    <xf numFmtId="164" fontId="0" fillId="0" borderId="83" xfId="1" applyNumberFormat="1" applyFont="1" applyFill="1" applyBorder="1"/>
    <xf numFmtId="0" fontId="2" fillId="0" borderId="84" xfId="0" applyFont="1" applyFill="1" applyBorder="1"/>
    <xf numFmtId="164" fontId="2" fillId="2" borderId="88" xfId="0" applyNumberFormat="1" applyFont="1" applyFill="1" applyBorder="1"/>
    <xf numFmtId="164" fontId="6" fillId="3" borderId="89" xfId="1" applyNumberFormat="1" applyFont="1" applyFill="1" applyBorder="1" applyAlignment="1">
      <alignment horizontal="right"/>
    </xf>
    <xf numFmtId="165" fontId="6" fillId="4" borderId="25" xfId="0" applyNumberFormat="1" applyFont="1" applyFill="1" applyBorder="1" applyAlignment="1">
      <alignment horizontal="right"/>
    </xf>
    <xf numFmtId="164" fontId="6" fillId="0" borderId="89" xfId="1" applyNumberFormat="1" applyFont="1" applyFill="1" applyBorder="1" applyAlignment="1">
      <alignment horizontal="right"/>
    </xf>
    <xf numFmtId="165" fontId="6" fillId="0" borderId="25" xfId="0" applyNumberFormat="1" applyFont="1" applyFill="1" applyBorder="1" applyAlignment="1">
      <alignment horizontal="right"/>
    </xf>
    <xf numFmtId="165" fontId="6" fillId="0" borderId="90" xfId="0" applyNumberFormat="1" applyFont="1" applyFill="1" applyBorder="1" applyAlignment="1">
      <alignment horizontal="right"/>
    </xf>
    <xf numFmtId="0" fontId="2" fillId="2" borderId="85" xfId="0" applyFont="1" applyFill="1" applyBorder="1"/>
    <xf numFmtId="0" fontId="4" fillId="3" borderId="91" xfId="0" applyNumberFormat="1" applyFont="1" applyFill="1" applyBorder="1"/>
    <xf numFmtId="0" fontId="4" fillId="4" borderId="92" xfId="0" applyNumberFormat="1" applyFont="1" applyFill="1" applyBorder="1"/>
    <xf numFmtId="4" fontId="4" fillId="2" borderId="92" xfId="0" applyNumberFormat="1" applyFont="1" applyFill="1" applyBorder="1" applyAlignment="1">
      <alignment horizontal="center" wrapText="1"/>
    </xf>
    <xf numFmtId="4" fontId="4" fillId="2" borderId="93" xfId="0" applyNumberFormat="1" applyFont="1" applyFill="1" applyBorder="1" applyAlignment="1">
      <alignment horizontal="center" wrapText="1"/>
    </xf>
    <xf numFmtId="0" fontId="5" fillId="2" borderId="44" xfId="0" applyFont="1" applyFill="1" applyBorder="1"/>
    <xf numFmtId="0" fontId="5" fillId="2" borderId="45" xfId="0" applyFont="1" applyFill="1" applyBorder="1"/>
    <xf numFmtId="0" fontId="5" fillId="2" borderId="49" xfId="0" applyFont="1" applyFill="1" applyBorder="1" applyAlignment="1">
      <alignment vertical="justify" wrapText="1"/>
    </xf>
    <xf numFmtId="0" fontId="5" fillId="2" borderId="52" xfId="0" applyFont="1" applyFill="1" applyBorder="1" applyAlignment="1">
      <alignment vertical="justify" wrapText="1"/>
    </xf>
    <xf numFmtId="0" fontId="6" fillId="3" borderId="96" xfId="0" applyFont="1" applyFill="1" applyBorder="1"/>
    <xf numFmtId="0" fontId="6" fillId="4" borderId="96" xfId="0" applyFont="1" applyFill="1" applyBorder="1"/>
    <xf numFmtId="0" fontId="6" fillId="3" borderId="98" xfId="0" applyFont="1" applyFill="1" applyBorder="1"/>
    <xf numFmtId="0" fontId="6" fillId="4" borderId="98" xfId="0" applyFont="1" applyFill="1" applyBorder="1"/>
    <xf numFmtId="0" fontId="5" fillId="2" borderId="100" xfId="0" applyFont="1" applyFill="1" applyBorder="1" applyAlignment="1">
      <alignment horizontal="right"/>
    </xf>
    <xf numFmtId="0" fontId="5" fillId="2" borderId="100" xfId="0" applyFont="1" applyFill="1" applyBorder="1" applyAlignment="1">
      <alignment horizontal="center" vertical="center" wrapText="1"/>
    </xf>
    <xf numFmtId="2" fontId="5" fillId="2" borderId="103" xfId="0" applyNumberFormat="1" applyFont="1" applyFill="1" applyBorder="1"/>
    <xf numFmtId="2" fontId="5" fillId="2" borderId="104" xfId="0" applyNumberFormat="1" applyFont="1" applyFill="1" applyBorder="1"/>
    <xf numFmtId="2" fontId="6" fillId="3" borderId="98" xfId="0" applyNumberFormat="1" applyFont="1" applyFill="1" applyBorder="1"/>
    <xf numFmtId="2" fontId="6" fillId="3" borderId="23" xfId="0" applyNumberFormat="1" applyFont="1" applyFill="1" applyBorder="1"/>
    <xf numFmtId="2" fontId="6" fillId="3" borderId="24" xfId="0" applyNumberFormat="1" applyFont="1" applyFill="1" applyBorder="1"/>
    <xf numFmtId="2" fontId="6" fillId="3" borderId="96" xfId="0" applyNumberFormat="1" applyFont="1" applyFill="1" applyBorder="1"/>
    <xf numFmtId="2" fontId="6" fillId="4" borderId="99" xfId="0" applyNumberFormat="1" applyFont="1" applyFill="1" applyBorder="1"/>
    <xf numFmtId="2" fontId="6" fillId="4" borderId="94" xfId="0" applyNumberFormat="1" applyFont="1" applyFill="1" applyBorder="1"/>
    <xf numFmtId="2" fontId="6" fillId="4" borderId="95" xfId="0" applyNumberFormat="1" applyFont="1" applyFill="1" applyBorder="1"/>
    <xf numFmtId="2" fontId="6" fillId="4" borderId="97" xfId="0" applyNumberFormat="1" applyFont="1" applyFill="1" applyBorder="1"/>
    <xf numFmtId="2" fontId="2" fillId="0" borderId="0" xfId="0" applyNumberFormat="1" applyFont="1"/>
    <xf numFmtId="4" fontId="5" fillId="6" borderId="32" xfId="0" applyNumberFormat="1" applyFont="1" applyFill="1" applyBorder="1"/>
    <xf numFmtId="4" fontId="5" fillId="6" borderId="33" xfId="0" applyNumberFormat="1" applyFont="1" applyFill="1" applyBorder="1"/>
    <xf numFmtId="4" fontId="5" fillId="6" borderId="36" xfId="0" applyNumberFormat="1" applyFont="1" applyFill="1" applyBorder="1"/>
    <xf numFmtId="4" fontId="5" fillId="6" borderId="0" xfId="0" applyNumberFormat="1" applyFont="1" applyFill="1" applyBorder="1"/>
    <xf numFmtId="4" fontId="5" fillId="6" borderId="105" xfId="0" applyNumberFormat="1" applyFont="1" applyFill="1" applyBorder="1"/>
    <xf numFmtId="4" fontId="15" fillId="6" borderId="37" xfId="0" applyNumberFormat="1" applyFont="1" applyFill="1" applyBorder="1"/>
    <xf numFmtId="4" fontId="19" fillId="7" borderId="36" xfId="2" applyNumberFormat="1" applyFont="1" applyFill="1" applyBorder="1" applyAlignment="1">
      <alignment horizontal="left" vertical="top" wrapText="1"/>
    </xf>
    <xf numFmtId="49" fontId="10" fillId="6" borderId="105" xfId="0" applyNumberFormat="1" applyFont="1" applyFill="1" applyBorder="1" applyAlignment="1">
      <alignment horizontal="right" wrapText="1"/>
    </xf>
    <xf numFmtId="4" fontId="16" fillId="7" borderId="36" xfId="2" applyNumberFormat="1" applyFont="1" applyFill="1" applyBorder="1" applyAlignment="1">
      <alignment horizontal="left" vertical="top" wrapText="1"/>
    </xf>
    <xf numFmtId="49" fontId="10" fillId="6" borderId="0" xfId="0" applyNumberFormat="1" applyFont="1" applyFill="1" applyBorder="1" applyAlignment="1">
      <alignment horizontal="right" wrapText="1"/>
    </xf>
    <xf numFmtId="0" fontId="3" fillId="6" borderId="36" xfId="0" applyFont="1" applyFill="1" applyBorder="1"/>
    <xf numFmtId="0" fontId="2" fillId="6" borderId="0" xfId="0" applyFont="1" applyFill="1" applyBorder="1"/>
    <xf numFmtId="0" fontId="2" fillId="6" borderId="34" xfId="0" applyFont="1" applyFill="1" applyBorder="1"/>
    <xf numFmtId="49" fontId="10" fillId="6" borderId="35" xfId="0" applyNumberFormat="1" applyFont="1" applyFill="1" applyBorder="1" applyAlignment="1">
      <alignment horizontal="right" wrapText="1"/>
    </xf>
    <xf numFmtId="0" fontId="11" fillId="6" borderId="38" xfId="0" applyFont="1" applyFill="1" applyBorder="1" applyAlignment="1">
      <alignment horizontal="right" vertical="center" wrapText="1"/>
    </xf>
    <xf numFmtId="164" fontId="20" fillId="6" borderId="40" xfId="0" applyNumberFormat="1" applyFont="1" applyFill="1" applyBorder="1" applyAlignment="1">
      <alignment horizontal="right" vertical="center" wrapText="1"/>
    </xf>
    <xf numFmtId="0" fontId="11" fillId="6" borderId="61" xfId="0" applyFont="1" applyFill="1" applyBorder="1" applyAlignment="1">
      <alignment horizontal="right" vertical="center" wrapText="1"/>
    </xf>
    <xf numFmtId="165" fontId="18" fillId="6" borderId="40" xfId="0" applyNumberFormat="1" applyFont="1" applyFill="1" applyBorder="1" applyAlignment="1">
      <alignment horizontal="right" vertical="center"/>
    </xf>
    <xf numFmtId="0" fontId="11" fillId="6" borderId="41" xfId="0" applyFont="1" applyFill="1" applyBorder="1" applyAlignment="1">
      <alignment horizontal="right" vertical="center" wrapText="1"/>
    </xf>
    <xf numFmtId="164" fontId="20" fillId="6" borderId="39" xfId="0" applyNumberFormat="1" applyFont="1" applyFill="1" applyBorder="1" applyAlignment="1">
      <alignment horizontal="right" vertical="center" wrapText="1"/>
    </xf>
    <xf numFmtId="0" fontId="11" fillId="6" borderId="62" xfId="0" applyFont="1" applyFill="1" applyBorder="1" applyAlignment="1">
      <alignment horizontal="right" vertical="center" wrapText="1"/>
    </xf>
    <xf numFmtId="165" fontId="18" fillId="6" borderId="39" xfId="0" applyNumberFormat="1" applyFont="1" applyFill="1" applyBorder="1" applyAlignment="1">
      <alignment horizontal="right" vertical="center"/>
    </xf>
    <xf numFmtId="0" fontId="2" fillId="6" borderId="41" xfId="0" applyFont="1" applyFill="1" applyBorder="1" applyAlignment="1">
      <alignment vertical="center"/>
    </xf>
    <xf numFmtId="0" fontId="2" fillId="6" borderId="39" xfId="0" applyFont="1" applyFill="1" applyBorder="1" applyAlignment="1">
      <alignment vertical="center"/>
    </xf>
    <xf numFmtId="0" fontId="2" fillId="6" borderId="70" xfId="0" applyFont="1" applyFill="1" applyBorder="1" applyAlignment="1">
      <alignment vertical="center"/>
    </xf>
    <xf numFmtId="0" fontId="2" fillId="6" borderId="62" xfId="0" applyFont="1" applyFill="1" applyBorder="1" applyAlignment="1">
      <alignment vertical="center"/>
    </xf>
    <xf numFmtId="0" fontId="2" fillId="6" borderId="59" xfId="0" applyFont="1" applyFill="1" applyBorder="1" applyAlignment="1">
      <alignment vertical="center"/>
    </xf>
    <xf numFmtId="0" fontId="11" fillId="6" borderId="42" xfId="0" applyFont="1" applyFill="1" applyBorder="1" applyAlignment="1">
      <alignment horizontal="right" vertical="center" wrapText="1"/>
    </xf>
    <xf numFmtId="164" fontId="20" fillId="6" borderId="43" xfId="0" applyNumberFormat="1" applyFont="1" applyFill="1" applyBorder="1" applyAlignment="1">
      <alignment horizontal="right" vertical="center" wrapText="1"/>
    </xf>
    <xf numFmtId="164" fontId="18" fillId="6" borderId="43" xfId="0" applyNumberFormat="1" applyFont="1" applyFill="1" applyBorder="1" applyAlignment="1">
      <alignment horizontal="right" vertical="center"/>
    </xf>
    <xf numFmtId="0" fontId="11" fillId="6" borderId="106" xfId="0" applyFont="1" applyFill="1" applyBorder="1" applyAlignment="1">
      <alignment horizontal="right" vertical="center" wrapText="1"/>
    </xf>
    <xf numFmtId="0" fontId="4" fillId="8" borderId="92" xfId="0" applyNumberFormat="1" applyFont="1" applyFill="1" applyBorder="1"/>
    <xf numFmtId="165" fontId="6" fillId="8" borderId="25" xfId="0" applyNumberFormat="1" applyFont="1" applyFill="1" applyBorder="1" applyAlignment="1">
      <alignment horizontal="right"/>
    </xf>
    <xf numFmtId="165" fontId="6" fillId="8" borderId="10" xfId="0" applyNumberFormat="1" applyFont="1" applyFill="1" applyBorder="1" applyAlignment="1">
      <alignment horizontal="right"/>
    </xf>
    <xf numFmtId="165" fontId="6" fillId="8" borderId="13" xfId="0" applyNumberFormat="1" applyFont="1" applyFill="1" applyBorder="1" applyAlignment="1">
      <alignment horizontal="right"/>
    </xf>
    <xf numFmtId="0" fontId="2" fillId="8" borderId="83" xfId="0" applyFont="1" applyFill="1" applyBorder="1"/>
    <xf numFmtId="0" fontId="2" fillId="9" borderId="49" xfId="0" applyFont="1" applyFill="1" applyBorder="1"/>
    <xf numFmtId="0" fontId="2" fillId="9" borderId="0" xfId="0" applyFont="1" applyFill="1" applyBorder="1"/>
    <xf numFmtId="0" fontId="2" fillId="9" borderId="105" xfId="0" applyFont="1" applyFill="1" applyBorder="1"/>
    <xf numFmtId="0" fontId="2" fillId="5" borderId="108" xfId="0" applyNumberFormat="1" applyFont="1" applyFill="1" applyBorder="1"/>
    <xf numFmtId="0" fontId="15" fillId="3" borderId="109" xfId="0" applyNumberFormat="1" applyFont="1" applyFill="1" applyBorder="1"/>
    <xf numFmtId="0" fontId="15" fillId="6" borderId="109" xfId="0" applyNumberFormat="1" applyFont="1" applyFill="1" applyBorder="1"/>
    <xf numFmtId="0" fontId="15" fillId="11" borderId="110" xfId="0" applyNumberFormat="1" applyFont="1" applyFill="1" applyBorder="1" applyAlignment="1">
      <alignment horizontal="center" wrapText="1"/>
    </xf>
    <xf numFmtId="0" fontId="15" fillId="5" borderId="108" xfId="0" applyNumberFormat="1" applyFont="1" applyFill="1" applyBorder="1" applyAlignment="1">
      <alignment horizontal="center" wrapText="1"/>
    </xf>
    <xf numFmtId="4" fontId="5" fillId="9" borderId="49" xfId="0" applyNumberFormat="1" applyFont="1" applyFill="1" applyBorder="1" applyAlignment="1">
      <alignment vertical="justify"/>
    </xf>
    <xf numFmtId="49" fontId="10" fillId="11" borderId="105" xfId="0" applyNumberFormat="1" applyFont="1" applyFill="1" applyBorder="1" applyAlignment="1">
      <alignment horizontal="right" wrapText="1"/>
    </xf>
    <xf numFmtId="164" fontId="11" fillId="5" borderId="38" xfId="0" applyNumberFormat="1" applyFont="1" applyFill="1" applyBorder="1" applyAlignment="1">
      <alignment horizontal="right" wrapText="1"/>
    </xf>
    <xf numFmtId="164" fontId="6" fillId="3" borderId="40" xfId="1" applyNumberFormat="1" applyFont="1" applyFill="1" applyBorder="1" applyAlignment="1">
      <alignment horizontal="right"/>
    </xf>
    <xf numFmtId="165" fontId="6" fillId="6" borderId="40" xfId="0" applyNumberFormat="1" applyFont="1" applyFill="1" applyBorder="1" applyAlignment="1">
      <alignment horizontal="right"/>
    </xf>
    <xf numFmtId="165" fontId="6" fillId="0" borderId="69" xfId="0" applyNumberFormat="1" applyFont="1" applyBorder="1" applyAlignment="1">
      <alignment horizontal="right"/>
    </xf>
    <xf numFmtId="164" fontId="11" fillId="5" borderId="61" xfId="0" applyNumberFormat="1" applyFont="1" applyFill="1" applyBorder="1" applyAlignment="1">
      <alignment horizontal="right" wrapText="1"/>
    </xf>
    <xf numFmtId="165" fontId="6" fillId="0" borderId="58" xfId="0" applyNumberFormat="1" applyFont="1" applyBorder="1" applyAlignment="1">
      <alignment horizontal="right"/>
    </xf>
    <xf numFmtId="164" fontId="11" fillId="5" borderId="41" xfId="0" applyNumberFormat="1" applyFont="1" applyFill="1" applyBorder="1" applyAlignment="1">
      <alignment horizontal="right" wrapText="1"/>
    </xf>
    <xf numFmtId="164" fontId="6" fillId="3" borderId="39" xfId="1" applyNumberFormat="1" applyFont="1" applyFill="1" applyBorder="1" applyAlignment="1">
      <alignment horizontal="right"/>
    </xf>
    <xf numFmtId="165" fontId="6" fillId="6" borderId="39" xfId="0" applyNumberFormat="1" applyFont="1" applyFill="1" applyBorder="1" applyAlignment="1">
      <alignment horizontal="right"/>
    </xf>
    <xf numFmtId="165" fontId="6" fillId="0" borderId="70" xfId="0" applyNumberFormat="1" applyFont="1" applyBorder="1" applyAlignment="1">
      <alignment horizontal="right"/>
    </xf>
    <xf numFmtId="164" fontId="11" fillId="5" borderId="62" xfId="0" applyNumberFormat="1" applyFont="1" applyFill="1" applyBorder="1" applyAlignment="1">
      <alignment horizontal="right" wrapText="1"/>
    </xf>
    <xf numFmtId="165" fontId="6" fillId="0" borderId="59" xfId="0" applyNumberFormat="1" applyFont="1" applyBorder="1" applyAlignment="1">
      <alignment horizontal="right"/>
    </xf>
    <xf numFmtId="49" fontId="10" fillId="11" borderId="0" xfId="0" applyNumberFormat="1" applyFont="1" applyFill="1" applyBorder="1" applyAlignment="1">
      <alignment horizontal="right" wrapText="1"/>
    </xf>
    <xf numFmtId="4" fontId="5" fillId="11" borderId="105" xfId="0" applyNumberFormat="1" applyFont="1" applyFill="1" applyBorder="1"/>
    <xf numFmtId="4" fontId="5" fillId="5" borderId="41" xfId="0" applyNumberFormat="1" applyFont="1" applyFill="1" applyBorder="1"/>
    <xf numFmtId="165" fontId="6" fillId="5" borderId="62" xfId="0" applyNumberFormat="1" applyFont="1" applyFill="1" applyBorder="1" applyAlignment="1">
      <alignment horizontal="right"/>
    </xf>
    <xf numFmtId="165" fontId="6" fillId="5" borderId="41" xfId="0" applyNumberFormat="1" applyFont="1" applyFill="1" applyBorder="1" applyAlignment="1">
      <alignment horizontal="right"/>
    </xf>
    <xf numFmtId="4" fontId="5" fillId="9" borderId="52" xfId="0" applyNumberFormat="1" applyFont="1" applyFill="1" applyBorder="1" applyAlignment="1">
      <alignment vertical="justify"/>
    </xf>
    <xf numFmtId="4" fontId="5" fillId="9" borderId="111" xfId="0" applyNumberFormat="1" applyFont="1" applyFill="1" applyBorder="1"/>
    <xf numFmtId="164" fontId="11" fillId="5" borderId="54" xfId="0" applyNumberFormat="1" applyFont="1" applyFill="1" applyBorder="1" applyAlignment="1">
      <alignment horizontal="right" wrapText="1"/>
    </xf>
    <xf numFmtId="164" fontId="6" fillId="3" borderId="55" xfId="1" applyNumberFormat="1" applyFont="1" applyFill="1" applyBorder="1" applyAlignment="1">
      <alignment horizontal="right"/>
    </xf>
    <xf numFmtId="164" fontId="6" fillId="6" borderId="55" xfId="1" applyNumberFormat="1" applyFont="1" applyFill="1" applyBorder="1"/>
    <xf numFmtId="165" fontId="6" fillId="0" borderId="112" xfId="0" applyNumberFormat="1" applyFont="1" applyBorder="1" applyAlignment="1">
      <alignment horizontal="right"/>
    </xf>
    <xf numFmtId="164" fontId="11" fillId="5" borderId="63" xfId="0" applyNumberFormat="1" applyFont="1" applyFill="1" applyBorder="1" applyAlignment="1">
      <alignment horizontal="right" wrapText="1"/>
    </xf>
    <xf numFmtId="165" fontId="6" fillId="0" borderId="113" xfId="0" applyNumberFormat="1" applyFont="1" applyBorder="1"/>
    <xf numFmtId="165" fontId="6" fillId="0" borderId="112" xfId="0" applyNumberFormat="1" applyFont="1" applyBorder="1"/>
    <xf numFmtId="0" fontId="2" fillId="9" borderId="44" xfId="0" applyFont="1" applyFill="1" applyBorder="1"/>
    <xf numFmtId="0" fontId="2" fillId="9" borderId="45" xfId="0" applyFont="1" applyFill="1" applyBorder="1"/>
    <xf numFmtId="2" fontId="5" fillId="2" borderId="114" xfId="0" applyNumberFormat="1" applyFont="1" applyFill="1" applyBorder="1"/>
    <xf numFmtId="0" fontId="5" fillId="2" borderId="52" xfId="0" applyFont="1" applyFill="1" applyBorder="1"/>
    <xf numFmtId="0" fontId="5" fillId="2" borderId="53" xfId="0" applyFont="1" applyFill="1" applyBorder="1"/>
    <xf numFmtId="0" fontId="5" fillId="2" borderId="115" xfId="0" applyFont="1" applyFill="1" applyBorder="1"/>
    <xf numFmtId="0" fontId="5" fillId="2" borderId="116" xfId="0" applyFont="1" applyFill="1" applyBorder="1" applyAlignment="1">
      <alignment horizontal="right"/>
    </xf>
    <xf numFmtId="0" fontId="5" fillId="2" borderId="117" xfId="0" applyFont="1" applyFill="1" applyBorder="1"/>
    <xf numFmtId="0" fontId="5" fillId="2" borderId="118" xfId="0" applyFont="1" applyFill="1" applyBorder="1"/>
    <xf numFmtId="0" fontId="5" fillId="2" borderId="119" xfId="0" applyFont="1" applyFill="1" applyBorder="1"/>
    <xf numFmtId="0" fontId="5" fillId="3" borderId="101" xfId="0" applyFont="1" applyFill="1" applyBorder="1" applyAlignment="1">
      <alignment horizontal="right"/>
    </xf>
    <xf numFmtId="0" fontId="5" fillId="3" borderId="101" xfId="0" applyFont="1" applyFill="1" applyBorder="1"/>
    <xf numFmtId="0" fontId="5" fillId="3" borderId="101" xfId="0" applyFont="1" applyFill="1" applyBorder="1" applyAlignment="1">
      <alignment horizontal="center" wrapText="1"/>
    </xf>
    <xf numFmtId="0" fontId="5" fillId="4" borderId="101" xfId="0" applyFont="1" applyFill="1" applyBorder="1"/>
    <xf numFmtId="0" fontId="5" fillId="4" borderId="102" xfId="0" applyFont="1" applyFill="1" applyBorder="1"/>
    <xf numFmtId="0" fontId="21" fillId="2" borderId="44" xfId="0" applyFont="1" applyFill="1" applyBorder="1"/>
    <xf numFmtId="0" fontId="21" fillId="2" borderId="45" xfId="0" applyFont="1" applyFill="1" applyBorder="1"/>
    <xf numFmtId="4" fontId="23" fillId="12" borderId="49" xfId="2" applyNumberFormat="1" applyFont="1" applyFill="1" applyBorder="1" applyAlignment="1">
      <alignment horizontal="left" vertical="top" wrapText="1"/>
    </xf>
    <xf numFmtId="0" fontId="21" fillId="2" borderId="0" xfId="0" applyFont="1" applyFill="1" applyBorder="1"/>
    <xf numFmtId="4" fontId="23" fillId="12" borderId="52" xfId="2" applyNumberFormat="1" applyFont="1" applyFill="1" applyBorder="1" applyAlignment="1">
      <alignment horizontal="left" vertical="top" wrapText="1"/>
    </xf>
    <xf numFmtId="0" fontId="21" fillId="2" borderId="53" xfId="0" applyFont="1" applyFill="1" applyBorder="1"/>
    <xf numFmtId="0" fontId="21" fillId="2" borderId="85" xfId="0" applyFont="1" applyFill="1" applyBorder="1"/>
    <xf numFmtId="0" fontId="21" fillId="2" borderId="86" xfId="0" applyFont="1" applyFill="1" applyBorder="1"/>
    <xf numFmtId="0" fontId="22" fillId="3" borderId="87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right" wrapText="1"/>
    </xf>
    <xf numFmtId="0" fontId="20" fillId="5" borderId="126" xfId="0" applyFont="1" applyFill="1" applyBorder="1" applyAlignment="1">
      <alignment horizontal="right" wrapText="1"/>
    </xf>
    <xf numFmtId="164" fontId="20" fillId="5" borderId="127" xfId="0" applyNumberFormat="1" applyFont="1" applyFill="1" applyBorder="1" applyAlignment="1">
      <alignment horizontal="right" wrapText="1"/>
    </xf>
    <xf numFmtId="164" fontId="18" fillId="3" borderId="128" xfId="1" applyNumberFormat="1" applyFont="1" applyFill="1" applyBorder="1" applyAlignment="1">
      <alignment horizontal="right"/>
    </xf>
    <xf numFmtId="0" fontId="20" fillId="5" borderId="129" xfId="0" applyFont="1" applyFill="1" applyBorder="1" applyAlignment="1">
      <alignment horizontal="right" wrapText="1"/>
    </xf>
    <xf numFmtId="164" fontId="20" fillId="5" borderId="130" xfId="0" applyNumberFormat="1" applyFont="1" applyFill="1" applyBorder="1" applyAlignment="1">
      <alignment horizontal="right" wrapText="1"/>
    </xf>
    <xf numFmtId="164" fontId="18" fillId="3" borderId="131" xfId="1" applyNumberFormat="1" applyFont="1" applyFill="1" applyBorder="1" applyAlignment="1">
      <alignment horizontal="right"/>
    </xf>
    <xf numFmtId="49" fontId="25" fillId="0" borderId="53" xfId="0" applyNumberFormat="1" applyFont="1" applyFill="1" applyBorder="1" applyAlignment="1">
      <alignment horizontal="right" wrapText="1"/>
    </xf>
    <xf numFmtId="0" fontId="20" fillId="5" borderId="132" xfId="0" applyFont="1" applyFill="1" applyBorder="1" applyAlignment="1">
      <alignment horizontal="right" wrapText="1"/>
    </xf>
    <xf numFmtId="164" fontId="20" fillId="5" borderId="133" xfId="0" applyNumberFormat="1" applyFont="1" applyFill="1" applyBorder="1" applyAlignment="1">
      <alignment horizontal="right" wrapText="1"/>
    </xf>
    <xf numFmtId="164" fontId="18" fillId="3" borderId="134" xfId="1" applyNumberFormat="1" applyFont="1" applyFill="1" applyBorder="1" applyAlignment="1">
      <alignment horizontal="right"/>
    </xf>
    <xf numFmtId="4" fontId="15" fillId="6" borderId="46" xfId="0" applyNumberFormat="1" applyFont="1" applyFill="1" applyBorder="1" applyAlignment="1">
      <alignment horizontal="center"/>
    </xf>
    <xf numFmtId="4" fontId="15" fillId="6" borderId="47" xfId="0" applyNumberFormat="1" applyFont="1" applyFill="1" applyBorder="1" applyAlignment="1">
      <alignment horizontal="center"/>
    </xf>
    <xf numFmtId="4" fontId="15" fillId="6" borderId="45" xfId="0" applyNumberFormat="1" applyFont="1" applyFill="1" applyBorder="1" applyAlignment="1">
      <alignment horizontal="center"/>
    </xf>
    <xf numFmtId="4" fontId="15" fillId="6" borderId="48" xfId="0" applyNumberFormat="1" applyFont="1" applyFill="1" applyBorder="1" applyAlignment="1">
      <alignment horizontal="center"/>
    </xf>
    <xf numFmtId="4" fontId="15" fillId="6" borderId="37" xfId="0" applyNumberFormat="1" applyFont="1" applyFill="1" applyBorder="1" applyAlignment="1">
      <alignment horizontal="center"/>
    </xf>
    <xf numFmtId="4" fontId="15" fillId="6" borderId="57" xfId="0" applyNumberFormat="1" applyFont="1" applyFill="1" applyBorder="1" applyAlignment="1">
      <alignment horizontal="center"/>
    </xf>
    <xf numFmtId="4" fontId="15" fillId="6" borderId="64" xfId="0" applyNumberFormat="1" applyFont="1" applyFill="1" applyBorder="1" applyAlignment="1">
      <alignment horizontal="center"/>
    </xf>
    <xf numFmtId="4" fontId="15" fillId="6" borderId="65" xfId="0" applyNumberFormat="1" applyFont="1" applyFill="1" applyBorder="1" applyAlignment="1">
      <alignment horizontal="center"/>
    </xf>
    <xf numFmtId="4" fontId="15" fillId="6" borderId="66" xfId="0" applyNumberFormat="1" applyFont="1" applyFill="1" applyBorder="1" applyAlignment="1">
      <alignment horizontal="center"/>
    </xf>
    <xf numFmtId="4" fontId="15" fillId="6" borderId="60" xfId="0" applyNumberFormat="1" applyFont="1" applyFill="1" applyBorder="1" applyAlignment="1">
      <alignment horizontal="center"/>
    </xf>
    <xf numFmtId="4" fontId="15" fillId="6" borderId="50" xfId="0" applyNumberFormat="1" applyFont="1" applyFill="1" applyBorder="1" applyAlignment="1">
      <alignment horizontal="center"/>
    </xf>
    <xf numFmtId="0" fontId="8" fillId="2" borderId="85" xfId="0" applyFont="1" applyFill="1" applyBorder="1" applyAlignment="1">
      <alignment horizontal="center"/>
    </xf>
    <xf numFmtId="0" fontId="8" fillId="2" borderId="86" xfId="0" applyFont="1" applyFill="1" applyBorder="1" applyAlignment="1">
      <alignment horizontal="center"/>
    </xf>
    <xf numFmtId="0" fontId="8" fillId="2" borderId="87" xfId="0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4" fontId="4" fillId="2" borderId="28" xfId="0" applyNumberFormat="1" applyFont="1" applyFill="1" applyBorder="1" applyAlignment="1">
      <alignment horizontal="center"/>
    </xf>
    <xf numFmtId="4" fontId="4" fillId="2" borderId="29" xfId="0" applyNumberFormat="1" applyFont="1" applyFill="1" applyBorder="1" applyAlignment="1">
      <alignment horizontal="center"/>
    </xf>
    <xf numFmtId="0" fontId="5" fillId="2" borderId="8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4" fontId="22" fillId="2" borderId="120" xfId="0" applyNumberFormat="1" applyFont="1" applyFill="1" applyBorder="1" applyAlignment="1">
      <alignment horizontal="center" wrapText="1"/>
    </xf>
    <xf numFmtId="4" fontId="22" fillId="2" borderId="121" xfId="0" applyNumberFormat="1" applyFont="1" applyFill="1" applyBorder="1" applyAlignment="1">
      <alignment horizontal="center" wrapText="1"/>
    </xf>
    <xf numFmtId="4" fontId="22" fillId="2" borderId="122" xfId="0" applyNumberFormat="1" applyFont="1" applyFill="1" applyBorder="1" applyAlignment="1">
      <alignment horizontal="center" wrapText="1"/>
    </xf>
    <xf numFmtId="0" fontId="24" fillId="2" borderId="123" xfId="0" applyFont="1" applyFill="1" applyBorder="1" applyAlignment="1">
      <alignment horizontal="center"/>
    </xf>
    <xf numFmtId="0" fontId="24" fillId="2" borderId="124" xfId="0" applyFont="1" applyFill="1" applyBorder="1" applyAlignment="1">
      <alignment horizontal="center"/>
    </xf>
    <xf numFmtId="0" fontId="24" fillId="2" borderId="125" xfId="0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2" borderId="31" xfId="0" applyNumberFormat="1" applyFont="1" applyFill="1" applyBorder="1" applyAlignment="1">
      <alignment horizontal="center"/>
    </xf>
    <xf numFmtId="4" fontId="4" fillId="2" borderId="107" xfId="0" applyNumberFormat="1" applyFont="1" applyFill="1" applyBorder="1" applyAlignment="1">
      <alignment horizontal="center"/>
    </xf>
    <xf numFmtId="0" fontId="5" fillId="9" borderId="85" xfId="0" applyFont="1" applyFill="1" applyBorder="1" applyAlignment="1">
      <alignment horizontal="center"/>
    </xf>
    <xf numFmtId="0" fontId="5" fillId="9" borderId="86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4" fontId="15" fillId="10" borderId="37" xfId="2" applyNumberFormat="1" applyFont="1" applyFill="1" applyBorder="1" applyAlignment="1">
      <alignment horizontal="center" vertical="top" wrapText="1"/>
    </xf>
    <xf numFmtId="4" fontId="15" fillId="5" borderId="37" xfId="0" applyNumberFormat="1" applyFont="1" applyFill="1" applyBorder="1" applyAlignment="1">
      <alignment horizontal="center" vertical="top" wrapText="1"/>
    </xf>
    <xf numFmtId="0" fontId="15" fillId="6" borderId="37" xfId="0" applyFont="1" applyFill="1" applyBorder="1" applyAlignment="1">
      <alignment horizontal="center" wrapText="1"/>
    </xf>
    <xf numFmtId="0" fontId="1" fillId="6" borderId="37" xfId="0" applyFont="1" applyFill="1" applyBorder="1" applyAlignment="1">
      <alignment horizontal="center" wrapText="1"/>
    </xf>
    <xf numFmtId="4" fontId="15" fillId="6" borderId="37" xfId="0" applyNumberFormat="1" applyFont="1" applyFill="1" applyBorder="1" applyAlignment="1">
      <alignment horizontal="center" wrapText="1"/>
    </xf>
  </cellXfs>
  <cellStyles count="3">
    <cellStyle name="Normal" xfId="0" builtinId="0"/>
    <cellStyle name="Normal_data" xfId="2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 dedicated to the provision of drug information service - comparison between years</a:t>
            </a:r>
          </a:p>
        </c:rich>
      </c:tx>
      <c:layout>
        <c:manualLayout>
          <c:xMode val="edge"/>
          <c:yMode val="edge"/>
          <c:x val="0.11621980202666236"/>
          <c:y val="3.0660413771807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11321653647923E-2"/>
          <c:y val="0.15330206333613941"/>
          <c:w val="0.91570995433972269"/>
          <c:h val="0.52594400190706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'Q62'!$C$75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'Q62'!$C$76:$C$105</c:f>
              <c:numCache>
                <c:formatCode>0.0%</c:formatCode>
                <c:ptCount val="30"/>
                <c:pt idx="0">
                  <c:v>0.34285714285714286</c:v>
                </c:pt>
                <c:pt idx="1">
                  <c:v>0.22857142857142856</c:v>
                </c:pt>
                <c:pt idx="2">
                  <c:v>0.16666666666666666</c:v>
                </c:pt>
                <c:pt idx="3">
                  <c:v>0.38181818181818183</c:v>
                </c:pt>
                <c:pt idx="4">
                  <c:v>0.1</c:v>
                </c:pt>
                <c:pt idx="5">
                  <c:v>0.34146341463414637</c:v>
                </c:pt>
                <c:pt idx="6">
                  <c:v>0.66666666666666663</c:v>
                </c:pt>
                <c:pt idx="7">
                  <c:v>0.1111111111111111</c:v>
                </c:pt>
                <c:pt idx="8">
                  <c:v>7.1428571428571425E-2</c:v>
                </c:pt>
                <c:pt idx="9">
                  <c:v>0.23809523809523808</c:v>
                </c:pt>
                <c:pt idx="10">
                  <c:v>0.25</c:v>
                </c:pt>
                <c:pt idx="11">
                  <c:v>0.37254901960784315</c:v>
                </c:pt>
                <c:pt idx="12">
                  <c:v>3.2258064516129031E-2</c:v>
                </c:pt>
                <c:pt idx="13">
                  <c:v>0.40425531914893614</c:v>
                </c:pt>
                <c:pt idx="14">
                  <c:v>0.2413793103448276</c:v>
                </c:pt>
                <c:pt idx="15">
                  <c:v>0.49572649572649574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0.6</c:v>
                </c:pt>
                <c:pt idx="19">
                  <c:v>0</c:v>
                </c:pt>
                <c:pt idx="20">
                  <c:v>0.25</c:v>
                </c:pt>
                <c:pt idx="21">
                  <c:v>0.23809523809523808</c:v>
                </c:pt>
                <c:pt idx="22">
                  <c:v>0.34615384615384615</c:v>
                </c:pt>
                <c:pt idx="23">
                  <c:v>0.1</c:v>
                </c:pt>
                <c:pt idx="24">
                  <c:v>0.13793103448275862</c:v>
                </c:pt>
                <c:pt idx="25">
                  <c:v>0.2608695652173913</c:v>
                </c:pt>
                <c:pt idx="26">
                  <c:v>0.38983050847457629</c:v>
                </c:pt>
                <c:pt idx="27">
                  <c:v>0.125</c:v>
                </c:pt>
                <c:pt idx="28">
                  <c:v>0.42105263157894735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'Q62'!$D$75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'Q62'!$D$76:$D$105</c:f>
              <c:numCache>
                <c:formatCode>0.0%</c:formatCode>
                <c:ptCount val="30"/>
                <c:pt idx="0">
                  <c:v>0.379</c:v>
                </c:pt>
                <c:pt idx="1">
                  <c:v>0.14299999999999999</c:v>
                </c:pt>
                <c:pt idx="4">
                  <c:v>7.0999999999999994E-2</c:v>
                </c:pt>
                <c:pt idx="5">
                  <c:v>0.22700000000000001</c:v>
                </c:pt>
                <c:pt idx="6">
                  <c:v>0.6</c:v>
                </c:pt>
                <c:pt idx="7">
                  <c:v>0</c:v>
                </c:pt>
                <c:pt idx="8">
                  <c:v>0.28599999999999998</c:v>
                </c:pt>
                <c:pt idx="9">
                  <c:v>0.17399999999999999</c:v>
                </c:pt>
                <c:pt idx="11">
                  <c:v>0.308</c:v>
                </c:pt>
                <c:pt idx="12">
                  <c:v>0.14299999999999999</c:v>
                </c:pt>
                <c:pt idx="13">
                  <c:v>0.217</c:v>
                </c:pt>
                <c:pt idx="14">
                  <c:v>0.114</c:v>
                </c:pt>
                <c:pt idx="17">
                  <c:v>9.0999999999999998E-2</c:v>
                </c:pt>
                <c:pt idx="18">
                  <c:v>0.25</c:v>
                </c:pt>
                <c:pt idx="20">
                  <c:v>0.25</c:v>
                </c:pt>
                <c:pt idx="21">
                  <c:v>0.36399999999999999</c:v>
                </c:pt>
                <c:pt idx="24">
                  <c:v>0.36099999999999999</c:v>
                </c:pt>
                <c:pt idx="25">
                  <c:v>0.2</c:v>
                </c:pt>
                <c:pt idx="26">
                  <c:v>0.38</c:v>
                </c:pt>
                <c:pt idx="28">
                  <c:v>0.29599999999999999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strRef>
              <c:f>'Q62'!$E$75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'Q62'!$E$76:$E$105</c:f>
              <c:numCache>
                <c:formatCode>#,##0.0%</c:formatCode>
                <c:ptCount val="30"/>
                <c:pt idx="0">
                  <c:v>0.27777777777777779</c:v>
                </c:pt>
                <c:pt idx="1">
                  <c:v>0.16666666666666669</c:v>
                </c:pt>
                <c:pt idx="6">
                  <c:v>0.8</c:v>
                </c:pt>
                <c:pt idx="8">
                  <c:v>9.0909090909090912E-2</c:v>
                </c:pt>
                <c:pt idx="9">
                  <c:v>1.3513513513513513E-2</c:v>
                </c:pt>
                <c:pt idx="11">
                  <c:v>0.30107526881720431</c:v>
                </c:pt>
                <c:pt idx="12">
                  <c:v>0.5</c:v>
                </c:pt>
                <c:pt idx="13">
                  <c:v>0.15384615384615385</c:v>
                </c:pt>
                <c:pt idx="20">
                  <c:v>0.1875</c:v>
                </c:pt>
                <c:pt idx="24">
                  <c:v>0.30158730158730157</c:v>
                </c:pt>
                <c:pt idx="26">
                  <c:v>0.36507936507936506</c:v>
                </c:pt>
                <c:pt idx="27">
                  <c:v>0.45833333333333337</c:v>
                </c:pt>
                <c:pt idx="28">
                  <c:v>0.4</c:v>
                </c:pt>
                <c:pt idx="29">
                  <c:v>0.80263157894736836</c:v>
                </c:pt>
              </c:numCache>
            </c:numRef>
          </c:val>
        </c:ser>
        <c:ser>
          <c:idx val="3"/>
          <c:order val="3"/>
          <c:tx>
            <c:strRef>
              <c:f>'Q62'!$F$75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cat>
            <c:strRef>
              <c:f>'Q62'!$B$76:$B$105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'Q62'!$F$76:$F$105</c:f>
              <c:numCache>
                <c:formatCode>#,##0.0%</c:formatCode>
                <c:ptCount val="30"/>
                <c:pt idx="0">
                  <c:v>0.13</c:v>
                </c:pt>
                <c:pt idx="1">
                  <c:v>0.05</c:v>
                </c:pt>
                <c:pt idx="6">
                  <c:v>0.62</c:v>
                </c:pt>
                <c:pt idx="8">
                  <c:v>0.04</c:v>
                </c:pt>
                <c:pt idx="9">
                  <c:v>0.3</c:v>
                </c:pt>
                <c:pt idx="11">
                  <c:v>0.1</c:v>
                </c:pt>
                <c:pt idx="12">
                  <c:v>0.21</c:v>
                </c:pt>
                <c:pt idx="13">
                  <c:v>0.14000000000000001</c:v>
                </c:pt>
                <c:pt idx="20">
                  <c:v>0.19</c:v>
                </c:pt>
                <c:pt idx="24">
                  <c:v>0</c:v>
                </c:pt>
                <c:pt idx="26">
                  <c:v>0</c:v>
                </c:pt>
                <c:pt idx="27">
                  <c:v>0.22</c:v>
                </c:pt>
                <c:pt idx="28">
                  <c:v>0.19</c:v>
                </c:pt>
                <c:pt idx="29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351616"/>
        <c:axId val="170353408"/>
      </c:barChart>
      <c:catAx>
        <c:axId val="1703516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516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22484594330513"/>
          <c:y val="0.92771254888796184"/>
          <c:w val="0.20925118571593951"/>
          <c:h val="3.4638617896790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 dedicated to the provision of drug information service in 2005 (n=807)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1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'Q62'!$F$40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'Q62'!$F$44:$F$66</c:f>
              <c:numCache>
                <c:formatCode>#,##0.0%</c:formatCode>
                <c:ptCount val="23"/>
                <c:pt idx="0">
                  <c:v>1.4E-2</c:v>
                </c:pt>
                <c:pt idx="1">
                  <c:v>2E-3</c:v>
                </c:pt>
                <c:pt idx="2">
                  <c:v>1E-3</c:v>
                </c:pt>
                <c:pt idx="3">
                  <c:v>1.9E-2</c:v>
                </c:pt>
                <c:pt idx="4">
                  <c:v>7.0000000000000001E-3</c:v>
                </c:pt>
                <c:pt idx="5">
                  <c:v>0</c:v>
                </c:pt>
                <c:pt idx="6">
                  <c:v>1.2E-2</c:v>
                </c:pt>
                <c:pt idx="7">
                  <c:v>5.0000000000000001E-3</c:v>
                </c:pt>
                <c:pt idx="8">
                  <c:v>5.0999999999999997E-2</c:v>
                </c:pt>
                <c:pt idx="9">
                  <c:v>2E-3</c:v>
                </c:pt>
                <c:pt idx="10">
                  <c:v>1.6E-2</c:v>
                </c:pt>
                <c:pt idx="11">
                  <c:v>6.0000000000000001E-3</c:v>
                </c:pt>
                <c:pt idx="13">
                  <c:v>2E-3</c:v>
                </c:pt>
                <c:pt idx="14">
                  <c:v>1E-3</c:v>
                </c:pt>
                <c:pt idx="16">
                  <c:v>2E-3</c:v>
                </c:pt>
                <c:pt idx="17">
                  <c:v>0.02</c:v>
                </c:pt>
                <c:pt idx="18">
                  <c:v>2.7E-2</c:v>
                </c:pt>
                <c:pt idx="19">
                  <c:v>6.0000000000000001E-3</c:v>
                </c:pt>
                <c:pt idx="20">
                  <c:v>3.3000000000000002E-2</c:v>
                </c:pt>
                <c:pt idx="21">
                  <c:v>0.01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'Q62'!$J$40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'Q62'!$J$44:$J$66</c:f>
              <c:numCache>
                <c:formatCode>#,##0.0%</c:formatCode>
                <c:ptCount val="23"/>
                <c:pt idx="0">
                  <c:v>2.1999999999999999E-2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6.3E-2</c:v>
                </c:pt>
                <c:pt idx="4">
                  <c:v>5.0000000000000001E-3</c:v>
                </c:pt>
                <c:pt idx="5">
                  <c:v>1.7000000000000001E-2</c:v>
                </c:pt>
                <c:pt idx="6">
                  <c:v>3.1E-2</c:v>
                </c:pt>
                <c:pt idx="7">
                  <c:v>2.4E-2</c:v>
                </c:pt>
                <c:pt idx="8">
                  <c:v>0.114</c:v>
                </c:pt>
                <c:pt idx="9">
                  <c:v>1.4999999999999999E-2</c:v>
                </c:pt>
                <c:pt idx="10">
                  <c:v>5.8000000000000003E-2</c:v>
                </c:pt>
                <c:pt idx="11">
                  <c:v>4.8000000000000001E-2</c:v>
                </c:pt>
                <c:pt idx="13">
                  <c:v>2.5000000000000001E-2</c:v>
                </c:pt>
                <c:pt idx="14">
                  <c:v>4.0000000000000001E-3</c:v>
                </c:pt>
                <c:pt idx="16">
                  <c:v>7.0000000000000001E-3</c:v>
                </c:pt>
                <c:pt idx="17">
                  <c:v>3.5000000000000003E-2</c:v>
                </c:pt>
                <c:pt idx="18">
                  <c:v>4.8000000000000001E-2</c:v>
                </c:pt>
                <c:pt idx="19">
                  <c:v>2.5000000000000001E-2</c:v>
                </c:pt>
                <c:pt idx="20">
                  <c:v>5.5E-2</c:v>
                </c:pt>
                <c:pt idx="21">
                  <c:v>2.4E-2</c:v>
                </c:pt>
                <c:pt idx="2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373888"/>
        <c:axId val="170375424"/>
      </c:barChart>
      <c:catAx>
        <c:axId val="1703738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738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 dedicated to the provision of drug information service in 2010 (n=989)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'Q62'!$F$7:$F$36</c:f>
              <c:numCache>
                <c:formatCode>#,##0.0%</c:formatCode>
                <c:ptCount val="30"/>
                <c:pt idx="0">
                  <c:v>1.2133468149646108E-2</c:v>
                </c:pt>
                <c:pt idx="1">
                  <c:v>8.0889787664307385E-3</c:v>
                </c:pt>
                <c:pt idx="2">
                  <c:v>1.0111223458038423E-3</c:v>
                </c:pt>
                <c:pt idx="3">
                  <c:v>2.1233569261880688E-2</c:v>
                </c:pt>
                <c:pt idx="4">
                  <c:v>4.0444893832153692E-3</c:v>
                </c:pt>
                <c:pt idx="5">
                  <c:v>1.4155712841253791E-2</c:v>
                </c:pt>
                <c:pt idx="6">
                  <c:v>4.0444893832153692E-3</c:v>
                </c:pt>
                <c:pt idx="7">
                  <c:v>2.0222446916076846E-3</c:v>
                </c:pt>
                <c:pt idx="8">
                  <c:v>3.0333670374115269E-3</c:v>
                </c:pt>
                <c:pt idx="9">
                  <c:v>5.0556117290192111E-3</c:v>
                </c:pt>
                <c:pt idx="10">
                  <c:v>4.0444893832153692E-3</c:v>
                </c:pt>
                <c:pt idx="11">
                  <c:v>3.8422649140546009E-2</c:v>
                </c:pt>
                <c:pt idx="12">
                  <c:v>1.0111223458038423E-3</c:v>
                </c:pt>
                <c:pt idx="13">
                  <c:v>1.9211324570273004E-2</c:v>
                </c:pt>
                <c:pt idx="14">
                  <c:v>7.0778564206268957E-3</c:v>
                </c:pt>
                <c:pt idx="15">
                  <c:v>5.8645096056622853E-2</c:v>
                </c:pt>
                <c:pt idx="16">
                  <c:v>1.0111223458038423E-3</c:v>
                </c:pt>
                <c:pt idx="17">
                  <c:v>0</c:v>
                </c:pt>
                <c:pt idx="18">
                  <c:v>3.0333670374115269E-3</c:v>
                </c:pt>
                <c:pt idx="19">
                  <c:v>0</c:v>
                </c:pt>
                <c:pt idx="20">
                  <c:v>4.0444893832153692E-3</c:v>
                </c:pt>
                <c:pt idx="21">
                  <c:v>1.0111223458038422E-2</c:v>
                </c:pt>
                <c:pt idx="22">
                  <c:v>9.1001011122345803E-3</c:v>
                </c:pt>
                <c:pt idx="23">
                  <c:v>3.0333670374115269E-3</c:v>
                </c:pt>
                <c:pt idx="24">
                  <c:v>8.0889787664307385E-3</c:v>
                </c:pt>
                <c:pt idx="25">
                  <c:v>6.0667340748230538E-3</c:v>
                </c:pt>
                <c:pt idx="26">
                  <c:v>2.3255813953488372E-2</c:v>
                </c:pt>
                <c:pt idx="27">
                  <c:v>2.0222446916076846E-3</c:v>
                </c:pt>
                <c:pt idx="28">
                  <c:v>8.0889787664307385E-3</c:v>
                </c:pt>
                <c:pt idx="29">
                  <c:v>1.314459049544995E-2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'Q62'!$J$7:$J$36</c:f>
              <c:numCache>
                <c:formatCode>#,##0.0%</c:formatCode>
                <c:ptCount val="30"/>
                <c:pt idx="0">
                  <c:v>2.3255813953488372E-2</c:v>
                </c:pt>
                <c:pt idx="1">
                  <c:v>2.7300303336703743E-2</c:v>
                </c:pt>
                <c:pt idx="2">
                  <c:v>5.0556117290192111E-3</c:v>
                </c:pt>
                <c:pt idx="3">
                  <c:v>3.4378159757330634E-2</c:v>
                </c:pt>
                <c:pt idx="4">
                  <c:v>3.6400404448938321E-2</c:v>
                </c:pt>
                <c:pt idx="5">
                  <c:v>2.7300303336703743E-2</c:v>
                </c:pt>
                <c:pt idx="6">
                  <c:v>2.0222446916076846E-3</c:v>
                </c:pt>
                <c:pt idx="7">
                  <c:v>1.6177957532861477E-2</c:v>
                </c:pt>
                <c:pt idx="8">
                  <c:v>3.9433771486349849E-2</c:v>
                </c:pt>
                <c:pt idx="9">
                  <c:v>1.6177957532861477E-2</c:v>
                </c:pt>
                <c:pt idx="10">
                  <c:v>1.2133468149646108E-2</c:v>
                </c:pt>
                <c:pt idx="11">
                  <c:v>6.4711830131445908E-2</c:v>
                </c:pt>
                <c:pt idx="12">
                  <c:v>3.0333670374115267E-2</c:v>
                </c:pt>
                <c:pt idx="13">
                  <c:v>2.8311425682507583E-2</c:v>
                </c:pt>
                <c:pt idx="14">
                  <c:v>2.2244691607684528E-2</c:v>
                </c:pt>
                <c:pt idx="15">
                  <c:v>5.9656218402426693E-2</c:v>
                </c:pt>
                <c:pt idx="16">
                  <c:v>2.7300303336703743E-2</c:v>
                </c:pt>
                <c:pt idx="17">
                  <c:v>4.0444893832153692E-3</c:v>
                </c:pt>
                <c:pt idx="18">
                  <c:v>2.0222446916076846E-3</c:v>
                </c:pt>
                <c:pt idx="19">
                  <c:v>8.0889787664307385E-3</c:v>
                </c:pt>
                <c:pt idx="20">
                  <c:v>1.2133468149646108E-2</c:v>
                </c:pt>
                <c:pt idx="21">
                  <c:v>3.2355915065722954E-2</c:v>
                </c:pt>
                <c:pt idx="22">
                  <c:v>1.7189079878665317E-2</c:v>
                </c:pt>
                <c:pt idx="23">
                  <c:v>2.7300303336703743E-2</c:v>
                </c:pt>
                <c:pt idx="24">
                  <c:v>5.0556117290192111E-2</c:v>
                </c:pt>
                <c:pt idx="25">
                  <c:v>1.7189079878665317E-2</c:v>
                </c:pt>
                <c:pt idx="26">
                  <c:v>3.6400404448938321E-2</c:v>
                </c:pt>
                <c:pt idx="27">
                  <c:v>1.4155712841253791E-2</c:v>
                </c:pt>
                <c:pt idx="28">
                  <c:v>1.1122345803842264E-2</c:v>
                </c:pt>
                <c:pt idx="29">
                  <c:v>1.0111223458038423E-3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486784"/>
        <c:axId val="170513152"/>
      </c:barChart>
      <c:catAx>
        <c:axId val="17048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131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86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number of full time equivalent (FTE) assigned to drug information service - comparison between years</a:t>
            </a:r>
          </a:p>
        </c:rich>
      </c:tx>
      <c:layout>
        <c:manualLayout>
          <c:xMode val="edge"/>
          <c:yMode val="edge"/>
          <c:x val="0.1366121652826183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46515521627818E-2"/>
          <c:y val="0.19069789096326645"/>
          <c:w val="0.93032911000617791"/>
          <c:h val="0.4930238156611279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'Q63'!$D$5:$D$34</c:f>
              <c:numCache>
                <c:formatCode>0.00</c:formatCode>
                <c:ptCount val="30"/>
                <c:pt idx="0">
                  <c:v>5.2333333333333334</c:v>
                </c:pt>
                <c:pt idx="1">
                  <c:v>1.1499999999999999</c:v>
                </c:pt>
                <c:pt idx="2">
                  <c:v>0.5</c:v>
                </c:pt>
                <c:pt idx="3">
                  <c:v>7.6599999999999993</c:v>
                </c:pt>
                <c:pt idx="4">
                  <c:v>25</c:v>
                </c:pt>
                <c:pt idx="5">
                  <c:v>0.63846153846153852</c:v>
                </c:pt>
                <c:pt idx="6">
                  <c:v>3.3250000000000002</c:v>
                </c:pt>
                <c:pt idx="7">
                  <c:v>0.35</c:v>
                </c:pt>
                <c:pt idx="8">
                  <c:v>1</c:v>
                </c:pt>
                <c:pt idx="9">
                  <c:v>0.57999999999999996</c:v>
                </c:pt>
                <c:pt idx="10">
                  <c:v>0.875</c:v>
                </c:pt>
                <c:pt idx="11">
                  <c:v>7.2441176470588236</c:v>
                </c:pt>
                <c:pt idx="12">
                  <c:v>0</c:v>
                </c:pt>
                <c:pt idx="13">
                  <c:v>1.9473684210526314</c:v>
                </c:pt>
                <c:pt idx="14">
                  <c:v>0.98333333333333339</c:v>
                </c:pt>
                <c:pt idx="15">
                  <c:v>0.8214285714285714</c:v>
                </c:pt>
                <c:pt idx="16">
                  <c:v>1</c:v>
                </c:pt>
                <c:pt idx="17">
                  <c:v>0</c:v>
                </c:pt>
                <c:pt idx="18">
                  <c:v>0.86666666666666659</c:v>
                </c:pt>
                <c:pt idx="19">
                  <c:v>0</c:v>
                </c:pt>
                <c:pt idx="20">
                  <c:v>0.67500000000000004</c:v>
                </c:pt>
                <c:pt idx="21">
                  <c:v>0.74285714285714288</c:v>
                </c:pt>
                <c:pt idx="22">
                  <c:v>6.05</c:v>
                </c:pt>
                <c:pt idx="23">
                  <c:v>1.3333333333333335</c:v>
                </c:pt>
                <c:pt idx="24">
                  <c:v>0.6</c:v>
                </c:pt>
                <c:pt idx="25">
                  <c:v>0.91666666666666663</c:v>
                </c:pt>
                <c:pt idx="26">
                  <c:v>0.93636363636363629</c:v>
                </c:pt>
                <c:pt idx="27">
                  <c:v>1</c:v>
                </c:pt>
                <c:pt idx="28">
                  <c:v>1.7428571428571427</c:v>
                </c:pt>
                <c:pt idx="29">
                  <c:v>3.2538461538461538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'Q63'!$G$5:$G$34</c:f>
              <c:numCache>
                <c:formatCode>0.00</c:formatCode>
                <c:ptCount val="30"/>
                <c:pt idx="0">
                  <c:v>5.9</c:v>
                </c:pt>
                <c:pt idx="1">
                  <c:v>1</c:v>
                </c:pt>
                <c:pt idx="4">
                  <c:v>8</c:v>
                </c:pt>
                <c:pt idx="5">
                  <c:v>1.1000000000000001</c:v>
                </c:pt>
                <c:pt idx="6">
                  <c:v>2.5</c:v>
                </c:pt>
                <c:pt idx="7">
                  <c:v>0</c:v>
                </c:pt>
                <c:pt idx="8">
                  <c:v>1.2</c:v>
                </c:pt>
                <c:pt idx="9">
                  <c:v>1.8</c:v>
                </c:pt>
                <c:pt idx="11">
                  <c:v>2</c:v>
                </c:pt>
                <c:pt idx="12">
                  <c:v>1</c:v>
                </c:pt>
                <c:pt idx="13">
                  <c:v>2.2000000000000002</c:v>
                </c:pt>
                <c:pt idx="14">
                  <c:v>1</c:v>
                </c:pt>
                <c:pt idx="17">
                  <c:v>4.5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3.7</c:v>
                </c:pt>
                <c:pt idx="24">
                  <c:v>0.3</c:v>
                </c:pt>
                <c:pt idx="25">
                  <c:v>0.8</c:v>
                </c:pt>
                <c:pt idx="26">
                  <c:v>5.9</c:v>
                </c:pt>
                <c:pt idx="28">
                  <c:v>1.7</c:v>
                </c:pt>
                <c:pt idx="29">
                  <c:v>3.9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'Q63'!$J$5:$J$34</c:f>
              <c:numCache>
                <c:formatCode>0.00</c:formatCode>
                <c:ptCount val="30"/>
                <c:pt idx="0">
                  <c:v>0.5</c:v>
                </c:pt>
                <c:pt idx="1">
                  <c:v>2.7777777777777776E-2</c:v>
                </c:pt>
                <c:pt idx="6">
                  <c:v>0.6</c:v>
                </c:pt>
                <c:pt idx="8">
                  <c:v>1.6129032258064516E-2</c:v>
                </c:pt>
                <c:pt idx="9">
                  <c:v>0</c:v>
                </c:pt>
                <c:pt idx="11">
                  <c:v>1.2553191489361701</c:v>
                </c:pt>
                <c:pt idx="12">
                  <c:v>0.3</c:v>
                </c:pt>
                <c:pt idx="13">
                  <c:v>1.4852941176470589</c:v>
                </c:pt>
                <c:pt idx="19">
                  <c:v>0.125</c:v>
                </c:pt>
                <c:pt idx="20">
                  <c:v>1.588235294117647</c:v>
                </c:pt>
                <c:pt idx="24">
                  <c:v>9.6</c:v>
                </c:pt>
                <c:pt idx="25">
                  <c:v>0</c:v>
                </c:pt>
                <c:pt idx="26">
                  <c:v>4.265625</c:v>
                </c:pt>
                <c:pt idx="27">
                  <c:v>2.9230769230769229</c:v>
                </c:pt>
                <c:pt idx="28">
                  <c:v>9.1714285714285708</c:v>
                </c:pt>
                <c:pt idx="29">
                  <c:v>1.3125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707968"/>
        <c:axId val="170717952"/>
      </c:barChart>
      <c:catAx>
        <c:axId val="170707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1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179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079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22606798438864"/>
          <c:y val="0.92745142436974604"/>
          <c:w val="0.16784064010792657"/>
          <c:h val="4.5098060804448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centre as a formal division (or programme) within the pharmacy in 2005 (n=802)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3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'Q64'!$C$44:$F$44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'Q64'!$B$46:$B$68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'Q64'!$F$46:$F$68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5.8999999999999997E-2</c:v>
                </c:pt>
                <c:pt idx="9">
                  <c:v>0</c:v>
                </c:pt>
                <c:pt idx="10">
                  <c:v>0.01</c:v>
                </c:pt>
                <c:pt idx="11">
                  <c:v>6.0000000000000001E-3</c:v>
                </c:pt>
                <c:pt idx="13">
                  <c:v>1E-3</c:v>
                </c:pt>
                <c:pt idx="14">
                  <c:v>1E-3</c:v>
                </c:pt>
                <c:pt idx="15">
                  <c:v>5.0000000000000001E-3</c:v>
                </c:pt>
                <c:pt idx="16">
                  <c:v>1E-3</c:v>
                </c:pt>
                <c:pt idx="17">
                  <c:v>1E-3</c:v>
                </c:pt>
                <c:pt idx="18">
                  <c:v>4.0000000000000001E-3</c:v>
                </c:pt>
                <c:pt idx="19">
                  <c:v>0</c:v>
                </c:pt>
                <c:pt idx="20">
                  <c:v>0.04</c:v>
                </c:pt>
                <c:pt idx="21">
                  <c:v>1.2E-2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'Q64'!$G$44:$J$44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'Q64'!$B$46:$B$68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'Q64'!$J$46:$J$68</c:f>
              <c:numCache>
                <c:formatCode>#,##0.0%</c:formatCode>
                <c:ptCount val="23"/>
                <c:pt idx="0">
                  <c:v>3.2000000000000001E-2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7.6999999999999999E-2</c:v>
                </c:pt>
                <c:pt idx="4">
                  <c:v>7.0000000000000001E-3</c:v>
                </c:pt>
                <c:pt idx="5">
                  <c:v>1.7000000000000001E-2</c:v>
                </c:pt>
                <c:pt idx="6">
                  <c:v>3.6999999999999998E-2</c:v>
                </c:pt>
                <c:pt idx="7">
                  <c:v>2.1000000000000001E-2</c:v>
                </c:pt>
                <c:pt idx="8">
                  <c:v>0.106</c:v>
                </c:pt>
                <c:pt idx="9">
                  <c:v>1.7000000000000001E-2</c:v>
                </c:pt>
                <c:pt idx="10">
                  <c:v>6.4000000000000001E-2</c:v>
                </c:pt>
                <c:pt idx="11">
                  <c:v>5.0999999999999997E-2</c:v>
                </c:pt>
                <c:pt idx="13">
                  <c:v>2.5000000000000001E-2</c:v>
                </c:pt>
                <c:pt idx="14">
                  <c:v>4.0000000000000001E-3</c:v>
                </c:pt>
                <c:pt idx="15">
                  <c:v>2.7E-2</c:v>
                </c:pt>
                <c:pt idx="16">
                  <c:v>8.9999999999999993E-3</c:v>
                </c:pt>
                <c:pt idx="17">
                  <c:v>5.1999999999999998E-2</c:v>
                </c:pt>
                <c:pt idx="18">
                  <c:v>7.1999999999999995E-2</c:v>
                </c:pt>
                <c:pt idx="19">
                  <c:v>3.1E-2</c:v>
                </c:pt>
                <c:pt idx="20">
                  <c:v>4.9000000000000002E-2</c:v>
                </c:pt>
                <c:pt idx="21">
                  <c:v>2.1999999999999999E-2</c:v>
                </c:pt>
                <c:pt idx="2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780160"/>
        <c:axId val="170781696"/>
      </c:barChart>
      <c:catAx>
        <c:axId val="1707801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8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8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8016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centre as a formal division (or programme) within the pharmacy in 2010 (n=989)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'Q64'!$B$7:$B$36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'Q64'!$F$7:$F$36</c:f>
              <c:numCache>
                <c:formatCode>#,##0.0%</c:formatCode>
                <c:ptCount val="30"/>
                <c:pt idx="0">
                  <c:v>1.314459049544995E-2</c:v>
                </c:pt>
                <c:pt idx="1">
                  <c:v>1.0111223458038423E-3</c:v>
                </c:pt>
                <c:pt idx="2">
                  <c:v>0</c:v>
                </c:pt>
                <c:pt idx="3">
                  <c:v>1.5166835187057633E-2</c:v>
                </c:pt>
                <c:pt idx="4">
                  <c:v>3.0333670374115269E-3</c:v>
                </c:pt>
                <c:pt idx="5">
                  <c:v>1.1122345803842264E-2</c:v>
                </c:pt>
                <c:pt idx="6">
                  <c:v>3.0333670374115269E-3</c:v>
                </c:pt>
                <c:pt idx="7">
                  <c:v>0</c:v>
                </c:pt>
                <c:pt idx="8">
                  <c:v>2.0222446916076846E-3</c:v>
                </c:pt>
                <c:pt idx="9">
                  <c:v>4.0444893832153692E-3</c:v>
                </c:pt>
                <c:pt idx="10">
                  <c:v>2.0222446916076846E-3</c:v>
                </c:pt>
                <c:pt idx="11">
                  <c:v>3.2355915065722954E-2</c:v>
                </c:pt>
                <c:pt idx="12">
                  <c:v>0</c:v>
                </c:pt>
                <c:pt idx="13">
                  <c:v>5.0556117290192111E-3</c:v>
                </c:pt>
                <c:pt idx="14">
                  <c:v>6.0667340748230538E-3</c:v>
                </c:pt>
                <c:pt idx="15">
                  <c:v>3.8422649140546009E-2</c:v>
                </c:pt>
                <c:pt idx="16">
                  <c:v>0</c:v>
                </c:pt>
                <c:pt idx="17">
                  <c:v>1.0111223458038423E-3</c:v>
                </c:pt>
                <c:pt idx="18">
                  <c:v>0</c:v>
                </c:pt>
                <c:pt idx="19">
                  <c:v>3.0333670374115269E-3</c:v>
                </c:pt>
                <c:pt idx="20">
                  <c:v>2.0222446916076846E-3</c:v>
                </c:pt>
                <c:pt idx="21">
                  <c:v>4.0444893832153692E-3</c:v>
                </c:pt>
                <c:pt idx="22">
                  <c:v>8.0889787664307385E-3</c:v>
                </c:pt>
                <c:pt idx="23">
                  <c:v>2.0222446916076846E-3</c:v>
                </c:pt>
                <c:pt idx="24">
                  <c:v>1.0111223458038423E-3</c:v>
                </c:pt>
                <c:pt idx="25">
                  <c:v>4.0444893832153692E-3</c:v>
                </c:pt>
                <c:pt idx="26">
                  <c:v>2.9322548028311426E-2</c:v>
                </c:pt>
                <c:pt idx="27">
                  <c:v>1.0111223458038423E-3</c:v>
                </c:pt>
                <c:pt idx="28">
                  <c:v>6.0667340748230538E-3</c:v>
                </c:pt>
                <c:pt idx="29">
                  <c:v>1.314459049544995E-2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'Q64'!$B$7:$B$36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'Q64'!$J$7:$J$36</c:f>
              <c:numCache>
                <c:formatCode>#,##0.0%</c:formatCode>
                <c:ptCount val="30"/>
                <c:pt idx="0">
                  <c:v>2.2244691607684528E-2</c:v>
                </c:pt>
                <c:pt idx="1">
                  <c:v>3.4378159757330634E-2</c:v>
                </c:pt>
                <c:pt idx="2">
                  <c:v>6.0667340748230538E-3</c:v>
                </c:pt>
                <c:pt idx="3">
                  <c:v>4.0444893832153689E-2</c:v>
                </c:pt>
                <c:pt idx="4">
                  <c:v>3.7411526794742161E-2</c:v>
                </c:pt>
                <c:pt idx="5">
                  <c:v>3.0333670374115267E-2</c:v>
                </c:pt>
                <c:pt idx="6">
                  <c:v>3.0333670374115269E-3</c:v>
                </c:pt>
                <c:pt idx="7">
                  <c:v>1.8200202224469161E-2</c:v>
                </c:pt>
                <c:pt idx="8">
                  <c:v>4.0444893832153689E-2</c:v>
                </c:pt>
                <c:pt idx="9">
                  <c:v>1.7189079878665317E-2</c:v>
                </c:pt>
                <c:pt idx="10">
                  <c:v>1.4155712841253791E-2</c:v>
                </c:pt>
                <c:pt idx="11">
                  <c:v>7.0778564206268962E-2</c:v>
                </c:pt>
                <c:pt idx="12">
                  <c:v>3.1344792719919107E-2</c:v>
                </c:pt>
                <c:pt idx="13">
                  <c:v>4.2467138523761376E-2</c:v>
                </c:pt>
                <c:pt idx="14">
                  <c:v>2.3255813953488372E-2</c:v>
                </c:pt>
                <c:pt idx="15">
                  <c:v>7.9878665318503544E-2</c:v>
                </c:pt>
                <c:pt idx="16">
                  <c:v>2.8311425682507583E-2</c:v>
                </c:pt>
                <c:pt idx="17">
                  <c:v>3.0333670374115269E-3</c:v>
                </c:pt>
                <c:pt idx="18">
                  <c:v>5.0556117290192111E-3</c:v>
                </c:pt>
                <c:pt idx="19">
                  <c:v>5.0556117290192111E-3</c:v>
                </c:pt>
                <c:pt idx="20">
                  <c:v>1.4155712841253791E-2</c:v>
                </c:pt>
                <c:pt idx="21">
                  <c:v>3.8422649140546009E-2</c:v>
                </c:pt>
                <c:pt idx="22">
                  <c:v>1.8200202224469161E-2</c:v>
                </c:pt>
                <c:pt idx="23">
                  <c:v>2.8311425682507583E-2</c:v>
                </c:pt>
                <c:pt idx="24">
                  <c:v>5.7633973710819006E-2</c:v>
                </c:pt>
                <c:pt idx="25">
                  <c:v>1.9211324570273004E-2</c:v>
                </c:pt>
                <c:pt idx="26">
                  <c:v>3.0333670374115267E-2</c:v>
                </c:pt>
                <c:pt idx="27">
                  <c:v>1.5166835187057633E-2</c:v>
                </c:pt>
                <c:pt idx="28">
                  <c:v>1.314459049544995E-2</c:v>
                </c:pt>
                <c:pt idx="29">
                  <c:v>1.0111223458038423E-3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573248"/>
        <c:axId val="171574784"/>
      </c:barChart>
      <c:catAx>
        <c:axId val="171573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74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73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centre as a formal division (or programme) within the pharmacy - comparison between years</a:t>
            </a:r>
          </a:p>
        </c:rich>
      </c:tx>
      <c:layout>
        <c:manualLayout>
          <c:xMode val="edge"/>
          <c:yMode val="edge"/>
          <c:x val="0.18537459133397788"/>
          <c:y val="3.0501187351581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39"/>
          <c:w val="0.85606584145666542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'Q64'!$D$76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'Q64'!$B$77:$B$106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'Q64'!$D$77:$D$106</c:f>
              <c:numCache>
                <c:formatCode>0.0%</c:formatCode>
                <c:ptCount val="30"/>
                <c:pt idx="0">
                  <c:v>0.37142857142857144</c:v>
                </c:pt>
                <c:pt idx="1">
                  <c:v>2.8571428571428571E-2</c:v>
                </c:pt>
                <c:pt idx="2">
                  <c:v>0</c:v>
                </c:pt>
                <c:pt idx="3">
                  <c:v>0.27272727272727271</c:v>
                </c:pt>
                <c:pt idx="4">
                  <c:v>7.4999999999999997E-2</c:v>
                </c:pt>
                <c:pt idx="5">
                  <c:v>0.26829268292682928</c:v>
                </c:pt>
                <c:pt idx="6">
                  <c:v>0.5</c:v>
                </c:pt>
                <c:pt idx="7">
                  <c:v>0</c:v>
                </c:pt>
                <c:pt idx="8">
                  <c:v>4.7619047619047616E-2</c:v>
                </c:pt>
                <c:pt idx="9">
                  <c:v>0.19047619047619047</c:v>
                </c:pt>
                <c:pt idx="10">
                  <c:v>0.125</c:v>
                </c:pt>
                <c:pt idx="11">
                  <c:v>0.31372549019607843</c:v>
                </c:pt>
                <c:pt idx="12">
                  <c:v>0</c:v>
                </c:pt>
                <c:pt idx="13">
                  <c:v>0.10638297872340426</c:v>
                </c:pt>
                <c:pt idx="14">
                  <c:v>0.20689655172413793</c:v>
                </c:pt>
                <c:pt idx="15">
                  <c:v>0.3247863247863248</c:v>
                </c:pt>
                <c:pt idx="16">
                  <c:v>0</c:v>
                </c:pt>
                <c:pt idx="17">
                  <c:v>0.25</c:v>
                </c:pt>
                <c:pt idx="18">
                  <c:v>0</c:v>
                </c:pt>
                <c:pt idx="19">
                  <c:v>0.375</c:v>
                </c:pt>
                <c:pt idx="20">
                  <c:v>0.125</c:v>
                </c:pt>
                <c:pt idx="21">
                  <c:v>9.5238095238095233E-2</c:v>
                </c:pt>
                <c:pt idx="22">
                  <c:v>0.30769230769230771</c:v>
                </c:pt>
                <c:pt idx="23">
                  <c:v>6.6666666666666666E-2</c:v>
                </c:pt>
                <c:pt idx="24">
                  <c:v>1.7241379310344827E-2</c:v>
                </c:pt>
                <c:pt idx="25">
                  <c:v>0.17391304347826086</c:v>
                </c:pt>
                <c:pt idx="26">
                  <c:v>0.49152542372881358</c:v>
                </c:pt>
                <c:pt idx="27">
                  <c:v>6.25E-2</c:v>
                </c:pt>
                <c:pt idx="28">
                  <c:v>0.31578947368421051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'Q64'!$E$76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'Q64'!$B$77:$B$106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'Q64'!$E$77:$E$106</c:f>
              <c:numCache>
                <c:formatCode>0.0%</c:formatCode>
                <c:ptCount val="30"/>
                <c:pt idx="0">
                  <c:v>0.161</c:v>
                </c:pt>
                <c:pt idx="1">
                  <c:v>0</c:v>
                </c:pt>
                <c:pt idx="4">
                  <c:v>0</c:v>
                </c:pt>
                <c:pt idx="5">
                  <c:v>3.1E-2</c:v>
                </c:pt>
                <c:pt idx="6">
                  <c:v>0.4</c:v>
                </c:pt>
                <c:pt idx="7">
                  <c:v>0</c:v>
                </c:pt>
                <c:pt idx="8">
                  <c:v>0.11799999999999999</c:v>
                </c:pt>
                <c:pt idx="9">
                  <c:v>0.22700000000000001</c:v>
                </c:pt>
                <c:pt idx="11">
                  <c:v>0.35599999999999998</c:v>
                </c:pt>
                <c:pt idx="12">
                  <c:v>0</c:v>
                </c:pt>
                <c:pt idx="13">
                  <c:v>0.13600000000000001</c:v>
                </c:pt>
                <c:pt idx="14">
                  <c:v>0.109</c:v>
                </c:pt>
                <c:pt idx="17">
                  <c:v>4.8000000000000001E-2</c:v>
                </c:pt>
                <c:pt idx="18">
                  <c:v>0.25</c:v>
                </c:pt>
                <c:pt idx="19">
                  <c:v>0.154</c:v>
                </c:pt>
                <c:pt idx="20">
                  <c:v>0.125</c:v>
                </c:pt>
                <c:pt idx="21">
                  <c:v>2.3E-2</c:v>
                </c:pt>
                <c:pt idx="24">
                  <c:v>4.9000000000000002E-2</c:v>
                </c:pt>
                <c:pt idx="25">
                  <c:v>0</c:v>
                </c:pt>
                <c:pt idx="26">
                  <c:v>0.45100000000000001</c:v>
                </c:pt>
                <c:pt idx="28">
                  <c:v>0.35699999999999998</c:v>
                </c:pt>
                <c:pt idx="29">
                  <c:v>0.88900000000000001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612416"/>
        <c:axId val="171630592"/>
      </c:barChart>
      <c:catAx>
        <c:axId val="1716124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305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124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72558526510132"/>
          <c:y val="0.93705118263403375"/>
          <c:w val="0.11027202532574554"/>
          <c:h val="3.4172691881087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drug information service to persons outside the hospital in 2005 (n=803)</a:t>
            </a:r>
          </a:p>
        </c:rich>
      </c:tx>
      <c:layout>
        <c:manualLayout>
          <c:xMode val="edge"/>
          <c:yMode val="edge"/>
          <c:x val="0.11254036171523575"/>
          <c:y val="3.1578947368421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052631578947395"/>
          <c:w val="0.90353768678538759"/>
          <c:h val="0.48157894736842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'Q65'!$C$71:$F$71</c:f>
              <c:strCache>
                <c:ptCount val="1"/>
                <c:pt idx="0">
                  <c:v>Yes, with a charge for this service</c:v>
                </c:pt>
              </c:strCache>
            </c:strRef>
          </c:tx>
          <c:spPr>
            <a:solidFill>
              <a:srgbClr val="1F3F5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'Q65'!$B$73:$B$95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'Q65'!$F$73:$F$95</c:f>
              <c:numCache>
                <c:formatCode>#,##0.0%</c:formatCode>
                <c:ptCount val="23"/>
                <c:pt idx="0">
                  <c:v>1E-3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1E-3</c:v>
                </c:pt>
                <c:pt idx="8">
                  <c:v>1.0999999999999999E-2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'Q65'!$G$71:$J$71</c:f>
              <c:strCache>
                <c:ptCount val="1"/>
                <c:pt idx="0">
                  <c:v>Yes, with no charge for this service</c:v>
                </c:pt>
              </c:strCache>
            </c:strRef>
          </c:tx>
          <c:invertIfNegative val="0"/>
          <c:cat>
            <c:strRef>
              <c:f>'Q65'!$B$73:$B$95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'Q65'!$J$73:$J$95</c:f>
              <c:numCache>
                <c:formatCode>#,##0.0%</c:formatCode>
                <c:ptCount val="23"/>
                <c:pt idx="0">
                  <c:v>1.4E-2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3.4000000000000002E-2</c:v>
                </c:pt>
                <c:pt idx="4">
                  <c:v>4.0000000000000001E-3</c:v>
                </c:pt>
                <c:pt idx="5">
                  <c:v>1E-3</c:v>
                </c:pt>
                <c:pt idx="6">
                  <c:v>6.0000000000000001E-3</c:v>
                </c:pt>
                <c:pt idx="7">
                  <c:v>1.6E-2</c:v>
                </c:pt>
                <c:pt idx="8">
                  <c:v>3.1E-2</c:v>
                </c:pt>
                <c:pt idx="9">
                  <c:v>0.01</c:v>
                </c:pt>
                <c:pt idx="10">
                  <c:v>5.0000000000000001E-3</c:v>
                </c:pt>
                <c:pt idx="11">
                  <c:v>3.5000000000000003E-2</c:v>
                </c:pt>
                <c:pt idx="12">
                  <c:v>3.5000000000000003E-2</c:v>
                </c:pt>
                <c:pt idx="14">
                  <c:v>0</c:v>
                </c:pt>
                <c:pt idx="15">
                  <c:v>1E-3</c:v>
                </c:pt>
                <c:pt idx="16">
                  <c:v>1.9E-2</c:v>
                </c:pt>
                <c:pt idx="17">
                  <c:v>6.0000000000000001E-3</c:v>
                </c:pt>
                <c:pt idx="18">
                  <c:v>1E-3</c:v>
                </c:pt>
                <c:pt idx="19">
                  <c:v>2.4E-2</c:v>
                </c:pt>
                <c:pt idx="20">
                  <c:v>0.01</c:v>
                </c:pt>
                <c:pt idx="21">
                  <c:v>5.5E-2</c:v>
                </c:pt>
                <c:pt idx="22">
                  <c:v>1.6E-2</c:v>
                </c:pt>
              </c:numCache>
            </c:numRef>
          </c:val>
        </c:ser>
        <c:ser>
          <c:idx val="2"/>
          <c:order val="2"/>
          <c:tx>
            <c:strRef>
              <c:f>'Q65'!$K$71:$N$71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'Q65'!$B$73:$B$95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'Q65'!$N$73:$N$95</c:f>
              <c:numCache>
                <c:formatCode>#,##0.0%</c:formatCode>
                <c:ptCount val="23"/>
                <c:pt idx="0">
                  <c:v>2.4E-2</c:v>
                </c:pt>
                <c:pt idx="1">
                  <c:v>1.0999999999999999E-2</c:v>
                </c:pt>
                <c:pt idx="2">
                  <c:v>1.6E-2</c:v>
                </c:pt>
                <c:pt idx="3">
                  <c:v>4.7E-2</c:v>
                </c:pt>
                <c:pt idx="4">
                  <c:v>8.9999999999999993E-3</c:v>
                </c:pt>
                <c:pt idx="5">
                  <c:v>1.7000000000000001E-2</c:v>
                </c:pt>
                <c:pt idx="6">
                  <c:v>3.2000000000000001E-2</c:v>
                </c:pt>
                <c:pt idx="7">
                  <c:v>1.2E-2</c:v>
                </c:pt>
                <c:pt idx="8">
                  <c:v>0.125</c:v>
                </c:pt>
                <c:pt idx="9">
                  <c:v>0</c:v>
                </c:pt>
                <c:pt idx="10">
                  <c:v>1.2E-2</c:v>
                </c:pt>
                <c:pt idx="11">
                  <c:v>3.5999999999999997E-2</c:v>
                </c:pt>
                <c:pt idx="12">
                  <c:v>2.1000000000000001E-2</c:v>
                </c:pt>
                <c:pt idx="14">
                  <c:v>2.7E-2</c:v>
                </c:pt>
                <c:pt idx="15">
                  <c:v>4.0000000000000001E-3</c:v>
                </c:pt>
                <c:pt idx="16">
                  <c:v>1.4999999999999999E-2</c:v>
                </c:pt>
                <c:pt idx="17">
                  <c:v>1E-3</c:v>
                </c:pt>
                <c:pt idx="18">
                  <c:v>5.3999999999999999E-2</c:v>
                </c:pt>
                <c:pt idx="19">
                  <c:v>5.1999999999999998E-2</c:v>
                </c:pt>
                <c:pt idx="20">
                  <c:v>2.1000000000000001E-2</c:v>
                </c:pt>
                <c:pt idx="21">
                  <c:v>0.03</c:v>
                </c:pt>
                <c:pt idx="22">
                  <c:v>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931904"/>
        <c:axId val="171945984"/>
      </c:barChart>
      <c:catAx>
        <c:axId val="1719319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4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4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319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5839167030696"/>
          <c:y val="0.93167254955199552"/>
          <c:w val="0.42457778152922354"/>
          <c:h val="4.92747458291851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drug information service to persons outside the hospital; Yes, with a charge for this service - comparison between years</a:t>
            </a:r>
          </a:p>
        </c:rich>
      </c:tx>
      <c:layout>
        <c:manualLayout>
          <c:xMode val="edge"/>
          <c:yMode val="edge"/>
          <c:x val="0.13203875250887756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087378640776"/>
          <c:y val="0.23501254077802028"/>
          <c:w val="0.87184466019417695"/>
          <c:h val="0.4388499485956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'Q65'!$C$136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'Q65'!$C$137:$C$166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9.5238095238095233E-2</c:v>
                </c:pt>
                <c:pt idx="10">
                  <c:v>0</c:v>
                </c:pt>
                <c:pt idx="11">
                  <c:v>0.09</c:v>
                </c:pt>
                <c:pt idx="12">
                  <c:v>3.4482758620689655E-2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0.14285714285714285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5.1724137931034482E-2</c:v>
                </c:pt>
                <c:pt idx="27">
                  <c:v>6.6666666666666666E-2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'Q65'!$D$136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'Q65'!$D$137:$D$166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7.0999999999999994E-2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8.7999999999999995E-2</c:v>
                </c:pt>
                <c:pt idx="9">
                  <c:v>4.2000000000000003E-2</c:v>
                </c:pt>
                <c:pt idx="11">
                  <c:v>6.7000000000000004E-2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0.14299999999999999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1.4E-2</c:v>
                </c:pt>
                <c:pt idx="28">
                  <c:v>3.6999999999999998E-2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'Q65'!$E$136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'Q65'!$E$137:$E$166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0.11827956989247312</c:v>
                </c:pt>
                <c:pt idx="12">
                  <c:v>0</c:v>
                </c:pt>
                <c:pt idx="13">
                  <c:v>0</c:v>
                </c:pt>
                <c:pt idx="19">
                  <c:v>2.0833333333333336E-2</c:v>
                </c:pt>
                <c:pt idx="20">
                  <c:v>6.25E-2</c:v>
                </c:pt>
                <c:pt idx="24">
                  <c:v>0</c:v>
                </c:pt>
                <c:pt idx="25">
                  <c:v>0</c:v>
                </c:pt>
                <c:pt idx="26">
                  <c:v>6.3492063492063489E-2</c:v>
                </c:pt>
                <c:pt idx="27">
                  <c:v>0.125</c:v>
                </c:pt>
                <c:pt idx="28">
                  <c:v>0</c:v>
                </c:pt>
                <c:pt idx="29">
                  <c:v>6.7567567567567571E-2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20672"/>
        <c:axId val="173022208"/>
      </c:barChart>
      <c:catAx>
        <c:axId val="17302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2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22208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2067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09542682140226"/>
          <c:y val="0.9212125755664925"/>
          <c:w val="0.58044275796259959"/>
          <c:h val="6.86869025641683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drug information service to persons outside the hospital; Yes, with no charge for this service - comparison between years</a:t>
            </a:r>
          </a:p>
        </c:rich>
      </c:tx>
      <c:layout>
        <c:manualLayout>
          <c:xMode val="edge"/>
          <c:yMode val="edge"/>
          <c:x val="0.14972290895579976"/>
          <c:y val="3.1325301204819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18386197423036E-2"/>
          <c:y val="0.23614485615688091"/>
          <c:w val="0.87800448930338293"/>
          <c:h val="0.4795186364818294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'Q65'!$G$137:$G$166</c:f>
              <c:numCache>
                <c:formatCode>0.0%</c:formatCode>
                <c:ptCount val="30"/>
                <c:pt idx="0">
                  <c:v>0.22857142857142856</c:v>
                </c:pt>
                <c:pt idx="1">
                  <c:v>0.21212121212121213</c:v>
                </c:pt>
                <c:pt idx="2">
                  <c:v>0.5</c:v>
                </c:pt>
                <c:pt idx="3">
                  <c:v>0.13207547169811321</c:v>
                </c:pt>
                <c:pt idx="4">
                  <c:v>0.125</c:v>
                </c:pt>
                <c:pt idx="5">
                  <c:v>0.63414634146341464</c:v>
                </c:pt>
                <c:pt idx="6">
                  <c:v>0.16666666666666666</c:v>
                </c:pt>
                <c:pt idx="7">
                  <c:v>0</c:v>
                </c:pt>
                <c:pt idx="8">
                  <c:v>0.14285714285714285</c:v>
                </c:pt>
                <c:pt idx="9">
                  <c:v>0.19047619047619047</c:v>
                </c:pt>
                <c:pt idx="10">
                  <c:v>0.125</c:v>
                </c:pt>
                <c:pt idx="11">
                  <c:v>0.12</c:v>
                </c:pt>
                <c:pt idx="12">
                  <c:v>0.72413793103448276</c:v>
                </c:pt>
                <c:pt idx="13">
                  <c:v>0.48888888888888887</c:v>
                </c:pt>
                <c:pt idx="14">
                  <c:v>0.25925925925925924</c:v>
                </c:pt>
                <c:pt idx="15">
                  <c:v>3.4188034188034191E-2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0.2</c:v>
                </c:pt>
                <c:pt idx="19">
                  <c:v>0.25</c:v>
                </c:pt>
                <c:pt idx="20">
                  <c:v>0.2857142857142857</c:v>
                </c:pt>
                <c:pt idx="21">
                  <c:v>2.5000000000000001E-2</c:v>
                </c:pt>
                <c:pt idx="22">
                  <c:v>0.46153846153846156</c:v>
                </c:pt>
                <c:pt idx="23">
                  <c:v>0.13793103448275862</c:v>
                </c:pt>
                <c:pt idx="24">
                  <c:v>0.15789473684210525</c:v>
                </c:pt>
                <c:pt idx="25">
                  <c:v>0.27272727272727271</c:v>
                </c:pt>
                <c:pt idx="26">
                  <c:v>0.5</c:v>
                </c:pt>
                <c:pt idx="27">
                  <c:v>0.13333333333333333</c:v>
                </c:pt>
                <c:pt idx="28">
                  <c:v>0.31578947368421051</c:v>
                </c:pt>
                <c:pt idx="29">
                  <c:v>0.84615384615384615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'Q65'!$H$137:$H$166</c:f>
              <c:numCache>
                <c:formatCode>0.0%</c:formatCode>
                <c:ptCount val="30"/>
                <c:pt idx="0">
                  <c:v>0.35499999999999998</c:v>
                </c:pt>
                <c:pt idx="1">
                  <c:v>0.28599999999999998</c:v>
                </c:pt>
                <c:pt idx="4">
                  <c:v>0.13300000000000001</c:v>
                </c:pt>
                <c:pt idx="5">
                  <c:v>0.41499999999999998</c:v>
                </c:pt>
                <c:pt idx="6">
                  <c:v>0.3</c:v>
                </c:pt>
                <c:pt idx="7">
                  <c:v>6.7000000000000004E-2</c:v>
                </c:pt>
                <c:pt idx="8">
                  <c:v>0.14699999999999999</c:v>
                </c:pt>
                <c:pt idx="9">
                  <c:v>0.54200000000000004</c:v>
                </c:pt>
                <c:pt idx="11">
                  <c:v>0.187</c:v>
                </c:pt>
                <c:pt idx="12">
                  <c:v>0.28599999999999998</c:v>
                </c:pt>
                <c:pt idx="13">
                  <c:v>0.49099999999999999</c:v>
                </c:pt>
                <c:pt idx="14">
                  <c:v>0.622</c:v>
                </c:pt>
                <c:pt idx="17">
                  <c:v>0</c:v>
                </c:pt>
                <c:pt idx="18">
                  <c:v>0.25</c:v>
                </c:pt>
                <c:pt idx="19">
                  <c:v>0.55600000000000005</c:v>
                </c:pt>
                <c:pt idx="20">
                  <c:v>0.71399999999999997</c:v>
                </c:pt>
                <c:pt idx="21">
                  <c:v>2.3E-2</c:v>
                </c:pt>
                <c:pt idx="24">
                  <c:v>0.311</c:v>
                </c:pt>
                <c:pt idx="25">
                  <c:v>0.32</c:v>
                </c:pt>
                <c:pt idx="26">
                  <c:v>0.63800000000000001</c:v>
                </c:pt>
                <c:pt idx="28">
                  <c:v>0.48099999999999998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'Q65'!$I$137:$I$166</c:f>
              <c:numCache>
                <c:formatCode>#,##0.0%</c:formatCode>
                <c:ptCount val="30"/>
                <c:pt idx="0">
                  <c:v>0.27777777777777779</c:v>
                </c:pt>
                <c:pt idx="1">
                  <c:v>0.25</c:v>
                </c:pt>
                <c:pt idx="6">
                  <c:v>0.1</c:v>
                </c:pt>
                <c:pt idx="8">
                  <c:v>0.15384615384615385</c:v>
                </c:pt>
                <c:pt idx="9">
                  <c:v>0.43055555555555558</c:v>
                </c:pt>
                <c:pt idx="11">
                  <c:v>0.20430107526881719</c:v>
                </c:pt>
                <c:pt idx="12">
                  <c:v>0.3</c:v>
                </c:pt>
                <c:pt idx="13">
                  <c:v>0.2807017543859649</c:v>
                </c:pt>
                <c:pt idx="19">
                  <c:v>0.70833333333333326</c:v>
                </c:pt>
                <c:pt idx="20">
                  <c:v>0.4375</c:v>
                </c:pt>
                <c:pt idx="24">
                  <c:v>0.28571428571428575</c:v>
                </c:pt>
                <c:pt idx="25">
                  <c:v>0.12</c:v>
                </c:pt>
                <c:pt idx="26">
                  <c:v>0.53968253968253965</c:v>
                </c:pt>
                <c:pt idx="27">
                  <c:v>0.58333333333333337</c:v>
                </c:pt>
                <c:pt idx="28">
                  <c:v>0.59375</c:v>
                </c:pt>
                <c:pt idx="29">
                  <c:v>0.79729729729729726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89536"/>
        <c:axId val="173091072"/>
      </c:barChart>
      <c:catAx>
        <c:axId val="17308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910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730910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895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68755966432908"/>
          <c:y val="0.92495226738288083"/>
          <c:w val="0.25312533795878711"/>
          <c:h val="4.6653294188171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drug information service to persons outside the hospital; No - comparison between years</a:t>
            </a:r>
          </a:p>
        </c:rich>
      </c:tx>
      <c:layout>
        <c:manualLayout>
          <c:xMode val="edge"/>
          <c:yMode val="edge"/>
          <c:x val="0.14842300556586296"/>
          <c:y val="3.1630170316301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74953617810749E-2"/>
          <c:y val="0.19708076024739643"/>
          <c:w val="0.87755102040816424"/>
          <c:h val="0.4720205862715427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'Q65'!$K$137:$K$166</c:f>
              <c:numCache>
                <c:formatCode>0.0%</c:formatCode>
                <c:ptCount val="30"/>
                <c:pt idx="0">
                  <c:v>0.77142857142857146</c:v>
                </c:pt>
                <c:pt idx="1">
                  <c:v>0.78787878787878785</c:v>
                </c:pt>
                <c:pt idx="2">
                  <c:v>0.5</c:v>
                </c:pt>
                <c:pt idx="3">
                  <c:v>0.86792452830188682</c:v>
                </c:pt>
                <c:pt idx="4">
                  <c:v>0.875</c:v>
                </c:pt>
                <c:pt idx="5">
                  <c:v>0.36585365853658536</c:v>
                </c:pt>
                <c:pt idx="6">
                  <c:v>0.83333333333333337</c:v>
                </c:pt>
                <c:pt idx="7">
                  <c:v>1</c:v>
                </c:pt>
                <c:pt idx="8">
                  <c:v>0.8571428571428571</c:v>
                </c:pt>
                <c:pt idx="9">
                  <c:v>0.7142857142857143</c:v>
                </c:pt>
                <c:pt idx="10">
                  <c:v>0.875</c:v>
                </c:pt>
                <c:pt idx="11">
                  <c:v>0.79</c:v>
                </c:pt>
                <c:pt idx="12">
                  <c:v>0.2413793103448276</c:v>
                </c:pt>
                <c:pt idx="13">
                  <c:v>0.51111111111111107</c:v>
                </c:pt>
                <c:pt idx="14">
                  <c:v>0.7407407407407407</c:v>
                </c:pt>
                <c:pt idx="15">
                  <c:v>0.96581196581196582</c:v>
                </c:pt>
                <c:pt idx="16">
                  <c:v>0.9642857142857143</c:v>
                </c:pt>
                <c:pt idx="17">
                  <c:v>1</c:v>
                </c:pt>
                <c:pt idx="18">
                  <c:v>0.8</c:v>
                </c:pt>
                <c:pt idx="19">
                  <c:v>0.75</c:v>
                </c:pt>
                <c:pt idx="20">
                  <c:v>0.5714285714285714</c:v>
                </c:pt>
                <c:pt idx="21">
                  <c:v>0.97499999999999998</c:v>
                </c:pt>
                <c:pt idx="22">
                  <c:v>0.53846153846153844</c:v>
                </c:pt>
                <c:pt idx="23">
                  <c:v>0.86206896551724133</c:v>
                </c:pt>
                <c:pt idx="24">
                  <c:v>0.84210526315789469</c:v>
                </c:pt>
                <c:pt idx="25">
                  <c:v>0.72727272727272729</c:v>
                </c:pt>
                <c:pt idx="26">
                  <c:v>0.44827586206896552</c:v>
                </c:pt>
                <c:pt idx="27">
                  <c:v>0.8</c:v>
                </c:pt>
                <c:pt idx="28">
                  <c:v>0.63157894736842102</c:v>
                </c:pt>
                <c:pt idx="29">
                  <c:v>0.15384615384615385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'Q65'!$L$137:$L$166</c:f>
              <c:numCache>
                <c:formatCode>0.0%</c:formatCode>
                <c:ptCount val="30"/>
                <c:pt idx="0">
                  <c:v>0.61299999999999999</c:v>
                </c:pt>
                <c:pt idx="1">
                  <c:v>0.64300000000000002</c:v>
                </c:pt>
                <c:pt idx="4">
                  <c:v>0.86699999999999999</c:v>
                </c:pt>
                <c:pt idx="5">
                  <c:v>0.58499999999999996</c:v>
                </c:pt>
                <c:pt idx="6">
                  <c:v>0.7</c:v>
                </c:pt>
                <c:pt idx="7">
                  <c:v>0.93300000000000005</c:v>
                </c:pt>
                <c:pt idx="8">
                  <c:v>0.76500000000000001</c:v>
                </c:pt>
                <c:pt idx="9">
                  <c:v>0.41699999999999998</c:v>
                </c:pt>
                <c:pt idx="11">
                  <c:v>0.746</c:v>
                </c:pt>
                <c:pt idx="12">
                  <c:v>0.71399999999999997</c:v>
                </c:pt>
                <c:pt idx="13">
                  <c:v>0.50900000000000001</c:v>
                </c:pt>
                <c:pt idx="14">
                  <c:v>0.378</c:v>
                </c:pt>
                <c:pt idx="17">
                  <c:v>1</c:v>
                </c:pt>
                <c:pt idx="18">
                  <c:v>0.75</c:v>
                </c:pt>
                <c:pt idx="19">
                  <c:v>0.44400000000000001</c:v>
                </c:pt>
                <c:pt idx="20">
                  <c:v>0.14299999999999999</c:v>
                </c:pt>
                <c:pt idx="21">
                  <c:v>0.97699999999999998</c:v>
                </c:pt>
                <c:pt idx="24">
                  <c:v>0.68899999999999995</c:v>
                </c:pt>
                <c:pt idx="25">
                  <c:v>0.68</c:v>
                </c:pt>
                <c:pt idx="26">
                  <c:v>0.34799999999999998</c:v>
                </c:pt>
                <c:pt idx="28">
                  <c:v>0.48099999999999998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'Q65'!$B$137:$B$166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'Q65'!$M$137:$M$166</c:f>
              <c:numCache>
                <c:formatCode>#,##0.0%</c:formatCode>
                <c:ptCount val="30"/>
                <c:pt idx="0">
                  <c:v>0.66666666666666674</c:v>
                </c:pt>
                <c:pt idx="1">
                  <c:v>0.75</c:v>
                </c:pt>
                <c:pt idx="6">
                  <c:v>0.9</c:v>
                </c:pt>
                <c:pt idx="8">
                  <c:v>0.84615384615384615</c:v>
                </c:pt>
                <c:pt idx="9">
                  <c:v>0.56944444444444442</c:v>
                </c:pt>
                <c:pt idx="11">
                  <c:v>0.67741935483870963</c:v>
                </c:pt>
                <c:pt idx="12">
                  <c:v>0.7</c:v>
                </c:pt>
                <c:pt idx="13">
                  <c:v>0.7192982456140351</c:v>
                </c:pt>
                <c:pt idx="19">
                  <c:v>0.27083333333333331</c:v>
                </c:pt>
                <c:pt idx="20">
                  <c:v>0.5</c:v>
                </c:pt>
                <c:pt idx="24">
                  <c:v>0.7142857142857143</c:v>
                </c:pt>
                <c:pt idx="25">
                  <c:v>0.88</c:v>
                </c:pt>
                <c:pt idx="26">
                  <c:v>0.39682539682539686</c:v>
                </c:pt>
                <c:pt idx="27">
                  <c:v>0.29166666666666669</c:v>
                </c:pt>
                <c:pt idx="28">
                  <c:v>0.40625</c:v>
                </c:pt>
                <c:pt idx="29">
                  <c:v>0.13513513513513514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5845376"/>
        <c:axId val="175846912"/>
      </c:barChart>
      <c:catAx>
        <c:axId val="175845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46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453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68768314235313"/>
          <c:y val="0.91803347580717154"/>
          <c:w val="0.25878639666330161"/>
          <c:h val="4.71311829097432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drug information service to persons outside the hospital in 2010 (n=967)</a:t>
            </a:r>
          </a:p>
        </c:rich>
      </c:tx>
      <c:layout>
        <c:manualLayout>
          <c:xMode val="edge"/>
          <c:yMode val="edge"/>
          <c:x val="0.11254036171523575"/>
          <c:y val="3.1578947368421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1052631578947401"/>
          <c:w val="0.90353768678538759"/>
          <c:h val="0.48157894736842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'Q65'!$C$5</c:f>
              <c:strCache>
                <c:ptCount val="1"/>
                <c:pt idx="0">
                  <c:v>Yes, with a charge for this service</c:v>
                </c:pt>
              </c:strCache>
            </c:strRef>
          </c:tx>
          <c:spPr>
            <a:solidFill>
              <a:srgbClr val="1F3F5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'Q65'!$F$7:$F$36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2.0682523267838678E-3</c:v>
                </c:pt>
                <c:pt idx="10">
                  <c:v>0</c:v>
                </c:pt>
                <c:pt idx="11">
                  <c:v>9.3071354705274046E-3</c:v>
                </c:pt>
                <c:pt idx="12">
                  <c:v>1.0341261633919339E-3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2.0682523267838678E-3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3.1023784901758012E-3</c:v>
                </c:pt>
                <c:pt idx="27">
                  <c:v>1.0341261633919339E-3</c:v>
                </c:pt>
                <c:pt idx="28">
                  <c:v>1.0341261633919339E-3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'Q65'!$G$5</c:f>
              <c:strCache>
                <c:ptCount val="1"/>
                <c:pt idx="0">
                  <c:v>Yes, with no charge for this service</c:v>
                </c:pt>
              </c:strCache>
            </c:strRef>
          </c:tx>
          <c:invertIfNegative val="0"/>
          <c:cat>
            <c:strRef>
              <c:f>'Q65'!$B$7:$B$36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'Q65'!$J$7:$J$36</c:f>
              <c:numCache>
                <c:formatCode>#,##0.0%</c:formatCode>
                <c:ptCount val="30"/>
                <c:pt idx="0">
                  <c:v>8.2730093071354711E-3</c:v>
                </c:pt>
                <c:pt idx="1">
                  <c:v>7.2388831437435368E-3</c:v>
                </c:pt>
                <c:pt idx="2">
                  <c:v>3.1023784901758012E-3</c:v>
                </c:pt>
                <c:pt idx="3">
                  <c:v>7.2388831437435368E-3</c:v>
                </c:pt>
                <c:pt idx="4">
                  <c:v>5.170630816959669E-3</c:v>
                </c:pt>
                <c:pt idx="5">
                  <c:v>2.688728024819028E-2</c:v>
                </c:pt>
                <c:pt idx="6">
                  <c:v>1.0341261633919339E-3</c:v>
                </c:pt>
                <c:pt idx="7">
                  <c:v>0</c:v>
                </c:pt>
                <c:pt idx="8">
                  <c:v>6.2047569803516025E-3</c:v>
                </c:pt>
                <c:pt idx="9">
                  <c:v>4.1365046535677356E-3</c:v>
                </c:pt>
                <c:pt idx="10">
                  <c:v>2.0682523267838678E-3</c:v>
                </c:pt>
                <c:pt idx="11">
                  <c:v>1.2409513960703205E-2</c:v>
                </c:pt>
                <c:pt idx="12">
                  <c:v>2.1716649431230611E-2</c:v>
                </c:pt>
                <c:pt idx="13">
                  <c:v>2.2750775594622543E-2</c:v>
                </c:pt>
                <c:pt idx="14">
                  <c:v>7.2388831437435368E-3</c:v>
                </c:pt>
                <c:pt idx="15">
                  <c:v>4.1365046535677356E-3</c:v>
                </c:pt>
                <c:pt idx="16">
                  <c:v>1.0341261633919339E-3</c:v>
                </c:pt>
                <c:pt idx="17">
                  <c:v>0</c:v>
                </c:pt>
                <c:pt idx="18">
                  <c:v>1.0341261633919339E-3</c:v>
                </c:pt>
                <c:pt idx="19">
                  <c:v>2.0682523267838678E-3</c:v>
                </c:pt>
                <c:pt idx="20">
                  <c:v>4.1365046535677356E-3</c:v>
                </c:pt>
                <c:pt idx="21">
                  <c:v>1.0341261633919339E-3</c:v>
                </c:pt>
                <c:pt idx="22">
                  <c:v>1.2409513960703205E-2</c:v>
                </c:pt>
                <c:pt idx="23">
                  <c:v>4.1365046535677356E-3</c:v>
                </c:pt>
                <c:pt idx="24">
                  <c:v>9.3071354705274046E-3</c:v>
                </c:pt>
                <c:pt idx="25">
                  <c:v>6.2047569803516025E-3</c:v>
                </c:pt>
                <c:pt idx="26">
                  <c:v>2.9989658738366079E-2</c:v>
                </c:pt>
                <c:pt idx="27">
                  <c:v>2.0682523267838678E-3</c:v>
                </c:pt>
                <c:pt idx="28">
                  <c:v>6.2047569803516025E-3</c:v>
                </c:pt>
                <c:pt idx="29">
                  <c:v>1.1375387797311272E-2</c:v>
                </c:pt>
              </c:numCache>
            </c:numRef>
          </c:val>
        </c:ser>
        <c:ser>
          <c:idx val="2"/>
          <c:order val="2"/>
          <c:tx>
            <c:strRef>
              <c:f>'Q65'!$K$5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'Q65'!$B$7:$B$36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'Q65'!$N$7:$N$36</c:f>
              <c:numCache>
                <c:formatCode>#,##0.0%</c:formatCode>
                <c:ptCount val="30"/>
                <c:pt idx="0">
                  <c:v>2.7921406411582212E-2</c:v>
                </c:pt>
                <c:pt idx="1">
                  <c:v>2.688728024819028E-2</c:v>
                </c:pt>
                <c:pt idx="2">
                  <c:v>3.1023784901758012E-3</c:v>
                </c:pt>
                <c:pt idx="3">
                  <c:v>4.7569803516028956E-2</c:v>
                </c:pt>
                <c:pt idx="4">
                  <c:v>3.6194415718717683E-2</c:v>
                </c:pt>
                <c:pt idx="5">
                  <c:v>1.5511892450879007E-2</c:v>
                </c:pt>
                <c:pt idx="6">
                  <c:v>5.170630816959669E-3</c:v>
                </c:pt>
                <c:pt idx="7">
                  <c:v>1.8614270941054809E-2</c:v>
                </c:pt>
                <c:pt idx="8">
                  <c:v>3.7228541882109618E-2</c:v>
                </c:pt>
                <c:pt idx="9">
                  <c:v>1.5511892450879007E-2</c:v>
                </c:pt>
                <c:pt idx="10">
                  <c:v>1.4477766287487074E-2</c:v>
                </c:pt>
                <c:pt idx="11">
                  <c:v>8.1695966907962769E-2</c:v>
                </c:pt>
                <c:pt idx="12">
                  <c:v>7.2388831437435368E-3</c:v>
                </c:pt>
                <c:pt idx="13">
                  <c:v>2.3784901758014478E-2</c:v>
                </c:pt>
                <c:pt idx="14">
                  <c:v>2.0682523267838676E-2</c:v>
                </c:pt>
                <c:pt idx="15">
                  <c:v>0.11685625646328852</c:v>
                </c:pt>
                <c:pt idx="16">
                  <c:v>2.7921406411582212E-2</c:v>
                </c:pt>
                <c:pt idx="17">
                  <c:v>4.1365046535677356E-3</c:v>
                </c:pt>
                <c:pt idx="18">
                  <c:v>4.1365046535677356E-3</c:v>
                </c:pt>
                <c:pt idx="19">
                  <c:v>6.2047569803516025E-3</c:v>
                </c:pt>
                <c:pt idx="20">
                  <c:v>8.2730093071354711E-3</c:v>
                </c:pt>
                <c:pt idx="21">
                  <c:v>4.0330920372285417E-2</c:v>
                </c:pt>
                <c:pt idx="22">
                  <c:v>1.4477766287487074E-2</c:v>
                </c:pt>
                <c:pt idx="23">
                  <c:v>2.5853154084798345E-2</c:v>
                </c:pt>
                <c:pt idx="24">
                  <c:v>4.963805584281282E-2</c:v>
                </c:pt>
                <c:pt idx="25">
                  <c:v>1.6546018614270942E-2</c:v>
                </c:pt>
                <c:pt idx="26">
                  <c:v>2.688728024819028E-2</c:v>
                </c:pt>
                <c:pt idx="27">
                  <c:v>1.2409513960703205E-2</c:v>
                </c:pt>
                <c:pt idx="28">
                  <c:v>1.2409513960703205E-2</c:v>
                </c:pt>
                <c:pt idx="29">
                  <c:v>2.0682523267838678E-3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885312"/>
        <c:axId val="175895296"/>
      </c:barChart>
      <c:catAx>
        <c:axId val="1758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9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853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83754906742877"/>
          <c:y val="0.94014881889763779"/>
          <c:w val="0.41604035314913368"/>
          <c:h val="3.93293842856798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Contract with another hospital to obtain drug information service in 2005 (n=794)</a:t>
            </a:r>
          </a:p>
        </c:rich>
      </c:tx>
      <c:layout>
        <c:manualLayout>
          <c:xMode val="edge"/>
          <c:yMode val="edge"/>
          <c:x val="0.13461555286358418"/>
          <c:y val="3.0516431924882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18064087014423E-2"/>
          <c:y val="0.19248870417194874"/>
          <c:w val="0.90384756837121949"/>
          <c:h val="0.48826403009469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'Q66'!$C$72</c:f>
              <c:strCache>
                <c:ptCount val="1"/>
                <c:pt idx="0">
                  <c:v>Yes, with a charge for this service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'Q66'!$B$74:$B$96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'Q66'!$F$74:$F$96</c:f>
              <c:numCache>
                <c:formatCode>#,##0.0%</c:formatCode>
                <c:ptCount val="23"/>
                <c:pt idx="0">
                  <c:v>1E-3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1.4E-2</c:v>
                </c:pt>
                <c:pt idx="7">
                  <c:v>0</c:v>
                </c:pt>
                <c:pt idx="8">
                  <c:v>6.0000000000000001E-3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1E-3</c:v>
                </c:pt>
                <c:pt idx="13">
                  <c:v>1E-3</c:v>
                </c:pt>
                <c:pt idx="14">
                  <c:v>0</c:v>
                </c:pt>
                <c:pt idx="15">
                  <c:v>1E-3</c:v>
                </c:pt>
                <c:pt idx="16">
                  <c:v>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4.0000000000000001E-3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strRef>
              <c:f>'Q66'!$G$72</c:f>
              <c:strCache>
                <c:ptCount val="1"/>
                <c:pt idx="0">
                  <c:v>Yes, with no charge for this service</c:v>
                </c:pt>
              </c:strCache>
            </c:strRef>
          </c:tx>
          <c:spPr>
            <a:solidFill>
              <a:srgbClr val="6196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'Q66'!$B$74:$B$96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'Q66'!$J$74:$J$96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3.0000000000000001E-3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5.0000000000000001E-3</c:v>
                </c:pt>
                <c:pt idx="7">
                  <c:v>1E-3</c:v>
                </c:pt>
                <c:pt idx="8">
                  <c:v>3.4000000000000002E-2</c:v>
                </c:pt>
                <c:pt idx="9">
                  <c:v>3.0000000000000001E-3</c:v>
                </c:pt>
                <c:pt idx="10">
                  <c:v>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1E-3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1E-3</c:v>
                </c:pt>
                <c:pt idx="19">
                  <c:v>1E-3</c:v>
                </c:pt>
                <c:pt idx="20">
                  <c:v>5.0000000000000001E-3</c:v>
                </c:pt>
                <c:pt idx="21">
                  <c:v>4.0000000000000001E-3</c:v>
                </c:pt>
                <c:pt idx="22">
                  <c:v>1E-3</c:v>
                </c:pt>
              </c:numCache>
            </c:numRef>
          </c:val>
        </c:ser>
        <c:ser>
          <c:idx val="2"/>
          <c:order val="2"/>
          <c:tx>
            <c:strRef>
              <c:f>'Q66'!$K$72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'Q66'!$B$74:$B$96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'Q66'!$N$74:$N$96</c:f>
              <c:numCache>
                <c:formatCode>#,##0.0%</c:formatCode>
                <c:ptCount val="23"/>
                <c:pt idx="0">
                  <c:v>2.5000000000000001E-2</c:v>
                </c:pt>
                <c:pt idx="1">
                  <c:v>1.4E-2</c:v>
                </c:pt>
                <c:pt idx="2">
                  <c:v>1.9E-2</c:v>
                </c:pt>
                <c:pt idx="3">
                  <c:v>8.1000000000000003E-2</c:v>
                </c:pt>
                <c:pt idx="4">
                  <c:v>8.0000000000000002E-3</c:v>
                </c:pt>
                <c:pt idx="5">
                  <c:v>1.7999999999999999E-2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0.127</c:v>
                </c:pt>
                <c:pt idx="9">
                  <c:v>1.4999999999999999E-2</c:v>
                </c:pt>
                <c:pt idx="10">
                  <c:v>0.06</c:v>
                </c:pt>
                <c:pt idx="11">
                  <c:v>5.2999999999999999E-2</c:v>
                </c:pt>
                <c:pt idx="12">
                  <c:v>5.5E-2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6.0000000000000001E-3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0.03</c:v>
                </c:pt>
                <c:pt idx="20">
                  <c:v>8.4000000000000005E-2</c:v>
                </c:pt>
                <c:pt idx="21">
                  <c:v>2.5999999999999999E-2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261760"/>
        <c:axId val="176275840"/>
      </c:barChart>
      <c:catAx>
        <c:axId val="1762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7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617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64829396325459"/>
          <c:y val="0.93554959338216692"/>
          <c:w val="0.43306668437766827"/>
          <c:h val="4.03663172046997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Contract with another hospital to obtain drug information service; Yes, with a charge for this service - comparison between years</a:t>
            </a:r>
          </a:p>
        </c:rich>
      </c:tx>
      <c:layout>
        <c:manualLayout>
          <c:xMode val="edge"/>
          <c:yMode val="edge"/>
          <c:x val="0.14008738878986854"/>
          <c:y val="3.0444990247778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902756014567"/>
          <c:y val="0.2318503822205959"/>
          <c:w val="0.8633557828589683"/>
          <c:h val="0.44964922612479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'Q66'!$C$136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'Q66'!$C$137:$C$166</c:f>
              <c:numCache>
                <c:formatCode>0.0%</c:formatCode>
                <c:ptCount val="30"/>
                <c:pt idx="0">
                  <c:v>5.7142857142857141E-2</c:v>
                </c:pt>
                <c:pt idx="1">
                  <c:v>0</c:v>
                </c:pt>
                <c:pt idx="2">
                  <c:v>0</c:v>
                </c:pt>
                <c:pt idx="3">
                  <c:v>3.7037037037037035E-2</c:v>
                </c:pt>
                <c:pt idx="4">
                  <c:v>2.5000000000000001E-2</c:v>
                </c:pt>
                <c:pt idx="5">
                  <c:v>2.4390243902439025E-2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4.7619047619047616E-2</c:v>
                </c:pt>
                <c:pt idx="10">
                  <c:v>0</c:v>
                </c:pt>
                <c:pt idx="11">
                  <c:v>7.1428571428571425E-2</c:v>
                </c:pt>
                <c:pt idx="12">
                  <c:v>0</c:v>
                </c:pt>
                <c:pt idx="13">
                  <c:v>2.1739130434782608E-2</c:v>
                </c:pt>
                <c:pt idx="14">
                  <c:v>3.4482758620689655E-2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7.6923076923076927E-2</c:v>
                </c:pt>
                <c:pt idx="23">
                  <c:v>6.8965517241379309E-2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0.13333333333333333</c:v>
                </c:pt>
                <c:pt idx="28">
                  <c:v>5.2631578947368418E-2</c:v>
                </c:pt>
                <c:pt idx="29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'Q66'!$D$136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'Q66'!$D$137:$D$166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7.0999999999999994E-2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0.314</c:v>
                </c:pt>
                <c:pt idx="9">
                  <c:v>0</c:v>
                </c:pt>
                <c:pt idx="11">
                  <c:v>3.7999999999999999E-2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3.6999999999999998E-2</c:v>
                </c:pt>
                <c:pt idx="20">
                  <c:v>0.125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0.111</c:v>
                </c:pt>
                <c:pt idx="29">
                  <c:v>0.222</c:v>
                </c:pt>
              </c:numCache>
            </c:numRef>
          </c:val>
        </c:ser>
        <c:ser>
          <c:idx val="2"/>
          <c:order val="2"/>
          <c:tx>
            <c:strRef>
              <c:f>'Q66'!$E$136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'Q66'!$E$137:$E$166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</c:v>
                </c:pt>
                <c:pt idx="6">
                  <c:v>0</c:v>
                </c:pt>
                <c:pt idx="8">
                  <c:v>3.8461538461538464E-2</c:v>
                </c:pt>
                <c:pt idx="9">
                  <c:v>0</c:v>
                </c:pt>
                <c:pt idx="11">
                  <c:v>2.2471910112359553E-2</c:v>
                </c:pt>
                <c:pt idx="12">
                  <c:v>0</c:v>
                </c:pt>
                <c:pt idx="13">
                  <c:v>0</c:v>
                </c:pt>
                <c:pt idx="19">
                  <c:v>4.1666666666666671E-2</c:v>
                </c:pt>
                <c:pt idx="20">
                  <c:v>9.6774193548387094E-2</c:v>
                </c:pt>
                <c:pt idx="24">
                  <c:v>0</c:v>
                </c:pt>
                <c:pt idx="25">
                  <c:v>0</c:v>
                </c:pt>
                <c:pt idx="26">
                  <c:v>1.5873015873015872E-2</c:v>
                </c:pt>
                <c:pt idx="27">
                  <c:v>0.125</c:v>
                </c:pt>
                <c:pt idx="28">
                  <c:v>0</c:v>
                </c:pt>
                <c:pt idx="29">
                  <c:v>0.12328767123287671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310144"/>
        <c:axId val="176311680"/>
      </c:barChart>
      <c:catAx>
        <c:axId val="1763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1168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101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11862539082863"/>
          <c:y val="0.92664158174958078"/>
          <c:w val="0.21182285116217978"/>
          <c:h val="4.4401575792167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Contract with another hospital to obtain drug information service; Yes, with no charge for this service - comparison between years</a:t>
            </a:r>
          </a:p>
        </c:rich>
      </c:tx>
      <c:layout>
        <c:manualLayout>
          <c:xMode val="edge"/>
          <c:yMode val="edge"/>
          <c:x val="0.12396695495030349"/>
          <c:y val="3.0373831775700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3812491740069"/>
          <c:y val="0.23130841121495327"/>
          <c:w val="0.86363723491295152"/>
          <c:h val="0.45093457943925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'Q66'!$G$136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'Q66'!$G$137:$G$166</c:f>
              <c:numCache>
                <c:formatCode>0.0%</c:formatCode>
                <c:ptCount val="30"/>
                <c:pt idx="0">
                  <c:v>0.25714285714285712</c:v>
                </c:pt>
                <c:pt idx="1">
                  <c:v>3.0303030303030304E-2</c:v>
                </c:pt>
                <c:pt idx="2">
                  <c:v>0.16666666666666666</c:v>
                </c:pt>
                <c:pt idx="3">
                  <c:v>5.5555555555555552E-2</c:v>
                </c:pt>
                <c:pt idx="4">
                  <c:v>0.1</c:v>
                </c:pt>
                <c:pt idx="5">
                  <c:v>7.3170731707317069E-2</c:v>
                </c:pt>
                <c:pt idx="6">
                  <c:v>0.66666666666666663</c:v>
                </c:pt>
                <c:pt idx="7">
                  <c:v>0</c:v>
                </c:pt>
                <c:pt idx="8">
                  <c:v>2.3809523809523808E-2</c:v>
                </c:pt>
                <c:pt idx="9">
                  <c:v>9.5238095238095233E-2</c:v>
                </c:pt>
                <c:pt idx="10">
                  <c:v>0.26666666666666666</c:v>
                </c:pt>
                <c:pt idx="11">
                  <c:v>0.11224489795918367</c:v>
                </c:pt>
                <c:pt idx="12">
                  <c:v>0</c:v>
                </c:pt>
                <c:pt idx="13">
                  <c:v>2.1739130434782608E-2</c:v>
                </c:pt>
                <c:pt idx="14">
                  <c:v>0.13793103448275862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</c:v>
                </c:pt>
                <c:pt idx="19">
                  <c:v>0.125</c:v>
                </c:pt>
                <c:pt idx="20">
                  <c:v>8.3333333333333329E-2</c:v>
                </c:pt>
                <c:pt idx="21">
                  <c:v>2.564102564102564E-2</c:v>
                </c:pt>
                <c:pt idx="22">
                  <c:v>0.15384615384615385</c:v>
                </c:pt>
                <c:pt idx="23">
                  <c:v>0.20689655172413793</c:v>
                </c:pt>
                <c:pt idx="24">
                  <c:v>0</c:v>
                </c:pt>
                <c:pt idx="25">
                  <c:v>0</c:v>
                </c:pt>
                <c:pt idx="26">
                  <c:v>0.10344827586206896</c:v>
                </c:pt>
                <c:pt idx="27">
                  <c:v>0.46666666666666667</c:v>
                </c:pt>
                <c:pt idx="28">
                  <c:v>0.15789473684210525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'Q66'!$H$136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'Q66'!$H$137:$H$166</c:f>
              <c:numCache>
                <c:formatCode>0.0%</c:formatCode>
                <c:ptCount val="30"/>
                <c:pt idx="0">
                  <c:v>0.32300000000000001</c:v>
                </c:pt>
                <c:pt idx="1">
                  <c:v>0.14299999999999999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6.7000000000000004E-2</c:v>
                </c:pt>
                <c:pt idx="8">
                  <c:v>0.114</c:v>
                </c:pt>
                <c:pt idx="9">
                  <c:v>4.8000000000000001E-2</c:v>
                </c:pt>
                <c:pt idx="11">
                  <c:v>0.20300000000000001</c:v>
                </c:pt>
                <c:pt idx="12">
                  <c:v>0.14299999999999999</c:v>
                </c:pt>
                <c:pt idx="13">
                  <c:v>0.02</c:v>
                </c:pt>
                <c:pt idx="14">
                  <c:v>8.6999999999999994E-2</c:v>
                </c:pt>
                <c:pt idx="15">
                  <c:v>8.2000000000000003E-2</c:v>
                </c:pt>
                <c:pt idx="17">
                  <c:v>9.0999999999999998E-2</c:v>
                </c:pt>
                <c:pt idx="18">
                  <c:v>0</c:v>
                </c:pt>
                <c:pt idx="19">
                  <c:v>3.6999999999999998E-2</c:v>
                </c:pt>
                <c:pt idx="20">
                  <c:v>0.25</c:v>
                </c:pt>
                <c:pt idx="21">
                  <c:v>0</c:v>
                </c:pt>
                <c:pt idx="24">
                  <c:v>1.6E-2</c:v>
                </c:pt>
                <c:pt idx="25">
                  <c:v>0.04</c:v>
                </c:pt>
                <c:pt idx="26">
                  <c:v>5.6000000000000001E-2</c:v>
                </c:pt>
                <c:pt idx="28">
                  <c:v>0.111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'Q66'!$I$136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'Q66'!$I$137:$I$166</c:f>
              <c:numCache>
                <c:formatCode>#,##0.0%</c:formatCode>
                <c:ptCount val="30"/>
                <c:pt idx="0">
                  <c:v>0.1111111111111111</c:v>
                </c:pt>
                <c:pt idx="1">
                  <c:v>5.5555555555555552E-2</c:v>
                </c:pt>
                <c:pt idx="6">
                  <c:v>0.3</c:v>
                </c:pt>
                <c:pt idx="8">
                  <c:v>0.23076923076923075</c:v>
                </c:pt>
                <c:pt idx="9">
                  <c:v>1.6666666666666666E-2</c:v>
                </c:pt>
                <c:pt idx="11">
                  <c:v>0.14606741573033707</c:v>
                </c:pt>
                <c:pt idx="12">
                  <c:v>0</c:v>
                </c:pt>
                <c:pt idx="13">
                  <c:v>6.8965517241379309E-2</c:v>
                </c:pt>
                <c:pt idx="19">
                  <c:v>0</c:v>
                </c:pt>
                <c:pt idx="20">
                  <c:v>0.12903225806451613</c:v>
                </c:pt>
                <c:pt idx="24">
                  <c:v>3.1746031746031744E-2</c:v>
                </c:pt>
                <c:pt idx="25">
                  <c:v>0.17391304347826086</c:v>
                </c:pt>
                <c:pt idx="26">
                  <c:v>0.23809523809523811</c:v>
                </c:pt>
                <c:pt idx="27">
                  <c:v>0.125</c:v>
                </c:pt>
                <c:pt idx="28">
                  <c:v>0.24242424242424243</c:v>
                </c:pt>
                <c:pt idx="29">
                  <c:v>0.13698630136986301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432256"/>
        <c:axId val="176433792"/>
      </c:barChart>
      <c:catAx>
        <c:axId val="176432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33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322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69893380265391"/>
          <c:y val="0.92730844793713152"/>
          <c:w val="0.20169287194234001"/>
          <c:h val="4.5186640471512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Contract with another hospital to obtain drug information service; No - comparison between years</a:t>
            </a:r>
          </a:p>
        </c:rich>
      </c:tx>
      <c:layout>
        <c:manualLayout>
          <c:xMode val="edge"/>
          <c:yMode val="edge"/>
          <c:x val="0.12989685302212781"/>
          <c:y val="3.0303207458696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1649484536082"/>
          <c:y val="0.19114262625342868"/>
          <c:w val="0.86391752577319592"/>
          <c:h val="0.4918426114569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'Q66'!$K$136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'Q66'!$K$137:$K$166</c:f>
              <c:numCache>
                <c:formatCode>0.0%</c:formatCode>
                <c:ptCount val="30"/>
                <c:pt idx="0">
                  <c:v>0.68571428571428572</c:v>
                </c:pt>
                <c:pt idx="1">
                  <c:v>0.96969696969696972</c:v>
                </c:pt>
                <c:pt idx="2">
                  <c:v>0.83333333333333337</c:v>
                </c:pt>
                <c:pt idx="3">
                  <c:v>0.90740740740740744</c:v>
                </c:pt>
                <c:pt idx="4">
                  <c:v>0.875</c:v>
                </c:pt>
                <c:pt idx="5">
                  <c:v>0.90243902439024393</c:v>
                </c:pt>
                <c:pt idx="6">
                  <c:v>0.33333333333333331</c:v>
                </c:pt>
                <c:pt idx="7">
                  <c:v>1</c:v>
                </c:pt>
                <c:pt idx="8">
                  <c:v>0.69047619047619047</c:v>
                </c:pt>
                <c:pt idx="9">
                  <c:v>0.8571428571428571</c:v>
                </c:pt>
                <c:pt idx="10">
                  <c:v>0.73333333333333328</c:v>
                </c:pt>
                <c:pt idx="11">
                  <c:v>0.81632653061224492</c:v>
                </c:pt>
                <c:pt idx="12">
                  <c:v>1</c:v>
                </c:pt>
                <c:pt idx="13">
                  <c:v>0.95652173913043481</c:v>
                </c:pt>
                <c:pt idx="14">
                  <c:v>0.82758620689655171</c:v>
                </c:pt>
                <c:pt idx="15">
                  <c:v>1</c:v>
                </c:pt>
                <c:pt idx="16">
                  <c:v>1</c:v>
                </c:pt>
                <c:pt idx="17">
                  <c:v>0.75</c:v>
                </c:pt>
                <c:pt idx="18">
                  <c:v>1</c:v>
                </c:pt>
                <c:pt idx="19">
                  <c:v>0.875</c:v>
                </c:pt>
                <c:pt idx="20">
                  <c:v>0.91666666666666663</c:v>
                </c:pt>
                <c:pt idx="21">
                  <c:v>0.97435897435897434</c:v>
                </c:pt>
                <c:pt idx="22">
                  <c:v>0.76923076923076927</c:v>
                </c:pt>
                <c:pt idx="23">
                  <c:v>0.72413793103448276</c:v>
                </c:pt>
                <c:pt idx="24">
                  <c:v>1</c:v>
                </c:pt>
                <c:pt idx="25">
                  <c:v>1</c:v>
                </c:pt>
                <c:pt idx="26">
                  <c:v>0.89655172413793105</c:v>
                </c:pt>
                <c:pt idx="27">
                  <c:v>0.4</c:v>
                </c:pt>
                <c:pt idx="28">
                  <c:v>0.78947368421052633</c:v>
                </c:pt>
                <c:pt idx="29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'Q66'!$L$136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'Q66'!$L$137:$L$166</c:f>
              <c:numCache>
                <c:formatCode>0.0%</c:formatCode>
                <c:ptCount val="30"/>
                <c:pt idx="0">
                  <c:v>0.64500000000000002</c:v>
                </c:pt>
                <c:pt idx="1">
                  <c:v>0.78600000000000003</c:v>
                </c:pt>
                <c:pt idx="4">
                  <c:v>1</c:v>
                </c:pt>
                <c:pt idx="5">
                  <c:v>1</c:v>
                </c:pt>
                <c:pt idx="6">
                  <c:v>0.6</c:v>
                </c:pt>
                <c:pt idx="7">
                  <c:v>0.93300000000000005</c:v>
                </c:pt>
                <c:pt idx="8">
                  <c:v>0.57099999999999995</c:v>
                </c:pt>
                <c:pt idx="9">
                  <c:v>0.95199999999999996</c:v>
                </c:pt>
                <c:pt idx="11">
                  <c:v>0.75900000000000001</c:v>
                </c:pt>
                <c:pt idx="12">
                  <c:v>0.85699999999999998</c:v>
                </c:pt>
                <c:pt idx="13">
                  <c:v>0.98</c:v>
                </c:pt>
                <c:pt idx="14">
                  <c:v>0.91300000000000003</c:v>
                </c:pt>
                <c:pt idx="15">
                  <c:v>0.89800000000000002</c:v>
                </c:pt>
                <c:pt idx="17">
                  <c:v>0.86399999999999999</c:v>
                </c:pt>
                <c:pt idx="18">
                  <c:v>1</c:v>
                </c:pt>
                <c:pt idx="19">
                  <c:v>0.92600000000000005</c:v>
                </c:pt>
                <c:pt idx="20">
                  <c:v>0.625</c:v>
                </c:pt>
                <c:pt idx="21">
                  <c:v>1</c:v>
                </c:pt>
                <c:pt idx="24">
                  <c:v>0.98399999999999999</c:v>
                </c:pt>
                <c:pt idx="25">
                  <c:v>0.96</c:v>
                </c:pt>
                <c:pt idx="26">
                  <c:v>0.94399999999999995</c:v>
                </c:pt>
                <c:pt idx="28">
                  <c:v>0.77800000000000002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'Q66'!$M$136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'Q66'!$B$137:$B$166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'Q66'!$M$137:$M$166</c:f>
              <c:numCache>
                <c:formatCode>#,##0.0%</c:formatCode>
                <c:ptCount val="30"/>
                <c:pt idx="0">
                  <c:v>0.83333333333333326</c:v>
                </c:pt>
                <c:pt idx="1">
                  <c:v>0.94444444444444442</c:v>
                </c:pt>
                <c:pt idx="6">
                  <c:v>0.7</c:v>
                </c:pt>
                <c:pt idx="8">
                  <c:v>0.73076923076923084</c:v>
                </c:pt>
                <c:pt idx="9">
                  <c:v>0.98333333333333328</c:v>
                </c:pt>
                <c:pt idx="11">
                  <c:v>0.8314606741573034</c:v>
                </c:pt>
                <c:pt idx="12">
                  <c:v>1</c:v>
                </c:pt>
                <c:pt idx="13">
                  <c:v>0.93103448275862066</c:v>
                </c:pt>
                <c:pt idx="19">
                  <c:v>0.95833333333333326</c:v>
                </c:pt>
                <c:pt idx="20">
                  <c:v>0.77419354838709675</c:v>
                </c:pt>
                <c:pt idx="24">
                  <c:v>0.96825396825396826</c:v>
                </c:pt>
                <c:pt idx="25">
                  <c:v>0.73913043478260876</c:v>
                </c:pt>
                <c:pt idx="26">
                  <c:v>0.74603174603174605</c:v>
                </c:pt>
                <c:pt idx="27">
                  <c:v>0.75</c:v>
                </c:pt>
                <c:pt idx="28">
                  <c:v>0.75757575757575746</c:v>
                </c:pt>
                <c:pt idx="29">
                  <c:v>0.73972602739726023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476544"/>
        <c:axId val="176478080"/>
      </c:barChart>
      <c:catAx>
        <c:axId val="176476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78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7654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649500126725089"/>
          <c:y val="0.9257825743425957"/>
          <c:w val="0.18819210797214694"/>
          <c:h val="4.492193926134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Contract with another hospital to obtain drug information service in 2010 (n=967)</a:t>
            </a:r>
          </a:p>
        </c:rich>
      </c:tx>
      <c:layout>
        <c:manualLayout>
          <c:xMode val="edge"/>
          <c:yMode val="edge"/>
          <c:x val="0.13461555286358418"/>
          <c:y val="3.05164354455693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18064087014423E-2"/>
          <c:y val="0.19248870417194874"/>
          <c:w val="0.90384756837121949"/>
          <c:h val="0.48826403009469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'Q66'!$C$5</c:f>
              <c:strCache>
                <c:ptCount val="1"/>
                <c:pt idx="0">
                  <c:v>Yes, with a charge for this service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'Q66'!$F$7:$F$36</c:f>
              <c:numCache>
                <c:formatCode>#,##0.0%</c:formatCode>
                <c:ptCount val="30"/>
                <c:pt idx="0">
                  <c:v>2.0682523267838678E-3</c:v>
                </c:pt>
                <c:pt idx="1">
                  <c:v>0</c:v>
                </c:pt>
                <c:pt idx="2">
                  <c:v>0</c:v>
                </c:pt>
                <c:pt idx="3">
                  <c:v>2.0682523267838678E-3</c:v>
                </c:pt>
                <c:pt idx="4">
                  <c:v>1.0341261633919339E-3</c:v>
                </c:pt>
                <c:pt idx="5">
                  <c:v>1.0341261633919339E-3</c:v>
                </c:pt>
                <c:pt idx="6">
                  <c:v>0</c:v>
                </c:pt>
                <c:pt idx="7">
                  <c:v>0</c:v>
                </c:pt>
                <c:pt idx="8">
                  <c:v>1.2409513960703205E-2</c:v>
                </c:pt>
                <c:pt idx="9">
                  <c:v>1.0341261633919339E-3</c:v>
                </c:pt>
                <c:pt idx="10">
                  <c:v>0</c:v>
                </c:pt>
                <c:pt idx="11">
                  <c:v>7.2388831437435368E-3</c:v>
                </c:pt>
                <c:pt idx="12">
                  <c:v>0</c:v>
                </c:pt>
                <c:pt idx="13">
                  <c:v>1.0341261633919339E-3</c:v>
                </c:pt>
                <c:pt idx="14">
                  <c:v>1.0341261633919339E-3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2.0682523267838678E-3</c:v>
                </c:pt>
                <c:pt idx="23">
                  <c:v>2.0682523267838678E-3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2.0682523267838678E-3</c:v>
                </c:pt>
                <c:pt idx="28">
                  <c:v>1.0341261633919339E-3</c:v>
                </c:pt>
                <c:pt idx="29">
                  <c:v>1.0341261633919339E-3</c:v>
                </c:pt>
              </c:numCache>
            </c:numRef>
          </c:val>
        </c:ser>
        <c:ser>
          <c:idx val="1"/>
          <c:order val="1"/>
          <c:tx>
            <c:strRef>
              <c:f>'Q66'!$G$5</c:f>
              <c:strCache>
                <c:ptCount val="1"/>
                <c:pt idx="0">
                  <c:v>Yes, with no charge for this service</c:v>
                </c:pt>
              </c:strCache>
            </c:strRef>
          </c:tx>
          <c:invertIfNegative val="0"/>
          <c:cat>
            <c:strRef>
              <c:f>'Q66'!$B$7:$B$36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'Q66'!$J$7:$J$36</c:f>
              <c:numCache>
                <c:formatCode>#,##0.0%</c:formatCode>
                <c:ptCount val="30"/>
                <c:pt idx="0">
                  <c:v>9.3071354705274046E-3</c:v>
                </c:pt>
                <c:pt idx="1">
                  <c:v>1.0341261633919339E-3</c:v>
                </c:pt>
                <c:pt idx="2">
                  <c:v>1.0341261633919339E-3</c:v>
                </c:pt>
                <c:pt idx="3">
                  <c:v>3.1023784901758012E-3</c:v>
                </c:pt>
                <c:pt idx="4">
                  <c:v>4.1365046535677356E-3</c:v>
                </c:pt>
                <c:pt idx="5">
                  <c:v>3.1023784901758012E-3</c:v>
                </c:pt>
                <c:pt idx="6">
                  <c:v>4.1365046535677356E-3</c:v>
                </c:pt>
                <c:pt idx="7">
                  <c:v>0</c:v>
                </c:pt>
                <c:pt idx="8">
                  <c:v>1.0341261633919339E-3</c:v>
                </c:pt>
                <c:pt idx="9">
                  <c:v>2.0682523267838678E-3</c:v>
                </c:pt>
                <c:pt idx="10">
                  <c:v>4.1365046535677356E-3</c:v>
                </c:pt>
                <c:pt idx="11">
                  <c:v>1.1375387797311272E-2</c:v>
                </c:pt>
                <c:pt idx="12">
                  <c:v>0</c:v>
                </c:pt>
                <c:pt idx="13">
                  <c:v>1.0341261633919339E-3</c:v>
                </c:pt>
                <c:pt idx="14">
                  <c:v>4.1365046535677356E-3</c:v>
                </c:pt>
                <c:pt idx="15">
                  <c:v>0</c:v>
                </c:pt>
                <c:pt idx="16">
                  <c:v>0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1.0341261633919339E-3</c:v>
                </c:pt>
                <c:pt idx="20">
                  <c:v>1.0341261633919339E-3</c:v>
                </c:pt>
                <c:pt idx="21">
                  <c:v>1.0341261633919339E-3</c:v>
                </c:pt>
                <c:pt idx="22">
                  <c:v>4.1365046535677356E-3</c:v>
                </c:pt>
                <c:pt idx="23">
                  <c:v>6.2047569803516025E-3</c:v>
                </c:pt>
                <c:pt idx="24">
                  <c:v>0</c:v>
                </c:pt>
                <c:pt idx="25">
                  <c:v>0</c:v>
                </c:pt>
                <c:pt idx="26">
                  <c:v>6.2047569803516025E-3</c:v>
                </c:pt>
                <c:pt idx="27">
                  <c:v>7.2388831437435368E-3</c:v>
                </c:pt>
                <c:pt idx="28">
                  <c:v>3.1023784901758012E-3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'Q66'!$K$5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'Q66'!$B$7:$B$36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'Q66'!$N$7:$N$36</c:f>
              <c:numCache>
                <c:formatCode>#,##0.0%</c:formatCode>
                <c:ptCount val="30"/>
                <c:pt idx="0">
                  <c:v>2.481902792140641E-2</c:v>
                </c:pt>
                <c:pt idx="1">
                  <c:v>3.3092037228541885E-2</c:v>
                </c:pt>
                <c:pt idx="2">
                  <c:v>5.170630816959669E-3</c:v>
                </c:pt>
                <c:pt idx="3">
                  <c:v>5.0672182006204755E-2</c:v>
                </c:pt>
                <c:pt idx="4">
                  <c:v>3.6194415718717683E-2</c:v>
                </c:pt>
                <c:pt idx="5">
                  <c:v>3.8262668045501554E-2</c:v>
                </c:pt>
                <c:pt idx="6">
                  <c:v>2.0682523267838678E-3</c:v>
                </c:pt>
                <c:pt idx="7">
                  <c:v>1.8614270941054809E-2</c:v>
                </c:pt>
                <c:pt idx="8">
                  <c:v>2.9989658738366079E-2</c:v>
                </c:pt>
                <c:pt idx="9">
                  <c:v>1.8614270941054809E-2</c:v>
                </c:pt>
                <c:pt idx="10">
                  <c:v>1.1375387797311272E-2</c:v>
                </c:pt>
                <c:pt idx="11">
                  <c:v>8.2730093071354704E-2</c:v>
                </c:pt>
                <c:pt idx="12">
                  <c:v>3.2057911065149949E-2</c:v>
                </c:pt>
                <c:pt idx="13">
                  <c:v>4.5501551189245086E-2</c:v>
                </c:pt>
                <c:pt idx="14">
                  <c:v>2.481902792140641E-2</c:v>
                </c:pt>
                <c:pt idx="15">
                  <c:v>0.12099276111685625</c:v>
                </c:pt>
                <c:pt idx="16">
                  <c:v>2.8955532574974147E-2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7.2388831437435368E-3</c:v>
                </c:pt>
                <c:pt idx="20">
                  <c:v>1.1375387797311272E-2</c:v>
                </c:pt>
                <c:pt idx="21">
                  <c:v>3.9296794208893482E-2</c:v>
                </c:pt>
                <c:pt idx="22">
                  <c:v>2.0682523267838676E-2</c:v>
                </c:pt>
                <c:pt idx="23">
                  <c:v>2.1716649431230611E-2</c:v>
                </c:pt>
                <c:pt idx="24">
                  <c:v>5.894519131334023E-2</c:v>
                </c:pt>
                <c:pt idx="25">
                  <c:v>2.3784901758014478E-2</c:v>
                </c:pt>
                <c:pt idx="26">
                  <c:v>5.3774560496380561E-2</c:v>
                </c:pt>
                <c:pt idx="27">
                  <c:v>6.2047569803516025E-3</c:v>
                </c:pt>
                <c:pt idx="28">
                  <c:v>1.5511892450879007E-2</c:v>
                </c:pt>
                <c:pt idx="29">
                  <c:v>1.1375387797311272E-2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569728"/>
        <c:axId val="176620672"/>
      </c:barChart>
      <c:catAx>
        <c:axId val="17656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6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5697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05130180780691"/>
          <c:y val="0.93086138162200749"/>
          <c:w val="0.43277696130879389"/>
          <c:h val="3.721269867308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217714</xdr:colOff>
      <xdr:row>76</xdr:row>
      <xdr:rowOff>91440</xdr:rowOff>
    </xdr:from>
    <xdr:to>
      <xdr:col>24</xdr:col>
      <xdr:colOff>350520</xdr:colOff>
      <xdr:row>107</xdr:row>
      <xdr:rowOff>7620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41</xdr:row>
      <xdr:rowOff>45720</xdr:rowOff>
    </xdr:from>
    <xdr:to>
      <xdr:col>24</xdr:col>
      <xdr:colOff>489857</xdr:colOff>
      <xdr:row>66</xdr:row>
      <xdr:rowOff>0</xdr:rowOff>
    </xdr:to>
    <xdr:graphicFrame macro="">
      <xdr:nvGraphicFramePr>
        <xdr:cNvPr id="10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332015</xdr:colOff>
      <xdr:row>4</xdr:row>
      <xdr:rowOff>67491</xdr:rowOff>
    </xdr:from>
    <xdr:to>
      <xdr:col>25</xdr:col>
      <xdr:colOff>225335</xdr:colOff>
      <xdr:row>36</xdr:row>
      <xdr:rowOff>21771</xdr:rowOff>
    </xdr:to>
    <xdr:graphicFrame macro="">
      <xdr:nvGraphicFramePr>
        <xdr:cNvPr id="10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76200</xdr:rowOff>
    </xdr:from>
    <xdr:to>
      <xdr:col>13</xdr:col>
      <xdr:colOff>175260</xdr:colOff>
      <xdr:row>68</xdr:row>
      <xdr:rowOff>53340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43</xdr:row>
      <xdr:rowOff>99060</xdr:rowOff>
    </xdr:from>
    <xdr:to>
      <xdr:col>25</xdr:col>
      <xdr:colOff>449580</xdr:colOff>
      <xdr:row>68</xdr:row>
      <xdr:rowOff>0</xdr:rowOff>
    </xdr:to>
    <xdr:graphicFrame macro="">
      <xdr:nvGraphicFramePr>
        <xdr:cNvPr id="194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4</xdr:row>
      <xdr:rowOff>99060</xdr:rowOff>
    </xdr:from>
    <xdr:to>
      <xdr:col>25</xdr:col>
      <xdr:colOff>449580</xdr:colOff>
      <xdr:row>28</xdr:row>
      <xdr:rowOff>76200</xdr:rowOff>
    </xdr:to>
    <xdr:graphicFrame macro="">
      <xdr:nvGraphicFramePr>
        <xdr:cNvPr id="194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16</xdr:col>
      <xdr:colOff>480060</xdr:colOff>
      <xdr:row>106</xdr:row>
      <xdr:rowOff>0</xdr:rowOff>
    </xdr:to>
    <xdr:graphicFrame macro="">
      <xdr:nvGraphicFramePr>
        <xdr:cNvPr id="194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99</xdr:row>
      <xdr:rowOff>38100</xdr:rowOff>
    </xdr:from>
    <xdr:to>
      <xdr:col>14</xdr:col>
      <xdr:colOff>88900</xdr:colOff>
      <xdr:row>123</xdr:row>
      <xdr:rowOff>0</xdr:rowOff>
    </xdr:to>
    <xdr:graphicFrame macro="">
      <xdr:nvGraphicFramePr>
        <xdr:cNvPr id="13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169</xdr:row>
      <xdr:rowOff>10160</xdr:rowOff>
    </xdr:from>
    <xdr:to>
      <xdr:col>9</xdr:col>
      <xdr:colOff>393700</xdr:colOff>
      <xdr:row>196</xdr:row>
      <xdr:rowOff>12700</xdr:rowOff>
    </xdr:to>
    <xdr:graphicFrame macro="">
      <xdr:nvGraphicFramePr>
        <xdr:cNvPr id="133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218440</xdr:colOff>
      <xdr:row>169</xdr:row>
      <xdr:rowOff>50800</xdr:rowOff>
    </xdr:from>
    <xdr:to>
      <xdr:col>21</xdr:col>
      <xdr:colOff>139700</xdr:colOff>
      <xdr:row>196</xdr:row>
      <xdr:rowOff>43180</xdr:rowOff>
    </xdr:to>
    <xdr:graphicFrame macro="">
      <xdr:nvGraphicFramePr>
        <xdr:cNvPr id="133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271780</xdr:colOff>
      <xdr:row>198</xdr:row>
      <xdr:rowOff>96520</xdr:rowOff>
    </xdr:from>
    <xdr:to>
      <xdr:col>10</xdr:col>
      <xdr:colOff>0</xdr:colOff>
      <xdr:row>224</xdr:row>
      <xdr:rowOff>50800</xdr:rowOff>
    </xdr:to>
    <xdr:graphicFrame macro="">
      <xdr:nvGraphicFramePr>
        <xdr:cNvPr id="133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127000</xdr:colOff>
      <xdr:row>40</xdr:row>
      <xdr:rowOff>38100</xdr:rowOff>
    </xdr:from>
    <xdr:to>
      <xdr:col>14</xdr:col>
      <xdr:colOff>177800</xdr:colOff>
      <xdr:row>67</xdr:row>
      <xdr:rowOff>76200</xdr:rowOff>
    </xdr:to>
    <xdr:graphicFrame macro="">
      <xdr:nvGraphicFramePr>
        <xdr:cNvPr id="13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101</xdr:row>
      <xdr:rowOff>30480</xdr:rowOff>
    </xdr:from>
    <xdr:to>
      <xdr:col>13</xdr:col>
      <xdr:colOff>419100</xdr:colOff>
      <xdr:row>127</xdr:row>
      <xdr:rowOff>114300</xdr:rowOff>
    </xdr:to>
    <xdr:graphicFrame macro="">
      <xdr:nvGraphicFramePr>
        <xdr:cNvPr id="276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169</xdr:row>
      <xdr:rowOff>53340</xdr:rowOff>
    </xdr:from>
    <xdr:to>
      <xdr:col>9</xdr:col>
      <xdr:colOff>388620</xdr:colOff>
      <xdr:row>196</xdr:row>
      <xdr:rowOff>91440</xdr:rowOff>
    </xdr:to>
    <xdr:graphicFrame macro="">
      <xdr:nvGraphicFramePr>
        <xdr:cNvPr id="276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129540</xdr:colOff>
      <xdr:row>169</xdr:row>
      <xdr:rowOff>60960</xdr:rowOff>
    </xdr:from>
    <xdr:to>
      <xdr:col>19</xdr:col>
      <xdr:colOff>388620</xdr:colOff>
      <xdr:row>196</xdr:row>
      <xdr:rowOff>30480</xdr:rowOff>
    </xdr:to>
    <xdr:graphicFrame macro="">
      <xdr:nvGraphicFramePr>
        <xdr:cNvPr id="276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198</xdr:row>
      <xdr:rowOff>38100</xdr:rowOff>
    </xdr:from>
    <xdr:to>
      <xdr:col>9</xdr:col>
      <xdr:colOff>388620</xdr:colOff>
      <xdr:row>225</xdr:row>
      <xdr:rowOff>30480</xdr:rowOff>
    </xdr:to>
    <xdr:graphicFrame macro="">
      <xdr:nvGraphicFramePr>
        <xdr:cNvPr id="276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97970</xdr:colOff>
      <xdr:row>40</xdr:row>
      <xdr:rowOff>30480</xdr:rowOff>
    </xdr:from>
    <xdr:to>
      <xdr:col>13</xdr:col>
      <xdr:colOff>446313</xdr:colOff>
      <xdr:row>68</xdr:row>
      <xdr:rowOff>152400</xdr:rowOff>
    </xdr:to>
    <xdr:graphicFrame macro="">
      <xdr:nvGraphicFramePr>
        <xdr:cNvPr id="276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zoomScale="70" zoomScaleNormal="70" workbookViewId="0">
      <selection activeCell="K36" sqref="K36"/>
    </sheetView>
  </sheetViews>
  <sheetFormatPr defaultColWidth="9.33203125" defaultRowHeight="12"/>
  <cols>
    <col min="1" max="1" width="9.33203125" style="1"/>
    <col min="2" max="2" width="15.5" style="1" customWidth="1"/>
    <col min="3" max="13" width="11.5" style="1"/>
    <col min="14" max="16384" width="9.33203125" style="1"/>
  </cols>
  <sheetData>
    <row r="1" spans="1:35" ht="15.75">
      <c r="A1" s="2" t="s">
        <v>6</v>
      </c>
    </row>
    <row r="2" spans="1:35" ht="13.5">
      <c r="K2" s="39"/>
      <c r="L2" s="44"/>
      <c r="M2" s="36"/>
      <c r="N2" s="37"/>
      <c r="O2" s="37"/>
      <c r="P2" s="37"/>
      <c r="Q2" s="36"/>
      <c r="R2" s="37"/>
      <c r="S2" s="37"/>
      <c r="T2" s="37"/>
      <c r="U2" s="36"/>
      <c r="V2" s="37"/>
      <c r="W2" s="37"/>
      <c r="X2" s="37"/>
      <c r="Y2" s="42"/>
      <c r="Z2" s="42"/>
      <c r="AA2" s="42"/>
      <c r="AB2" s="42"/>
      <c r="AC2" s="42"/>
      <c r="AD2" s="42"/>
      <c r="AE2" s="42"/>
      <c r="AF2" s="42"/>
      <c r="AG2" s="40"/>
      <c r="AH2" s="40"/>
      <c r="AI2" s="40"/>
    </row>
    <row r="3" spans="1:35" ht="12.75">
      <c r="A3" s="45">
        <v>2010</v>
      </c>
      <c r="F3" s="25" t="s">
        <v>3</v>
      </c>
      <c r="G3" s="25"/>
      <c r="H3" s="25"/>
      <c r="I3" s="25"/>
      <c r="J3" s="25" t="s">
        <v>4</v>
      </c>
    </row>
    <row r="4" spans="1:35">
      <c r="A4" s="88" t="s">
        <v>0</v>
      </c>
      <c r="B4" s="89" t="s">
        <v>0</v>
      </c>
      <c r="C4" s="279" t="s">
        <v>2</v>
      </c>
      <c r="D4" s="280"/>
      <c r="E4" s="280"/>
      <c r="F4" s="280"/>
      <c r="G4" s="281"/>
      <c r="H4" s="281"/>
      <c r="I4" s="281"/>
      <c r="J4" s="281"/>
      <c r="K4" s="280"/>
      <c r="L4" s="280"/>
      <c r="M4" s="280"/>
      <c r="N4" s="282"/>
    </row>
    <row r="5" spans="1:35">
      <c r="A5" s="90"/>
      <c r="B5" s="68"/>
      <c r="C5" s="283" t="s">
        <v>3</v>
      </c>
      <c r="D5" s="283"/>
      <c r="E5" s="283"/>
      <c r="F5" s="284"/>
      <c r="G5" s="285" t="s">
        <v>4</v>
      </c>
      <c r="H5" s="286"/>
      <c r="I5" s="286"/>
      <c r="J5" s="287"/>
      <c r="K5" s="288" t="s">
        <v>1</v>
      </c>
      <c r="L5" s="283"/>
      <c r="M5" s="283"/>
      <c r="N5" s="289"/>
    </row>
    <row r="6" spans="1:35">
      <c r="A6" s="90"/>
      <c r="B6" s="68"/>
      <c r="C6" s="69" t="s">
        <v>5</v>
      </c>
      <c r="D6" s="69" t="s">
        <v>29</v>
      </c>
      <c r="E6" s="69" t="s">
        <v>30</v>
      </c>
      <c r="F6" s="101" t="s">
        <v>31</v>
      </c>
      <c r="G6" s="118" t="s">
        <v>5</v>
      </c>
      <c r="H6" s="119" t="s">
        <v>29</v>
      </c>
      <c r="I6" s="119" t="s">
        <v>30</v>
      </c>
      <c r="J6" s="120" t="s">
        <v>31</v>
      </c>
      <c r="K6" s="105" t="s">
        <v>5</v>
      </c>
      <c r="L6" s="69" t="s">
        <v>29</v>
      </c>
      <c r="M6" s="69" t="s">
        <v>30</v>
      </c>
      <c r="N6" s="91" t="s">
        <v>31</v>
      </c>
    </row>
    <row r="7" spans="1:35" ht="13.15" customHeight="1">
      <c r="A7" s="92" t="s">
        <v>32</v>
      </c>
      <c r="B7" s="71" t="s">
        <v>7</v>
      </c>
      <c r="C7" s="72">
        <v>12</v>
      </c>
      <c r="D7" s="73">
        <f>IF($K7=0,0,C7/$K7)</f>
        <v>0.34285714285714286</v>
      </c>
      <c r="E7" s="74">
        <f>C7/C$38</f>
        <v>4.1237113402061855E-2</v>
      </c>
      <c r="F7" s="102">
        <f>C7/$K$38</f>
        <v>1.2133468149646108E-2</v>
      </c>
      <c r="G7" s="121">
        <f>K7-C7</f>
        <v>23</v>
      </c>
      <c r="H7" s="122">
        <f t="shared" ref="H7:H38" si="0">IF($K7=0,0,G7/$K7)</f>
        <v>0.65714285714285714</v>
      </c>
      <c r="I7" s="122">
        <f>G7/G$38</f>
        <v>3.2951289398280799E-2</v>
      </c>
      <c r="J7" s="123">
        <f>G7/$K$38</f>
        <v>2.3255813953488372E-2</v>
      </c>
      <c r="K7" s="106">
        <v>35</v>
      </c>
      <c r="L7" s="73">
        <f t="shared" ref="L7:L38" si="1">IF($K7=0,0,K7/$K7)</f>
        <v>1</v>
      </c>
      <c r="M7" s="74">
        <f>K7/K$38</f>
        <v>3.5389282103134481E-2</v>
      </c>
      <c r="N7" s="113">
        <f>K7/$K$38</f>
        <v>3.5389282103134481E-2</v>
      </c>
    </row>
    <row r="8" spans="1:35" ht="13.15" customHeight="1">
      <c r="A8" s="92"/>
      <c r="B8" s="71" t="s">
        <v>8</v>
      </c>
      <c r="C8" s="76">
        <v>8</v>
      </c>
      <c r="D8" s="73">
        <f>IF($K8=0,0,C8/$K8)</f>
        <v>0.22857142857142856</v>
      </c>
      <c r="E8" s="73">
        <f t="shared" ref="E8:E36" si="2">C8/C$38</f>
        <v>2.7491408934707903E-2</v>
      </c>
      <c r="F8" s="103">
        <f t="shared" ref="F8:F36" si="3">C8/$K$38</f>
        <v>8.0889787664307385E-3</v>
      </c>
      <c r="G8" s="110">
        <f t="shared" ref="G8:G36" si="4">K8-C8</f>
        <v>27</v>
      </c>
      <c r="H8" s="73">
        <f t="shared" si="0"/>
        <v>0.77142857142857146</v>
      </c>
      <c r="I8" s="73">
        <f t="shared" ref="I8:I36" si="5">G8/G$38</f>
        <v>3.8681948424068767E-2</v>
      </c>
      <c r="J8" s="93">
        <f t="shared" ref="J8:J36" si="6">G8/$K$38</f>
        <v>2.7300303336703743E-2</v>
      </c>
      <c r="K8" s="107">
        <v>35</v>
      </c>
      <c r="L8" s="73">
        <f t="shared" si="1"/>
        <v>1</v>
      </c>
      <c r="M8" s="73">
        <f t="shared" ref="M8:M36" si="7">K8/K$38</f>
        <v>3.5389282103134481E-2</v>
      </c>
      <c r="N8" s="114">
        <f t="shared" ref="N8:N36" si="8">K8/$K$38</f>
        <v>3.5389282103134481E-2</v>
      </c>
    </row>
    <row r="9" spans="1:35" ht="13.15" customHeight="1">
      <c r="A9" s="92"/>
      <c r="B9" s="71" t="s">
        <v>39</v>
      </c>
      <c r="C9" s="76">
        <v>1</v>
      </c>
      <c r="D9" s="73">
        <f t="shared" ref="D9:D38" si="9">IF($K9=0,0,C9/$K9)</f>
        <v>0.16666666666666666</v>
      </c>
      <c r="E9" s="73">
        <f t="shared" si="2"/>
        <v>3.4364261168384879E-3</v>
      </c>
      <c r="F9" s="103">
        <f t="shared" si="3"/>
        <v>1.0111223458038423E-3</v>
      </c>
      <c r="G9" s="110">
        <f t="shared" si="4"/>
        <v>5</v>
      </c>
      <c r="H9" s="73">
        <f t="shared" si="0"/>
        <v>0.83333333333333337</v>
      </c>
      <c r="I9" s="73">
        <f t="shared" si="5"/>
        <v>7.1633237822349575E-3</v>
      </c>
      <c r="J9" s="93">
        <f t="shared" si="6"/>
        <v>5.0556117290192111E-3</v>
      </c>
      <c r="K9" s="107">
        <v>6</v>
      </c>
      <c r="L9" s="73">
        <f t="shared" si="1"/>
        <v>1</v>
      </c>
      <c r="M9" s="73">
        <f t="shared" si="7"/>
        <v>6.0667340748230538E-3</v>
      </c>
      <c r="N9" s="114">
        <f t="shared" si="8"/>
        <v>6.0667340748230538E-3</v>
      </c>
    </row>
    <row r="10" spans="1:35" ht="13.15" customHeight="1">
      <c r="A10" s="92"/>
      <c r="B10" s="71" t="s">
        <v>40</v>
      </c>
      <c r="C10" s="76">
        <v>21</v>
      </c>
      <c r="D10" s="73">
        <f t="shared" si="9"/>
        <v>0.38181818181818183</v>
      </c>
      <c r="E10" s="73">
        <f t="shared" si="2"/>
        <v>7.2164948453608241E-2</v>
      </c>
      <c r="F10" s="103">
        <f t="shared" si="3"/>
        <v>2.1233569261880688E-2</v>
      </c>
      <c r="G10" s="110">
        <f t="shared" si="4"/>
        <v>34</v>
      </c>
      <c r="H10" s="73">
        <f t="shared" si="0"/>
        <v>0.61818181818181817</v>
      </c>
      <c r="I10" s="73">
        <f t="shared" si="5"/>
        <v>4.8710601719197708E-2</v>
      </c>
      <c r="J10" s="93">
        <f t="shared" si="6"/>
        <v>3.4378159757330634E-2</v>
      </c>
      <c r="K10" s="107">
        <v>55</v>
      </c>
      <c r="L10" s="73">
        <f t="shared" si="1"/>
        <v>1</v>
      </c>
      <c r="M10" s="73">
        <f t="shared" si="7"/>
        <v>5.5611729019211326E-2</v>
      </c>
      <c r="N10" s="114">
        <f t="shared" si="8"/>
        <v>5.5611729019211326E-2</v>
      </c>
    </row>
    <row r="11" spans="1:35" ht="13.15" customHeight="1">
      <c r="A11" s="92"/>
      <c r="B11" s="71" t="s">
        <v>18</v>
      </c>
      <c r="C11" s="76">
        <v>4</v>
      </c>
      <c r="D11" s="73">
        <f t="shared" si="9"/>
        <v>0.1</v>
      </c>
      <c r="E11" s="73">
        <f t="shared" si="2"/>
        <v>1.3745704467353952E-2</v>
      </c>
      <c r="F11" s="103">
        <f t="shared" si="3"/>
        <v>4.0444893832153692E-3</v>
      </c>
      <c r="G11" s="110">
        <f t="shared" si="4"/>
        <v>36</v>
      </c>
      <c r="H11" s="73">
        <f t="shared" si="0"/>
        <v>0.9</v>
      </c>
      <c r="I11" s="73">
        <f t="shared" si="5"/>
        <v>5.1575931232091692E-2</v>
      </c>
      <c r="J11" s="93">
        <f t="shared" si="6"/>
        <v>3.6400404448938321E-2</v>
      </c>
      <c r="K11" s="107">
        <v>40</v>
      </c>
      <c r="L11" s="73">
        <f t="shared" si="1"/>
        <v>1</v>
      </c>
      <c r="M11" s="73">
        <f t="shared" si="7"/>
        <v>4.0444893832153689E-2</v>
      </c>
      <c r="N11" s="114">
        <f t="shared" si="8"/>
        <v>4.0444893832153689E-2</v>
      </c>
    </row>
    <row r="12" spans="1:35" ht="13.15" customHeight="1">
      <c r="A12" s="92"/>
      <c r="B12" s="71" t="s">
        <v>10</v>
      </c>
      <c r="C12" s="76">
        <v>14</v>
      </c>
      <c r="D12" s="73">
        <f t="shared" si="9"/>
        <v>0.34146341463414637</v>
      </c>
      <c r="E12" s="73">
        <f t="shared" si="2"/>
        <v>4.8109965635738834E-2</v>
      </c>
      <c r="F12" s="103">
        <f t="shared" si="3"/>
        <v>1.4155712841253791E-2</v>
      </c>
      <c r="G12" s="110">
        <f t="shared" si="4"/>
        <v>27</v>
      </c>
      <c r="H12" s="73">
        <f t="shared" si="0"/>
        <v>0.65853658536585369</v>
      </c>
      <c r="I12" s="73">
        <f t="shared" si="5"/>
        <v>3.8681948424068767E-2</v>
      </c>
      <c r="J12" s="93">
        <f t="shared" si="6"/>
        <v>2.7300303336703743E-2</v>
      </c>
      <c r="K12" s="107">
        <v>41</v>
      </c>
      <c r="L12" s="73">
        <f t="shared" si="1"/>
        <v>1</v>
      </c>
      <c r="M12" s="73">
        <f t="shared" si="7"/>
        <v>4.1456016177957536E-2</v>
      </c>
      <c r="N12" s="114">
        <f t="shared" si="8"/>
        <v>4.1456016177957536E-2</v>
      </c>
    </row>
    <row r="13" spans="1:35" ht="13.15" customHeight="1">
      <c r="A13" s="92"/>
      <c r="B13" s="71" t="s">
        <v>12</v>
      </c>
      <c r="C13" s="76">
        <v>4</v>
      </c>
      <c r="D13" s="73">
        <f t="shared" si="9"/>
        <v>0.66666666666666663</v>
      </c>
      <c r="E13" s="73">
        <f t="shared" si="2"/>
        <v>1.3745704467353952E-2</v>
      </c>
      <c r="F13" s="103">
        <f t="shared" si="3"/>
        <v>4.0444893832153692E-3</v>
      </c>
      <c r="G13" s="110">
        <f t="shared" si="4"/>
        <v>2</v>
      </c>
      <c r="H13" s="73">
        <f t="shared" si="0"/>
        <v>0.33333333333333331</v>
      </c>
      <c r="I13" s="73">
        <f t="shared" si="5"/>
        <v>2.8653295128939827E-3</v>
      </c>
      <c r="J13" s="93">
        <f t="shared" si="6"/>
        <v>2.0222446916076846E-3</v>
      </c>
      <c r="K13" s="107">
        <v>6</v>
      </c>
      <c r="L13" s="73">
        <f t="shared" si="1"/>
        <v>1</v>
      </c>
      <c r="M13" s="73">
        <f t="shared" si="7"/>
        <v>6.0667340748230538E-3</v>
      </c>
      <c r="N13" s="114">
        <f t="shared" si="8"/>
        <v>6.0667340748230538E-3</v>
      </c>
    </row>
    <row r="14" spans="1:35" ht="13.15" customHeight="1">
      <c r="A14" s="92"/>
      <c r="B14" s="71" t="s">
        <v>14</v>
      </c>
      <c r="C14" s="76">
        <v>2</v>
      </c>
      <c r="D14" s="73">
        <f t="shared" si="9"/>
        <v>0.1111111111111111</v>
      </c>
      <c r="E14" s="73">
        <f t="shared" si="2"/>
        <v>6.8728522336769758E-3</v>
      </c>
      <c r="F14" s="103">
        <f t="shared" si="3"/>
        <v>2.0222446916076846E-3</v>
      </c>
      <c r="G14" s="110">
        <f t="shared" si="4"/>
        <v>16</v>
      </c>
      <c r="H14" s="73">
        <f t="shared" si="0"/>
        <v>0.88888888888888884</v>
      </c>
      <c r="I14" s="73">
        <f t="shared" si="5"/>
        <v>2.2922636103151862E-2</v>
      </c>
      <c r="J14" s="93">
        <f t="shared" si="6"/>
        <v>1.6177957532861477E-2</v>
      </c>
      <c r="K14" s="107">
        <v>18</v>
      </c>
      <c r="L14" s="73">
        <f t="shared" si="1"/>
        <v>1</v>
      </c>
      <c r="M14" s="73">
        <f t="shared" si="7"/>
        <v>1.8200202224469161E-2</v>
      </c>
      <c r="N14" s="114">
        <f t="shared" si="8"/>
        <v>1.8200202224469161E-2</v>
      </c>
    </row>
    <row r="15" spans="1:35" ht="13.15" customHeight="1">
      <c r="A15" s="92"/>
      <c r="B15" s="71" t="s">
        <v>15</v>
      </c>
      <c r="C15" s="76">
        <v>3</v>
      </c>
      <c r="D15" s="73">
        <f t="shared" si="9"/>
        <v>7.1428571428571425E-2</v>
      </c>
      <c r="E15" s="73">
        <f t="shared" si="2"/>
        <v>1.0309278350515464E-2</v>
      </c>
      <c r="F15" s="103">
        <f t="shared" si="3"/>
        <v>3.0333670374115269E-3</v>
      </c>
      <c r="G15" s="110">
        <f t="shared" si="4"/>
        <v>39</v>
      </c>
      <c r="H15" s="73">
        <f t="shared" si="0"/>
        <v>0.9285714285714286</v>
      </c>
      <c r="I15" s="73">
        <f t="shared" si="5"/>
        <v>5.5873925501432664E-2</v>
      </c>
      <c r="J15" s="93">
        <f t="shared" si="6"/>
        <v>3.9433771486349849E-2</v>
      </c>
      <c r="K15" s="107">
        <v>42</v>
      </c>
      <c r="L15" s="73">
        <f t="shared" si="1"/>
        <v>1</v>
      </c>
      <c r="M15" s="73">
        <f t="shared" si="7"/>
        <v>4.2467138523761376E-2</v>
      </c>
      <c r="N15" s="114">
        <f t="shared" si="8"/>
        <v>4.2467138523761376E-2</v>
      </c>
    </row>
    <row r="16" spans="1:35" ht="13.15" customHeight="1">
      <c r="A16" s="92"/>
      <c r="B16" s="71" t="s">
        <v>16</v>
      </c>
      <c r="C16" s="76">
        <v>5</v>
      </c>
      <c r="D16" s="73">
        <f t="shared" si="9"/>
        <v>0.23809523809523808</v>
      </c>
      <c r="E16" s="73">
        <f t="shared" si="2"/>
        <v>1.7182130584192441E-2</v>
      </c>
      <c r="F16" s="103">
        <f t="shared" si="3"/>
        <v>5.0556117290192111E-3</v>
      </c>
      <c r="G16" s="110">
        <f t="shared" si="4"/>
        <v>16</v>
      </c>
      <c r="H16" s="73">
        <f t="shared" si="0"/>
        <v>0.76190476190476186</v>
      </c>
      <c r="I16" s="73">
        <f t="shared" si="5"/>
        <v>2.2922636103151862E-2</v>
      </c>
      <c r="J16" s="93">
        <f t="shared" si="6"/>
        <v>1.6177957532861477E-2</v>
      </c>
      <c r="K16" s="107">
        <v>21</v>
      </c>
      <c r="L16" s="73">
        <f t="shared" si="1"/>
        <v>1</v>
      </c>
      <c r="M16" s="73">
        <f t="shared" si="7"/>
        <v>2.1233569261880688E-2</v>
      </c>
      <c r="N16" s="114">
        <f t="shared" si="8"/>
        <v>2.1233569261880688E-2</v>
      </c>
    </row>
    <row r="17" spans="1:14" ht="13.15" customHeight="1">
      <c r="A17" s="92"/>
      <c r="B17" s="71" t="s">
        <v>41</v>
      </c>
      <c r="C17" s="76">
        <v>4</v>
      </c>
      <c r="D17" s="73">
        <f t="shared" si="9"/>
        <v>0.25</v>
      </c>
      <c r="E17" s="73">
        <f t="shared" si="2"/>
        <v>1.3745704467353952E-2</v>
      </c>
      <c r="F17" s="103">
        <f t="shared" si="3"/>
        <v>4.0444893832153692E-3</v>
      </c>
      <c r="G17" s="110">
        <f t="shared" si="4"/>
        <v>12</v>
      </c>
      <c r="H17" s="73">
        <f t="shared" si="0"/>
        <v>0.75</v>
      </c>
      <c r="I17" s="73">
        <f t="shared" si="5"/>
        <v>1.7191977077363897E-2</v>
      </c>
      <c r="J17" s="93">
        <f t="shared" si="6"/>
        <v>1.2133468149646108E-2</v>
      </c>
      <c r="K17" s="107">
        <v>16</v>
      </c>
      <c r="L17" s="73">
        <f t="shared" si="1"/>
        <v>1</v>
      </c>
      <c r="M17" s="73">
        <f t="shared" si="7"/>
        <v>1.6177957532861477E-2</v>
      </c>
      <c r="N17" s="114">
        <f t="shared" si="8"/>
        <v>1.6177957532861477E-2</v>
      </c>
    </row>
    <row r="18" spans="1:14" ht="13.15" customHeight="1">
      <c r="A18" s="92"/>
      <c r="B18" s="71" t="s">
        <v>11</v>
      </c>
      <c r="C18" s="76">
        <v>38</v>
      </c>
      <c r="D18" s="73">
        <f t="shared" si="9"/>
        <v>0.37254901960784315</v>
      </c>
      <c r="E18" s="73">
        <f t="shared" si="2"/>
        <v>0.13058419243986255</v>
      </c>
      <c r="F18" s="103">
        <f t="shared" si="3"/>
        <v>3.8422649140546009E-2</v>
      </c>
      <c r="G18" s="110">
        <f t="shared" si="4"/>
        <v>64</v>
      </c>
      <c r="H18" s="73">
        <f t="shared" si="0"/>
        <v>0.62745098039215685</v>
      </c>
      <c r="I18" s="73">
        <f t="shared" si="5"/>
        <v>9.1690544412607447E-2</v>
      </c>
      <c r="J18" s="93">
        <f t="shared" si="6"/>
        <v>6.4711830131445908E-2</v>
      </c>
      <c r="K18" s="107">
        <v>102</v>
      </c>
      <c r="L18" s="73">
        <f t="shared" si="1"/>
        <v>1</v>
      </c>
      <c r="M18" s="73">
        <f t="shared" si="7"/>
        <v>0.10313447927199192</v>
      </c>
      <c r="N18" s="114">
        <f t="shared" si="8"/>
        <v>0.10313447927199192</v>
      </c>
    </row>
    <row r="19" spans="1:14" ht="13.15" customHeight="1">
      <c r="A19" s="92"/>
      <c r="B19" s="71" t="s">
        <v>17</v>
      </c>
      <c r="C19" s="76">
        <v>1</v>
      </c>
      <c r="D19" s="73">
        <f t="shared" si="9"/>
        <v>3.2258064516129031E-2</v>
      </c>
      <c r="E19" s="73">
        <f t="shared" si="2"/>
        <v>3.4364261168384879E-3</v>
      </c>
      <c r="F19" s="103">
        <f t="shared" si="3"/>
        <v>1.0111223458038423E-3</v>
      </c>
      <c r="G19" s="110">
        <f t="shared" si="4"/>
        <v>30</v>
      </c>
      <c r="H19" s="73">
        <f t="shared" si="0"/>
        <v>0.967741935483871</v>
      </c>
      <c r="I19" s="73">
        <f t="shared" si="5"/>
        <v>4.2979942693409739E-2</v>
      </c>
      <c r="J19" s="93">
        <f t="shared" si="6"/>
        <v>3.0333670374115267E-2</v>
      </c>
      <c r="K19" s="107">
        <v>31</v>
      </c>
      <c r="L19" s="73">
        <f t="shared" si="1"/>
        <v>1</v>
      </c>
      <c r="M19" s="73">
        <f t="shared" si="7"/>
        <v>3.1344792719919107E-2</v>
      </c>
      <c r="N19" s="114">
        <f t="shared" si="8"/>
        <v>3.1344792719919107E-2</v>
      </c>
    </row>
    <row r="20" spans="1:14" ht="13.15" customHeight="1">
      <c r="A20" s="92"/>
      <c r="B20" s="71" t="s">
        <v>19</v>
      </c>
      <c r="C20" s="76">
        <v>19</v>
      </c>
      <c r="D20" s="73">
        <f t="shared" si="9"/>
        <v>0.40425531914893614</v>
      </c>
      <c r="E20" s="73">
        <f t="shared" si="2"/>
        <v>6.5292096219931275E-2</v>
      </c>
      <c r="F20" s="103">
        <f t="shared" si="3"/>
        <v>1.9211324570273004E-2</v>
      </c>
      <c r="G20" s="110">
        <f t="shared" si="4"/>
        <v>28</v>
      </c>
      <c r="H20" s="73">
        <f t="shared" si="0"/>
        <v>0.5957446808510638</v>
      </c>
      <c r="I20" s="73">
        <f t="shared" si="5"/>
        <v>4.0114613180515762E-2</v>
      </c>
      <c r="J20" s="93">
        <f t="shared" si="6"/>
        <v>2.8311425682507583E-2</v>
      </c>
      <c r="K20" s="107">
        <v>47</v>
      </c>
      <c r="L20" s="73">
        <f t="shared" si="1"/>
        <v>1</v>
      </c>
      <c r="M20" s="73">
        <f t="shared" si="7"/>
        <v>4.7522750252780584E-2</v>
      </c>
      <c r="N20" s="114">
        <f t="shared" si="8"/>
        <v>4.7522750252780584E-2</v>
      </c>
    </row>
    <row r="21" spans="1:14" ht="13.15" customHeight="1">
      <c r="A21" s="92"/>
      <c r="B21" s="71" t="s">
        <v>20</v>
      </c>
      <c r="C21" s="76">
        <v>7</v>
      </c>
      <c r="D21" s="73">
        <f t="shared" si="9"/>
        <v>0.2413793103448276</v>
      </c>
      <c r="E21" s="73">
        <f t="shared" si="2"/>
        <v>2.4054982817869417E-2</v>
      </c>
      <c r="F21" s="103">
        <f t="shared" si="3"/>
        <v>7.0778564206268957E-3</v>
      </c>
      <c r="G21" s="110">
        <f t="shared" si="4"/>
        <v>22</v>
      </c>
      <c r="H21" s="73">
        <f t="shared" si="0"/>
        <v>0.75862068965517238</v>
      </c>
      <c r="I21" s="73">
        <f t="shared" si="5"/>
        <v>3.151862464183381E-2</v>
      </c>
      <c r="J21" s="93">
        <f t="shared" si="6"/>
        <v>2.2244691607684528E-2</v>
      </c>
      <c r="K21" s="107">
        <v>29</v>
      </c>
      <c r="L21" s="73">
        <f t="shared" si="1"/>
        <v>1</v>
      </c>
      <c r="M21" s="73">
        <f t="shared" si="7"/>
        <v>2.9322548028311426E-2</v>
      </c>
      <c r="N21" s="114">
        <f t="shared" si="8"/>
        <v>2.9322548028311426E-2</v>
      </c>
    </row>
    <row r="22" spans="1:14" ht="13.15" customHeight="1">
      <c r="A22" s="92"/>
      <c r="B22" s="71" t="s">
        <v>21</v>
      </c>
      <c r="C22" s="76">
        <v>58</v>
      </c>
      <c r="D22" s="73">
        <f t="shared" si="9"/>
        <v>0.49572649572649574</v>
      </c>
      <c r="E22" s="73">
        <f t="shared" si="2"/>
        <v>0.19931271477663232</v>
      </c>
      <c r="F22" s="103">
        <f t="shared" si="3"/>
        <v>5.8645096056622853E-2</v>
      </c>
      <c r="G22" s="110">
        <f t="shared" si="4"/>
        <v>59</v>
      </c>
      <c r="H22" s="73">
        <f t="shared" si="0"/>
        <v>0.50427350427350426</v>
      </c>
      <c r="I22" s="73">
        <f t="shared" si="5"/>
        <v>8.452722063037249E-2</v>
      </c>
      <c r="J22" s="93">
        <f t="shared" si="6"/>
        <v>5.9656218402426693E-2</v>
      </c>
      <c r="K22" s="107">
        <v>117</v>
      </c>
      <c r="L22" s="73">
        <f t="shared" si="1"/>
        <v>1</v>
      </c>
      <c r="M22" s="73">
        <f t="shared" si="7"/>
        <v>0.11830131445904954</v>
      </c>
      <c r="N22" s="114">
        <f t="shared" si="8"/>
        <v>0.11830131445904954</v>
      </c>
    </row>
    <row r="23" spans="1:14" ht="13.15" customHeight="1">
      <c r="A23" s="92"/>
      <c r="B23" s="71" t="s">
        <v>42</v>
      </c>
      <c r="C23" s="76">
        <v>1</v>
      </c>
      <c r="D23" s="73">
        <f t="shared" si="9"/>
        <v>3.5714285714285712E-2</v>
      </c>
      <c r="E23" s="73">
        <f t="shared" si="2"/>
        <v>3.4364261168384879E-3</v>
      </c>
      <c r="F23" s="103">
        <f t="shared" si="3"/>
        <v>1.0111223458038423E-3</v>
      </c>
      <c r="G23" s="110">
        <f t="shared" si="4"/>
        <v>27</v>
      </c>
      <c r="H23" s="73">
        <f t="shared" si="0"/>
        <v>0.9642857142857143</v>
      </c>
      <c r="I23" s="73">
        <f t="shared" si="5"/>
        <v>3.8681948424068767E-2</v>
      </c>
      <c r="J23" s="93">
        <f t="shared" si="6"/>
        <v>2.7300303336703743E-2</v>
      </c>
      <c r="K23" s="107">
        <v>28</v>
      </c>
      <c r="L23" s="73">
        <f t="shared" si="1"/>
        <v>1</v>
      </c>
      <c r="M23" s="73">
        <f t="shared" si="7"/>
        <v>2.8311425682507583E-2</v>
      </c>
      <c r="N23" s="114">
        <f t="shared" si="8"/>
        <v>2.8311425682507583E-2</v>
      </c>
    </row>
    <row r="24" spans="1:14" ht="13.15" customHeight="1">
      <c r="A24" s="92"/>
      <c r="B24" s="71" t="s">
        <v>22</v>
      </c>
      <c r="C24" s="76">
        <v>0</v>
      </c>
      <c r="D24" s="73">
        <f t="shared" si="9"/>
        <v>0</v>
      </c>
      <c r="E24" s="73">
        <f t="shared" si="2"/>
        <v>0</v>
      </c>
      <c r="F24" s="103">
        <f t="shared" si="3"/>
        <v>0</v>
      </c>
      <c r="G24" s="110">
        <f t="shared" si="4"/>
        <v>4</v>
      </c>
      <c r="H24" s="73">
        <f t="shared" si="0"/>
        <v>1</v>
      </c>
      <c r="I24" s="73">
        <f t="shared" si="5"/>
        <v>5.7306590257879654E-3</v>
      </c>
      <c r="J24" s="93">
        <f t="shared" si="6"/>
        <v>4.0444893832153692E-3</v>
      </c>
      <c r="K24" s="107">
        <v>4</v>
      </c>
      <c r="L24" s="73">
        <f t="shared" si="1"/>
        <v>1</v>
      </c>
      <c r="M24" s="73">
        <f t="shared" si="7"/>
        <v>4.0444893832153692E-3</v>
      </c>
      <c r="N24" s="114">
        <f t="shared" si="8"/>
        <v>4.0444893832153692E-3</v>
      </c>
    </row>
    <row r="25" spans="1:14" ht="13.15" customHeight="1">
      <c r="A25" s="92"/>
      <c r="B25" s="71" t="s">
        <v>28</v>
      </c>
      <c r="C25" s="76">
        <v>3</v>
      </c>
      <c r="D25" s="73">
        <f t="shared" si="9"/>
        <v>0.6</v>
      </c>
      <c r="E25" s="73">
        <f t="shared" si="2"/>
        <v>1.0309278350515464E-2</v>
      </c>
      <c r="F25" s="103">
        <f t="shared" si="3"/>
        <v>3.0333670374115269E-3</v>
      </c>
      <c r="G25" s="110">
        <f t="shared" si="4"/>
        <v>2</v>
      </c>
      <c r="H25" s="73">
        <f t="shared" si="0"/>
        <v>0.4</v>
      </c>
      <c r="I25" s="73">
        <f t="shared" si="5"/>
        <v>2.8653295128939827E-3</v>
      </c>
      <c r="J25" s="93">
        <f t="shared" si="6"/>
        <v>2.0222446916076846E-3</v>
      </c>
      <c r="K25" s="107">
        <v>5</v>
      </c>
      <c r="L25" s="73">
        <f t="shared" si="1"/>
        <v>1</v>
      </c>
      <c r="M25" s="73">
        <f t="shared" si="7"/>
        <v>5.0556117290192111E-3</v>
      </c>
      <c r="N25" s="114">
        <f t="shared" si="8"/>
        <v>5.0556117290192111E-3</v>
      </c>
    </row>
    <row r="26" spans="1:14" ht="13.15" customHeight="1">
      <c r="A26" s="92"/>
      <c r="B26" s="71" t="s">
        <v>23</v>
      </c>
      <c r="C26" s="76">
        <v>0</v>
      </c>
      <c r="D26" s="73">
        <f t="shared" si="9"/>
        <v>0</v>
      </c>
      <c r="E26" s="73">
        <f t="shared" si="2"/>
        <v>0</v>
      </c>
      <c r="F26" s="103">
        <f t="shared" si="3"/>
        <v>0</v>
      </c>
      <c r="G26" s="110">
        <f t="shared" si="4"/>
        <v>8</v>
      </c>
      <c r="H26" s="73">
        <f t="shared" si="0"/>
        <v>1</v>
      </c>
      <c r="I26" s="73">
        <f t="shared" si="5"/>
        <v>1.1461318051575931E-2</v>
      </c>
      <c r="J26" s="93">
        <f t="shared" si="6"/>
        <v>8.0889787664307385E-3</v>
      </c>
      <c r="K26" s="107">
        <v>8</v>
      </c>
      <c r="L26" s="73">
        <f t="shared" si="1"/>
        <v>1</v>
      </c>
      <c r="M26" s="73">
        <f t="shared" si="7"/>
        <v>8.0889787664307385E-3</v>
      </c>
      <c r="N26" s="114">
        <f t="shared" si="8"/>
        <v>8.0889787664307385E-3</v>
      </c>
    </row>
    <row r="27" spans="1:14" ht="13.15" customHeight="1">
      <c r="A27" s="92"/>
      <c r="B27" s="71" t="s">
        <v>24</v>
      </c>
      <c r="C27" s="76">
        <v>4</v>
      </c>
      <c r="D27" s="73">
        <f t="shared" si="9"/>
        <v>0.25</v>
      </c>
      <c r="E27" s="73">
        <f t="shared" si="2"/>
        <v>1.3745704467353952E-2</v>
      </c>
      <c r="F27" s="103">
        <f t="shared" si="3"/>
        <v>4.0444893832153692E-3</v>
      </c>
      <c r="G27" s="110">
        <f t="shared" si="4"/>
        <v>12</v>
      </c>
      <c r="H27" s="73">
        <f t="shared" si="0"/>
        <v>0.75</v>
      </c>
      <c r="I27" s="73">
        <f t="shared" si="5"/>
        <v>1.7191977077363897E-2</v>
      </c>
      <c r="J27" s="93">
        <f t="shared" si="6"/>
        <v>1.2133468149646108E-2</v>
      </c>
      <c r="K27" s="107">
        <v>16</v>
      </c>
      <c r="L27" s="73">
        <f t="shared" si="1"/>
        <v>1</v>
      </c>
      <c r="M27" s="73">
        <f t="shared" si="7"/>
        <v>1.6177957532861477E-2</v>
      </c>
      <c r="N27" s="114">
        <f t="shared" si="8"/>
        <v>1.6177957532861477E-2</v>
      </c>
    </row>
    <row r="28" spans="1:14" ht="13.15" customHeight="1">
      <c r="A28" s="92"/>
      <c r="B28" s="71" t="s">
        <v>25</v>
      </c>
      <c r="C28" s="76">
        <v>10</v>
      </c>
      <c r="D28" s="73">
        <f t="shared" si="9"/>
        <v>0.23809523809523808</v>
      </c>
      <c r="E28" s="73">
        <f t="shared" si="2"/>
        <v>3.4364261168384883E-2</v>
      </c>
      <c r="F28" s="103">
        <f t="shared" si="3"/>
        <v>1.0111223458038422E-2</v>
      </c>
      <c r="G28" s="110">
        <f t="shared" si="4"/>
        <v>32</v>
      </c>
      <c r="H28" s="73">
        <f t="shared" si="0"/>
        <v>0.76190476190476186</v>
      </c>
      <c r="I28" s="73">
        <f t="shared" si="5"/>
        <v>4.5845272206303724E-2</v>
      </c>
      <c r="J28" s="93">
        <f t="shared" si="6"/>
        <v>3.2355915065722954E-2</v>
      </c>
      <c r="K28" s="107">
        <v>42</v>
      </c>
      <c r="L28" s="73">
        <f t="shared" si="1"/>
        <v>1</v>
      </c>
      <c r="M28" s="73">
        <f t="shared" si="7"/>
        <v>4.2467138523761376E-2</v>
      </c>
      <c r="N28" s="114">
        <f t="shared" si="8"/>
        <v>4.2467138523761376E-2</v>
      </c>
    </row>
    <row r="29" spans="1:14" ht="13.15" customHeight="1">
      <c r="A29" s="92"/>
      <c r="B29" s="71" t="s">
        <v>43</v>
      </c>
      <c r="C29" s="76">
        <v>9</v>
      </c>
      <c r="D29" s="73">
        <f t="shared" si="9"/>
        <v>0.34615384615384615</v>
      </c>
      <c r="E29" s="73">
        <f t="shared" si="2"/>
        <v>3.0927835051546393E-2</v>
      </c>
      <c r="F29" s="103">
        <f t="shared" si="3"/>
        <v>9.1001011122345803E-3</v>
      </c>
      <c r="G29" s="110">
        <f t="shared" si="4"/>
        <v>17</v>
      </c>
      <c r="H29" s="73">
        <f t="shared" si="0"/>
        <v>0.65384615384615385</v>
      </c>
      <c r="I29" s="73">
        <f t="shared" si="5"/>
        <v>2.4355300859598854E-2</v>
      </c>
      <c r="J29" s="93">
        <f t="shared" si="6"/>
        <v>1.7189079878665317E-2</v>
      </c>
      <c r="K29" s="107">
        <v>26</v>
      </c>
      <c r="L29" s="73">
        <f t="shared" si="1"/>
        <v>1</v>
      </c>
      <c r="M29" s="73">
        <f t="shared" si="7"/>
        <v>2.6289180990899899E-2</v>
      </c>
      <c r="N29" s="114">
        <f t="shared" si="8"/>
        <v>2.6289180990899899E-2</v>
      </c>
    </row>
    <row r="30" spans="1:14" ht="13.15" customHeight="1">
      <c r="A30" s="92"/>
      <c r="B30" s="71" t="s">
        <v>44</v>
      </c>
      <c r="C30" s="76">
        <v>3</v>
      </c>
      <c r="D30" s="73">
        <f t="shared" si="9"/>
        <v>0.1</v>
      </c>
      <c r="E30" s="73">
        <f t="shared" si="2"/>
        <v>1.0309278350515464E-2</v>
      </c>
      <c r="F30" s="103">
        <f t="shared" si="3"/>
        <v>3.0333670374115269E-3</v>
      </c>
      <c r="G30" s="110">
        <f t="shared" si="4"/>
        <v>27</v>
      </c>
      <c r="H30" s="73">
        <f t="shared" si="0"/>
        <v>0.9</v>
      </c>
      <c r="I30" s="73">
        <f t="shared" si="5"/>
        <v>3.8681948424068767E-2</v>
      </c>
      <c r="J30" s="93">
        <f t="shared" si="6"/>
        <v>2.7300303336703743E-2</v>
      </c>
      <c r="K30" s="107">
        <v>30</v>
      </c>
      <c r="L30" s="73">
        <f t="shared" si="1"/>
        <v>1</v>
      </c>
      <c r="M30" s="73">
        <f t="shared" si="7"/>
        <v>3.0333670374115267E-2</v>
      </c>
      <c r="N30" s="114">
        <f t="shared" si="8"/>
        <v>3.0333670374115267E-2</v>
      </c>
    </row>
    <row r="31" spans="1:14" ht="13.15" customHeight="1">
      <c r="A31" s="92"/>
      <c r="B31" s="71" t="s">
        <v>38</v>
      </c>
      <c r="C31" s="76">
        <v>8</v>
      </c>
      <c r="D31" s="73">
        <f t="shared" si="9"/>
        <v>0.13793103448275862</v>
      </c>
      <c r="E31" s="73">
        <f t="shared" si="2"/>
        <v>2.7491408934707903E-2</v>
      </c>
      <c r="F31" s="103">
        <f t="shared" si="3"/>
        <v>8.0889787664307385E-3</v>
      </c>
      <c r="G31" s="110">
        <f t="shared" si="4"/>
        <v>50</v>
      </c>
      <c r="H31" s="73">
        <f t="shared" si="0"/>
        <v>0.86206896551724133</v>
      </c>
      <c r="I31" s="73">
        <f t="shared" si="5"/>
        <v>7.1633237822349566E-2</v>
      </c>
      <c r="J31" s="93">
        <f t="shared" si="6"/>
        <v>5.0556117290192111E-2</v>
      </c>
      <c r="K31" s="107">
        <v>58</v>
      </c>
      <c r="L31" s="73">
        <f t="shared" si="1"/>
        <v>1</v>
      </c>
      <c r="M31" s="73">
        <f t="shared" si="7"/>
        <v>5.8645096056622853E-2</v>
      </c>
      <c r="N31" s="114">
        <f t="shared" si="8"/>
        <v>5.8645096056622853E-2</v>
      </c>
    </row>
    <row r="32" spans="1:14" ht="13.15" customHeight="1">
      <c r="A32" s="92"/>
      <c r="B32" s="71" t="s">
        <v>27</v>
      </c>
      <c r="C32" s="76">
        <v>6</v>
      </c>
      <c r="D32" s="73">
        <f t="shared" si="9"/>
        <v>0.2608695652173913</v>
      </c>
      <c r="E32" s="73">
        <f t="shared" si="2"/>
        <v>2.0618556701030927E-2</v>
      </c>
      <c r="F32" s="103">
        <f t="shared" si="3"/>
        <v>6.0667340748230538E-3</v>
      </c>
      <c r="G32" s="110">
        <f t="shared" si="4"/>
        <v>17</v>
      </c>
      <c r="H32" s="73">
        <f t="shared" si="0"/>
        <v>0.73913043478260865</v>
      </c>
      <c r="I32" s="73">
        <f t="shared" si="5"/>
        <v>2.4355300859598854E-2</v>
      </c>
      <c r="J32" s="93">
        <f t="shared" si="6"/>
        <v>1.7189079878665317E-2</v>
      </c>
      <c r="K32" s="107">
        <v>23</v>
      </c>
      <c r="L32" s="73">
        <f t="shared" si="1"/>
        <v>1</v>
      </c>
      <c r="M32" s="73">
        <f t="shared" si="7"/>
        <v>2.3255813953488372E-2</v>
      </c>
      <c r="N32" s="114">
        <f t="shared" si="8"/>
        <v>2.3255813953488372E-2</v>
      </c>
    </row>
    <row r="33" spans="1:35" ht="13.15" customHeight="1">
      <c r="A33" s="92"/>
      <c r="B33" s="71" t="s">
        <v>13</v>
      </c>
      <c r="C33" s="76">
        <v>23</v>
      </c>
      <c r="D33" s="73">
        <f t="shared" si="9"/>
        <v>0.38983050847457629</v>
      </c>
      <c r="E33" s="73">
        <f t="shared" si="2"/>
        <v>7.903780068728522E-2</v>
      </c>
      <c r="F33" s="103">
        <f t="shared" si="3"/>
        <v>2.3255813953488372E-2</v>
      </c>
      <c r="G33" s="110">
        <f t="shared" si="4"/>
        <v>36</v>
      </c>
      <c r="H33" s="73">
        <f t="shared" si="0"/>
        <v>0.61016949152542377</v>
      </c>
      <c r="I33" s="73">
        <f t="shared" si="5"/>
        <v>5.1575931232091692E-2</v>
      </c>
      <c r="J33" s="93">
        <f t="shared" si="6"/>
        <v>3.6400404448938321E-2</v>
      </c>
      <c r="K33" s="107">
        <v>59</v>
      </c>
      <c r="L33" s="73">
        <f t="shared" si="1"/>
        <v>1</v>
      </c>
      <c r="M33" s="73">
        <f t="shared" si="7"/>
        <v>5.9656218402426693E-2</v>
      </c>
      <c r="N33" s="114">
        <f t="shared" si="8"/>
        <v>5.9656218402426693E-2</v>
      </c>
    </row>
    <row r="34" spans="1:35" ht="13.15" customHeight="1">
      <c r="A34" s="92"/>
      <c r="B34" s="71" t="s">
        <v>33</v>
      </c>
      <c r="C34" s="76">
        <v>2</v>
      </c>
      <c r="D34" s="73">
        <f t="shared" si="9"/>
        <v>0.125</v>
      </c>
      <c r="E34" s="73">
        <f t="shared" si="2"/>
        <v>6.8728522336769758E-3</v>
      </c>
      <c r="F34" s="103">
        <f t="shared" si="3"/>
        <v>2.0222446916076846E-3</v>
      </c>
      <c r="G34" s="110">
        <f t="shared" si="4"/>
        <v>14</v>
      </c>
      <c r="H34" s="73">
        <f t="shared" si="0"/>
        <v>0.875</v>
      </c>
      <c r="I34" s="73">
        <f t="shared" si="5"/>
        <v>2.0057306590257881E-2</v>
      </c>
      <c r="J34" s="93">
        <f t="shared" si="6"/>
        <v>1.4155712841253791E-2</v>
      </c>
      <c r="K34" s="107">
        <v>16</v>
      </c>
      <c r="L34" s="73">
        <f t="shared" si="1"/>
        <v>1</v>
      </c>
      <c r="M34" s="73">
        <f t="shared" si="7"/>
        <v>1.6177957532861477E-2</v>
      </c>
      <c r="N34" s="114">
        <f t="shared" si="8"/>
        <v>1.6177957532861477E-2</v>
      </c>
    </row>
    <row r="35" spans="1:35" ht="13.15" customHeight="1">
      <c r="A35" s="92"/>
      <c r="B35" s="71" t="s">
        <v>9</v>
      </c>
      <c r="C35" s="76">
        <v>8</v>
      </c>
      <c r="D35" s="73">
        <f t="shared" si="9"/>
        <v>0.42105263157894735</v>
      </c>
      <c r="E35" s="73">
        <f t="shared" si="2"/>
        <v>2.7491408934707903E-2</v>
      </c>
      <c r="F35" s="103">
        <f t="shared" si="3"/>
        <v>8.0889787664307385E-3</v>
      </c>
      <c r="G35" s="110">
        <f t="shared" si="4"/>
        <v>11</v>
      </c>
      <c r="H35" s="73">
        <f t="shared" si="0"/>
        <v>0.57894736842105265</v>
      </c>
      <c r="I35" s="73">
        <f t="shared" si="5"/>
        <v>1.5759312320916905E-2</v>
      </c>
      <c r="J35" s="93">
        <f t="shared" si="6"/>
        <v>1.1122345803842264E-2</v>
      </c>
      <c r="K35" s="107">
        <v>19</v>
      </c>
      <c r="L35" s="73">
        <f t="shared" si="1"/>
        <v>1</v>
      </c>
      <c r="M35" s="73">
        <f t="shared" si="7"/>
        <v>1.9211324570273004E-2</v>
      </c>
      <c r="N35" s="114">
        <f t="shared" si="8"/>
        <v>1.9211324570273004E-2</v>
      </c>
    </row>
    <row r="36" spans="1:35" ht="13.15" customHeight="1">
      <c r="A36" s="92"/>
      <c r="B36" s="71" t="s">
        <v>64</v>
      </c>
      <c r="C36" s="76">
        <v>13</v>
      </c>
      <c r="D36" s="73">
        <f t="shared" si="9"/>
        <v>0.9285714285714286</v>
      </c>
      <c r="E36" s="73">
        <f t="shared" si="2"/>
        <v>4.4673539518900345E-2</v>
      </c>
      <c r="F36" s="103">
        <f t="shared" si="3"/>
        <v>1.314459049544995E-2</v>
      </c>
      <c r="G36" s="110">
        <f t="shared" si="4"/>
        <v>1</v>
      </c>
      <c r="H36" s="73">
        <f t="shared" si="0"/>
        <v>7.1428571428571425E-2</v>
      </c>
      <c r="I36" s="73">
        <f t="shared" si="5"/>
        <v>1.4326647564469914E-3</v>
      </c>
      <c r="J36" s="93">
        <f t="shared" si="6"/>
        <v>1.0111223458038423E-3</v>
      </c>
      <c r="K36" s="107">
        <v>14</v>
      </c>
      <c r="L36" s="73">
        <f t="shared" si="1"/>
        <v>1</v>
      </c>
      <c r="M36" s="73">
        <f t="shared" si="7"/>
        <v>1.4155712841253791E-2</v>
      </c>
      <c r="N36" s="114">
        <f t="shared" si="8"/>
        <v>1.4155712841253791E-2</v>
      </c>
    </row>
    <row r="37" spans="1:35" ht="13.15" customHeight="1">
      <c r="A37" s="92"/>
      <c r="B37" s="78"/>
      <c r="C37" s="79"/>
      <c r="D37" s="73"/>
      <c r="E37" s="80"/>
      <c r="F37" s="104"/>
      <c r="G37" s="111"/>
      <c r="H37" s="73"/>
      <c r="I37" s="80"/>
      <c r="J37" s="94"/>
      <c r="K37" s="108"/>
      <c r="L37" s="73"/>
      <c r="M37" s="80"/>
      <c r="N37" s="115"/>
    </row>
    <row r="38" spans="1:35" ht="13.15" customHeight="1">
      <c r="A38" s="95"/>
      <c r="B38" s="96" t="s">
        <v>1</v>
      </c>
      <c r="C38" s="97">
        <f>SUM(C7:C37)</f>
        <v>291</v>
      </c>
      <c r="D38" s="85">
        <f t="shared" si="9"/>
        <v>0.2942366026289181</v>
      </c>
      <c r="E38" s="86">
        <v>1</v>
      </c>
      <c r="F38" s="117">
        <f>C38/$K$38</f>
        <v>0.2942366026289181</v>
      </c>
      <c r="G38" s="112">
        <f>SUM(G7:G36)</f>
        <v>698</v>
      </c>
      <c r="H38" s="98">
        <f t="shared" si="0"/>
        <v>0.70576339737108185</v>
      </c>
      <c r="I38" s="99">
        <v>1</v>
      </c>
      <c r="J38" s="100">
        <f>G38/$K$38</f>
        <v>0.70576339737108185</v>
      </c>
      <c r="K38" s="109">
        <f>SUM(K7:K37)</f>
        <v>989</v>
      </c>
      <c r="L38" s="85">
        <f t="shared" si="1"/>
        <v>1</v>
      </c>
      <c r="M38" s="86">
        <v>1</v>
      </c>
      <c r="N38" s="116">
        <f>K38/$K$38</f>
        <v>1</v>
      </c>
    </row>
    <row r="39" spans="1:35" ht="13.5">
      <c r="K39" s="39"/>
      <c r="L39" s="44"/>
      <c r="M39" s="36"/>
      <c r="N39" s="37"/>
      <c r="O39" s="37"/>
      <c r="P39" s="37"/>
      <c r="Q39" s="36"/>
      <c r="R39" s="37"/>
      <c r="S39" s="37"/>
      <c r="T39" s="37"/>
      <c r="U39" s="36"/>
      <c r="V39" s="37"/>
      <c r="W39" s="37"/>
      <c r="X39" s="37"/>
      <c r="Y39" s="42"/>
      <c r="Z39" s="42"/>
      <c r="AA39" s="42"/>
      <c r="AB39" s="42"/>
      <c r="AC39" s="42"/>
      <c r="AD39" s="42"/>
      <c r="AE39" s="42"/>
      <c r="AF39" s="42"/>
      <c r="AG39" s="40"/>
      <c r="AH39" s="40"/>
      <c r="AI39" s="40"/>
    </row>
    <row r="40" spans="1:35" ht="13.5" thickBot="1">
      <c r="A40" s="45"/>
      <c r="F40" s="25" t="s">
        <v>3</v>
      </c>
      <c r="G40" s="25"/>
      <c r="H40" s="25"/>
      <c r="I40" s="25"/>
      <c r="J40" s="25" t="s">
        <v>4</v>
      </c>
    </row>
    <row r="41" spans="1:35">
      <c r="A41" s="59" t="s">
        <v>0</v>
      </c>
      <c r="B41" s="59" t="s">
        <v>0</v>
      </c>
      <c r="C41" s="293" t="s">
        <v>2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</row>
    <row r="42" spans="1:35">
      <c r="A42" s="60"/>
      <c r="B42" s="60"/>
      <c r="C42" s="294" t="s">
        <v>3</v>
      </c>
      <c r="D42" s="295"/>
      <c r="E42" s="295"/>
      <c r="F42" s="295"/>
      <c r="G42" s="295" t="s">
        <v>4</v>
      </c>
      <c r="H42" s="295"/>
      <c r="I42" s="295"/>
      <c r="J42" s="295"/>
      <c r="K42" s="295" t="s">
        <v>1</v>
      </c>
      <c r="L42" s="295"/>
      <c r="M42" s="295"/>
      <c r="N42" s="296"/>
    </row>
    <row r="43" spans="1:35" ht="12.75" thickBot="1">
      <c r="A43" s="61"/>
      <c r="B43" s="61"/>
      <c r="C43" s="3" t="s">
        <v>5</v>
      </c>
      <c r="D43" s="4" t="s">
        <v>29</v>
      </c>
      <c r="E43" s="4" t="s">
        <v>30</v>
      </c>
      <c r="F43" s="4" t="s">
        <v>31</v>
      </c>
      <c r="G43" s="4" t="s">
        <v>5</v>
      </c>
      <c r="H43" s="4" t="s">
        <v>29</v>
      </c>
      <c r="I43" s="4" t="s">
        <v>30</v>
      </c>
      <c r="J43" s="4" t="s">
        <v>31</v>
      </c>
      <c r="K43" s="4" t="s">
        <v>5</v>
      </c>
      <c r="L43" s="4" t="s">
        <v>29</v>
      </c>
      <c r="M43" s="4" t="s">
        <v>30</v>
      </c>
      <c r="N43" s="5" t="s">
        <v>31</v>
      </c>
    </row>
    <row r="44" spans="1:35" ht="13.5">
      <c r="A44" s="62" t="s">
        <v>32</v>
      </c>
      <c r="B44" s="6" t="s">
        <v>7</v>
      </c>
      <c r="C44" s="7">
        <v>11</v>
      </c>
      <c r="D44" s="8">
        <v>0.379</v>
      </c>
      <c r="E44" s="8">
        <v>4.5999999999999999E-2</v>
      </c>
      <c r="F44" s="8">
        <v>1.4E-2</v>
      </c>
      <c r="G44" s="9">
        <v>18</v>
      </c>
      <c r="H44" s="8">
        <v>0.621</v>
      </c>
      <c r="I44" s="8">
        <v>3.2000000000000001E-2</v>
      </c>
      <c r="J44" s="8">
        <v>2.1999999999999999E-2</v>
      </c>
      <c r="K44" s="9">
        <v>29</v>
      </c>
      <c r="L44" s="8">
        <v>1</v>
      </c>
      <c r="M44" s="8">
        <v>3.5999999999999997E-2</v>
      </c>
      <c r="N44" s="10">
        <v>3.5999999999999997E-2</v>
      </c>
    </row>
    <row r="45" spans="1:35" ht="13.5">
      <c r="A45" s="63"/>
      <c r="B45" s="11" t="s">
        <v>8</v>
      </c>
      <c r="C45" s="12">
        <v>2</v>
      </c>
      <c r="D45" s="13">
        <v>0.14299999999999999</v>
      </c>
      <c r="E45" s="13">
        <v>8.0000000000000002E-3</v>
      </c>
      <c r="F45" s="13">
        <v>2E-3</v>
      </c>
      <c r="G45" s="14">
        <v>12</v>
      </c>
      <c r="H45" s="13">
        <v>0.85699999999999998</v>
      </c>
      <c r="I45" s="13">
        <v>2.1000000000000001E-2</v>
      </c>
      <c r="J45" s="13">
        <v>1.4999999999999999E-2</v>
      </c>
      <c r="K45" s="14">
        <v>14</v>
      </c>
      <c r="L45" s="13">
        <v>1</v>
      </c>
      <c r="M45" s="13">
        <v>1.7000000000000001E-2</v>
      </c>
      <c r="N45" s="15">
        <v>1.7000000000000001E-2</v>
      </c>
    </row>
    <row r="46" spans="1:35" ht="13.5">
      <c r="A46" s="63"/>
      <c r="B46" s="11" t="s">
        <v>18</v>
      </c>
      <c r="C46" s="12">
        <v>1</v>
      </c>
      <c r="D46" s="13">
        <v>7.0999999999999994E-2</v>
      </c>
      <c r="E46" s="13">
        <v>4.0000000000000001E-3</v>
      </c>
      <c r="F46" s="13">
        <v>1E-3</v>
      </c>
      <c r="G46" s="14">
        <v>13</v>
      </c>
      <c r="H46" s="13">
        <v>0.92900000000000005</v>
      </c>
      <c r="I46" s="13">
        <v>2.3E-2</v>
      </c>
      <c r="J46" s="13">
        <v>1.6E-2</v>
      </c>
      <c r="K46" s="14">
        <v>14</v>
      </c>
      <c r="L46" s="13">
        <v>1</v>
      </c>
      <c r="M46" s="13">
        <v>1.7000000000000001E-2</v>
      </c>
      <c r="N46" s="15">
        <v>1.7000000000000001E-2</v>
      </c>
    </row>
    <row r="47" spans="1:35" ht="13.5">
      <c r="A47" s="63"/>
      <c r="B47" s="11" t="s">
        <v>10</v>
      </c>
      <c r="C47" s="12">
        <v>15</v>
      </c>
      <c r="D47" s="13">
        <v>0.22700000000000001</v>
      </c>
      <c r="E47" s="13">
        <v>6.3E-2</v>
      </c>
      <c r="F47" s="13">
        <v>1.9E-2</v>
      </c>
      <c r="G47" s="14">
        <v>51</v>
      </c>
      <c r="H47" s="13">
        <v>0.77300000000000002</v>
      </c>
      <c r="I47" s="13">
        <v>0.09</v>
      </c>
      <c r="J47" s="13">
        <v>6.3E-2</v>
      </c>
      <c r="K47" s="14">
        <v>66</v>
      </c>
      <c r="L47" s="13">
        <v>1</v>
      </c>
      <c r="M47" s="13">
        <v>8.2000000000000003E-2</v>
      </c>
      <c r="N47" s="15">
        <v>8.2000000000000003E-2</v>
      </c>
    </row>
    <row r="48" spans="1:35" ht="13.5">
      <c r="A48" s="63"/>
      <c r="B48" s="11" t="s">
        <v>12</v>
      </c>
      <c r="C48" s="12">
        <v>6</v>
      </c>
      <c r="D48" s="13">
        <v>0.6</v>
      </c>
      <c r="E48" s="13">
        <v>2.5000000000000001E-2</v>
      </c>
      <c r="F48" s="13">
        <v>7.0000000000000001E-3</v>
      </c>
      <c r="G48" s="14">
        <v>4</v>
      </c>
      <c r="H48" s="13">
        <v>0.4</v>
      </c>
      <c r="I48" s="13">
        <v>7.0000000000000001E-3</v>
      </c>
      <c r="J48" s="13">
        <v>5.0000000000000001E-3</v>
      </c>
      <c r="K48" s="14">
        <v>10</v>
      </c>
      <c r="L48" s="13">
        <v>1</v>
      </c>
      <c r="M48" s="13">
        <v>1.2E-2</v>
      </c>
      <c r="N48" s="15">
        <v>1.2E-2</v>
      </c>
    </row>
    <row r="49" spans="1:14" ht="13.5">
      <c r="A49" s="63"/>
      <c r="B49" s="11" t="s">
        <v>14</v>
      </c>
      <c r="C49" s="12">
        <v>0</v>
      </c>
      <c r="D49" s="13">
        <v>0</v>
      </c>
      <c r="E49" s="13">
        <v>0</v>
      </c>
      <c r="F49" s="13">
        <v>0</v>
      </c>
      <c r="G49" s="14">
        <v>14</v>
      </c>
      <c r="H49" s="13">
        <v>1</v>
      </c>
      <c r="I49" s="13">
        <v>2.5000000000000001E-2</v>
      </c>
      <c r="J49" s="13">
        <v>1.7000000000000001E-2</v>
      </c>
      <c r="K49" s="14">
        <v>14</v>
      </c>
      <c r="L49" s="13">
        <v>1</v>
      </c>
      <c r="M49" s="13">
        <v>1.7000000000000001E-2</v>
      </c>
      <c r="N49" s="15">
        <v>1.7000000000000001E-2</v>
      </c>
    </row>
    <row r="50" spans="1:14" ht="13.5">
      <c r="A50" s="63"/>
      <c r="B50" s="11" t="s">
        <v>15</v>
      </c>
      <c r="C50" s="12">
        <v>10</v>
      </c>
      <c r="D50" s="13">
        <v>0.28599999999999998</v>
      </c>
      <c r="E50" s="13">
        <v>4.2000000000000003E-2</v>
      </c>
      <c r="F50" s="13">
        <v>1.2E-2</v>
      </c>
      <c r="G50" s="14">
        <v>25</v>
      </c>
      <c r="H50" s="13">
        <v>0.71399999999999997</v>
      </c>
      <c r="I50" s="13">
        <v>4.3999999999999997E-2</v>
      </c>
      <c r="J50" s="13">
        <v>3.1E-2</v>
      </c>
      <c r="K50" s="14">
        <v>35</v>
      </c>
      <c r="L50" s="13">
        <v>1</v>
      </c>
      <c r="M50" s="13">
        <v>4.2999999999999997E-2</v>
      </c>
      <c r="N50" s="15">
        <v>4.2999999999999997E-2</v>
      </c>
    </row>
    <row r="51" spans="1:14" ht="13.5">
      <c r="A51" s="63"/>
      <c r="B51" s="11" t="s">
        <v>16</v>
      </c>
      <c r="C51" s="12">
        <v>4</v>
      </c>
      <c r="D51" s="13">
        <v>0.17399999999999999</v>
      </c>
      <c r="E51" s="13">
        <v>1.7000000000000001E-2</v>
      </c>
      <c r="F51" s="13">
        <v>5.0000000000000001E-3</v>
      </c>
      <c r="G51" s="14">
        <v>19</v>
      </c>
      <c r="H51" s="13">
        <v>0.82599999999999996</v>
      </c>
      <c r="I51" s="13">
        <v>3.3000000000000002E-2</v>
      </c>
      <c r="J51" s="13">
        <v>2.4E-2</v>
      </c>
      <c r="K51" s="14">
        <v>23</v>
      </c>
      <c r="L51" s="13">
        <v>1</v>
      </c>
      <c r="M51" s="13">
        <v>2.9000000000000001E-2</v>
      </c>
      <c r="N51" s="15">
        <v>2.9000000000000001E-2</v>
      </c>
    </row>
    <row r="52" spans="1:14" ht="13.5">
      <c r="A52" s="63"/>
      <c r="B52" s="11" t="s">
        <v>11</v>
      </c>
      <c r="C52" s="12">
        <v>41</v>
      </c>
      <c r="D52" s="13">
        <v>0.308</v>
      </c>
      <c r="E52" s="13">
        <v>0.17199999999999999</v>
      </c>
      <c r="F52" s="13">
        <v>5.0999999999999997E-2</v>
      </c>
      <c r="G52" s="14">
        <v>92</v>
      </c>
      <c r="H52" s="13">
        <v>0.69199999999999995</v>
      </c>
      <c r="I52" s="13">
        <v>0.16200000000000001</v>
      </c>
      <c r="J52" s="13">
        <v>0.114</v>
      </c>
      <c r="K52" s="14">
        <v>133</v>
      </c>
      <c r="L52" s="13">
        <v>1</v>
      </c>
      <c r="M52" s="13">
        <v>0.16500000000000001</v>
      </c>
      <c r="N52" s="15">
        <v>0.16500000000000001</v>
      </c>
    </row>
    <row r="53" spans="1:14" ht="13.5">
      <c r="A53" s="63"/>
      <c r="B53" s="11" t="s">
        <v>17</v>
      </c>
      <c r="C53" s="12">
        <v>2</v>
      </c>
      <c r="D53" s="13">
        <v>0.14299999999999999</v>
      </c>
      <c r="E53" s="13">
        <v>8.0000000000000002E-3</v>
      </c>
      <c r="F53" s="13">
        <v>2E-3</v>
      </c>
      <c r="G53" s="14">
        <v>12</v>
      </c>
      <c r="H53" s="13">
        <v>0.85699999999999998</v>
      </c>
      <c r="I53" s="13">
        <v>2.1000000000000001E-2</v>
      </c>
      <c r="J53" s="13">
        <v>1.4999999999999999E-2</v>
      </c>
      <c r="K53" s="14">
        <v>14</v>
      </c>
      <c r="L53" s="13">
        <v>1</v>
      </c>
      <c r="M53" s="13">
        <v>1.7000000000000001E-2</v>
      </c>
      <c r="N53" s="15">
        <v>1.7000000000000001E-2</v>
      </c>
    </row>
    <row r="54" spans="1:14" ht="13.5">
      <c r="A54" s="63"/>
      <c r="B54" s="11" t="s">
        <v>19</v>
      </c>
      <c r="C54" s="12">
        <v>13</v>
      </c>
      <c r="D54" s="13">
        <v>0.217</v>
      </c>
      <c r="E54" s="13">
        <v>5.5E-2</v>
      </c>
      <c r="F54" s="13">
        <v>1.6E-2</v>
      </c>
      <c r="G54" s="14">
        <v>47</v>
      </c>
      <c r="H54" s="13">
        <v>0.78300000000000003</v>
      </c>
      <c r="I54" s="13">
        <v>8.3000000000000004E-2</v>
      </c>
      <c r="J54" s="13">
        <v>5.8000000000000003E-2</v>
      </c>
      <c r="K54" s="14">
        <v>60</v>
      </c>
      <c r="L54" s="13">
        <v>1</v>
      </c>
      <c r="M54" s="13">
        <v>7.3999999999999996E-2</v>
      </c>
      <c r="N54" s="15">
        <v>7.3999999999999996E-2</v>
      </c>
    </row>
    <row r="55" spans="1:14" ht="13.5">
      <c r="A55" s="63"/>
      <c r="B55" s="11" t="s">
        <v>20</v>
      </c>
      <c r="C55" s="12">
        <v>5</v>
      </c>
      <c r="D55" s="13">
        <v>0.114</v>
      </c>
      <c r="E55" s="13">
        <v>2.1000000000000001E-2</v>
      </c>
      <c r="F55" s="13">
        <v>6.0000000000000001E-3</v>
      </c>
      <c r="G55" s="14">
        <v>39</v>
      </c>
      <c r="H55" s="13">
        <v>0.88600000000000001</v>
      </c>
      <c r="I55" s="13">
        <v>6.9000000000000006E-2</v>
      </c>
      <c r="J55" s="13">
        <v>4.8000000000000001E-2</v>
      </c>
      <c r="K55" s="14">
        <v>44</v>
      </c>
      <c r="L55" s="13">
        <v>1</v>
      </c>
      <c r="M55" s="13">
        <v>5.5E-2</v>
      </c>
      <c r="N55" s="15">
        <v>5.5E-2</v>
      </c>
    </row>
    <row r="56" spans="1:14" ht="13.5">
      <c r="A56" s="63"/>
      <c r="B56" s="11" t="s">
        <v>21</v>
      </c>
      <c r="C56" s="12"/>
      <c r="D56" s="13"/>
      <c r="E56" s="13"/>
      <c r="F56" s="13"/>
      <c r="G56" s="14"/>
      <c r="H56" s="13"/>
      <c r="I56" s="13"/>
      <c r="J56" s="13"/>
      <c r="K56" s="14"/>
      <c r="L56" s="13"/>
      <c r="M56" s="13"/>
      <c r="N56" s="15"/>
    </row>
    <row r="57" spans="1:14" ht="13.5">
      <c r="A57" s="63"/>
      <c r="B57" s="11" t="s">
        <v>22</v>
      </c>
      <c r="C57" s="12">
        <v>2</v>
      </c>
      <c r="D57" s="13">
        <v>9.0999999999999998E-2</v>
      </c>
      <c r="E57" s="13">
        <v>8.0000000000000002E-3</v>
      </c>
      <c r="F57" s="13">
        <v>2E-3</v>
      </c>
      <c r="G57" s="14">
        <v>20</v>
      </c>
      <c r="H57" s="13">
        <v>0.90900000000000003</v>
      </c>
      <c r="I57" s="13">
        <v>3.5000000000000003E-2</v>
      </c>
      <c r="J57" s="13">
        <v>2.5000000000000001E-2</v>
      </c>
      <c r="K57" s="14">
        <v>22</v>
      </c>
      <c r="L57" s="13">
        <v>1</v>
      </c>
      <c r="M57" s="13">
        <v>2.7E-2</v>
      </c>
      <c r="N57" s="15">
        <v>2.7E-2</v>
      </c>
    </row>
    <row r="58" spans="1:14" ht="13.5">
      <c r="A58" s="63"/>
      <c r="B58" s="11" t="s">
        <v>28</v>
      </c>
      <c r="C58" s="12">
        <v>1</v>
      </c>
      <c r="D58" s="13">
        <v>0.25</v>
      </c>
      <c r="E58" s="13">
        <v>4.0000000000000001E-3</v>
      </c>
      <c r="F58" s="13">
        <v>1E-3</v>
      </c>
      <c r="G58" s="14">
        <v>3</v>
      </c>
      <c r="H58" s="13">
        <v>0.75</v>
      </c>
      <c r="I58" s="13">
        <v>5.0000000000000001E-3</v>
      </c>
      <c r="J58" s="13">
        <v>4.0000000000000001E-3</v>
      </c>
      <c r="K58" s="14">
        <v>4</v>
      </c>
      <c r="L58" s="13">
        <v>1</v>
      </c>
      <c r="M58" s="13">
        <v>5.0000000000000001E-3</v>
      </c>
      <c r="N58" s="15">
        <v>5.0000000000000001E-3</v>
      </c>
    </row>
    <row r="59" spans="1:14" ht="13.5">
      <c r="A59" s="63"/>
      <c r="B59" s="11" t="s">
        <v>23</v>
      </c>
      <c r="C59" s="12"/>
      <c r="D59" s="13"/>
      <c r="E59" s="13"/>
      <c r="F59" s="13"/>
      <c r="G59" s="14"/>
      <c r="H59" s="13"/>
      <c r="I59" s="13"/>
      <c r="J59" s="13"/>
      <c r="K59" s="14"/>
      <c r="L59" s="13"/>
      <c r="M59" s="13"/>
      <c r="N59" s="15"/>
    </row>
    <row r="60" spans="1:14" ht="13.5">
      <c r="A60" s="63"/>
      <c r="B60" s="11" t="s">
        <v>24</v>
      </c>
      <c r="C60" s="12">
        <v>2</v>
      </c>
      <c r="D60" s="13">
        <v>0.25</v>
      </c>
      <c r="E60" s="13">
        <v>8.0000000000000002E-3</v>
      </c>
      <c r="F60" s="13">
        <v>2E-3</v>
      </c>
      <c r="G60" s="14">
        <v>6</v>
      </c>
      <c r="H60" s="13">
        <v>0.75</v>
      </c>
      <c r="I60" s="13">
        <v>1.0999999999999999E-2</v>
      </c>
      <c r="J60" s="13">
        <v>7.0000000000000001E-3</v>
      </c>
      <c r="K60" s="14">
        <v>8</v>
      </c>
      <c r="L60" s="13">
        <v>1</v>
      </c>
      <c r="M60" s="13">
        <v>0.01</v>
      </c>
      <c r="N60" s="15">
        <v>0.01</v>
      </c>
    </row>
    <row r="61" spans="1:14" ht="13.5">
      <c r="A61" s="63"/>
      <c r="B61" s="11" t="s">
        <v>25</v>
      </c>
      <c r="C61" s="12">
        <v>16</v>
      </c>
      <c r="D61" s="13">
        <v>0.36399999999999999</v>
      </c>
      <c r="E61" s="13">
        <v>6.7000000000000004E-2</v>
      </c>
      <c r="F61" s="13">
        <v>0.02</v>
      </c>
      <c r="G61" s="14">
        <v>28</v>
      </c>
      <c r="H61" s="13">
        <v>0.63600000000000001</v>
      </c>
      <c r="I61" s="13">
        <v>4.9000000000000002E-2</v>
      </c>
      <c r="J61" s="13">
        <v>3.5000000000000003E-2</v>
      </c>
      <c r="K61" s="14">
        <v>44</v>
      </c>
      <c r="L61" s="13">
        <v>1</v>
      </c>
      <c r="M61" s="13">
        <v>5.5E-2</v>
      </c>
      <c r="N61" s="15">
        <v>5.5E-2</v>
      </c>
    </row>
    <row r="62" spans="1:14" ht="13.5">
      <c r="A62" s="63"/>
      <c r="B62" s="11" t="s">
        <v>26</v>
      </c>
      <c r="C62" s="12">
        <v>22</v>
      </c>
      <c r="D62" s="13">
        <v>0.36099999999999999</v>
      </c>
      <c r="E62" s="13">
        <v>9.1999999999999998E-2</v>
      </c>
      <c r="F62" s="13">
        <v>2.7E-2</v>
      </c>
      <c r="G62" s="14">
        <v>39</v>
      </c>
      <c r="H62" s="13">
        <v>0.63900000000000001</v>
      </c>
      <c r="I62" s="13">
        <v>6.9000000000000006E-2</v>
      </c>
      <c r="J62" s="13">
        <v>4.8000000000000001E-2</v>
      </c>
      <c r="K62" s="14">
        <v>61</v>
      </c>
      <c r="L62" s="13">
        <v>1</v>
      </c>
      <c r="M62" s="13">
        <v>7.5999999999999998E-2</v>
      </c>
      <c r="N62" s="15">
        <v>7.5999999999999998E-2</v>
      </c>
    </row>
    <row r="63" spans="1:14" ht="13.5">
      <c r="A63" s="63"/>
      <c r="B63" s="11" t="s">
        <v>27</v>
      </c>
      <c r="C63" s="12">
        <v>5</v>
      </c>
      <c r="D63" s="13">
        <v>0.2</v>
      </c>
      <c r="E63" s="13">
        <v>2.1000000000000001E-2</v>
      </c>
      <c r="F63" s="13">
        <v>6.0000000000000001E-3</v>
      </c>
      <c r="G63" s="14">
        <v>20</v>
      </c>
      <c r="H63" s="13">
        <v>0.8</v>
      </c>
      <c r="I63" s="13">
        <v>3.5000000000000003E-2</v>
      </c>
      <c r="J63" s="13">
        <v>2.5000000000000001E-2</v>
      </c>
      <c r="K63" s="14">
        <v>25</v>
      </c>
      <c r="L63" s="13">
        <v>1</v>
      </c>
      <c r="M63" s="13">
        <v>3.1E-2</v>
      </c>
      <c r="N63" s="15">
        <v>3.1E-2</v>
      </c>
    </row>
    <row r="64" spans="1:14" ht="13.5">
      <c r="A64" s="63"/>
      <c r="B64" s="11" t="s">
        <v>13</v>
      </c>
      <c r="C64" s="12">
        <v>27</v>
      </c>
      <c r="D64" s="13">
        <v>0.38</v>
      </c>
      <c r="E64" s="13">
        <v>0.113</v>
      </c>
      <c r="F64" s="13">
        <v>3.3000000000000002E-2</v>
      </c>
      <c r="G64" s="14">
        <v>44</v>
      </c>
      <c r="H64" s="13">
        <v>0.62</v>
      </c>
      <c r="I64" s="13">
        <v>7.6999999999999999E-2</v>
      </c>
      <c r="J64" s="13">
        <v>5.5E-2</v>
      </c>
      <c r="K64" s="14">
        <v>71</v>
      </c>
      <c r="L64" s="13">
        <v>1</v>
      </c>
      <c r="M64" s="13">
        <v>8.7999999999999995E-2</v>
      </c>
      <c r="N64" s="15">
        <v>8.7999999999999995E-2</v>
      </c>
    </row>
    <row r="65" spans="1:36" ht="13.5">
      <c r="A65" s="63"/>
      <c r="B65" s="11" t="s">
        <v>9</v>
      </c>
      <c r="C65" s="16">
        <v>8</v>
      </c>
      <c r="D65" s="17">
        <v>0.29599999999999999</v>
      </c>
      <c r="E65" s="17">
        <v>3.4000000000000002E-2</v>
      </c>
      <c r="F65" s="17">
        <v>0.01</v>
      </c>
      <c r="G65" s="18">
        <v>19</v>
      </c>
      <c r="H65" s="17">
        <v>0.70399999999999996</v>
      </c>
      <c r="I65" s="17">
        <v>3.3000000000000002E-2</v>
      </c>
      <c r="J65" s="17">
        <v>2.4E-2</v>
      </c>
      <c r="K65" s="18">
        <v>27</v>
      </c>
      <c r="L65" s="17">
        <v>1</v>
      </c>
      <c r="M65" s="17">
        <v>3.3000000000000002E-2</v>
      </c>
      <c r="N65" s="19">
        <v>3.3000000000000002E-2</v>
      </c>
    </row>
    <row r="66" spans="1:36" ht="13.5">
      <c r="A66" s="63"/>
      <c r="B66" s="11" t="s">
        <v>64</v>
      </c>
      <c r="C66" s="12">
        <v>8</v>
      </c>
      <c r="D66" s="13">
        <v>0.88900000000000001</v>
      </c>
      <c r="E66" s="13">
        <v>3.4000000000000002E-2</v>
      </c>
      <c r="F66" s="13">
        <v>0.01</v>
      </c>
      <c r="G66" s="14">
        <v>1</v>
      </c>
      <c r="H66" s="13">
        <v>0.111</v>
      </c>
      <c r="I66" s="13">
        <v>2E-3</v>
      </c>
      <c r="J66" s="13">
        <v>1E-3</v>
      </c>
      <c r="K66" s="14">
        <v>9</v>
      </c>
      <c r="L66" s="13">
        <v>1</v>
      </c>
      <c r="M66" s="13">
        <v>1.0999999999999999E-2</v>
      </c>
      <c r="N66" s="15">
        <v>1.0999999999999999E-2</v>
      </c>
    </row>
    <row r="67" spans="1:36" ht="13.5">
      <c r="A67" s="63"/>
      <c r="B67" s="124"/>
      <c r="C67" s="16"/>
      <c r="D67" s="17"/>
      <c r="E67" s="17"/>
      <c r="F67" s="17"/>
      <c r="G67" s="18"/>
      <c r="H67" s="17"/>
      <c r="I67" s="17"/>
      <c r="J67" s="17"/>
      <c r="K67" s="18"/>
      <c r="L67" s="17"/>
      <c r="M67" s="17"/>
      <c r="N67" s="19"/>
    </row>
    <row r="68" spans="1:36" ht="14.25" thickBot="1">
      <c r="A68" s="64"/>
      <c r="B68" s="20" t="s">
        <v>1</v>
      </c>
      <c r="C68" s="21">
        <v>238</v>
      </c>
      <c r="D68" s="22">
        <v>0.29499999999999998</v>
      </c>
      <c r="E68" s="22">
        <v>1</v>
      </c>
      <c r="F68" s="22">
        <v>0.29499999999999998</v>
      </c>
      <c r="G68" s="23">
        <v>569</v>
      </c>
      <c r="H68" s="22">
        <v>0.70499999999999996</v>
      </c>
      <c r="I68" s="22">
        <v>1</v>
      </c>
      <c r="J68" s="22">
        <v>0.70499999999999996</v>
      </c>
      <c r="K68" s="23">
        <v>807</v>
      </c>
      <c r="L68" s="22">
        <v>1</v>
      </c>
      <c r="M68" s="22">
        <v>1</v>
      </c>
      <c r="N68" s="24">
        <v>1</v>
      </c>
    </row>
    <row r="69" spans="1:36" ht="13.5">
      <c r="K69" s="39"/>
      <c r="L69" s="44"/>
      <c r="M69" s="36"/>
      <c r="N69" s="37"/>
      <c r="O69" s="37"/>
      <c r="P69" s="37"/>
      <c r="Q69" s="36"/>
      <c r="R69" s="37"/>
      <c r="S69" s="37"/>
      <c r="T69" s="37"/>
      <c r="U69" s="36"/>
      <c r="V69" s="37"/>
      <c r="W69" s="37"/>
      <c r="X69" s="37"/>
      <c r="Y69" s="42"/>
      <c r="Z69" s="42"/>
      <c r="AA69" s="42"/>
      <c r="AB69" s="42"/>
      <c r="AC69" s="42"/>
      <c r="AD69" s="42"/>
      <c r="AE69" s="42"/>
      <c r="AF69" s="42"/>
      <c r="AG69" s="40"/>
      <c r="AH69" s="40"/>
      <c r="AI69" s="40"/>
    </row>
    <row r="70" spans="1:36" ht="13.5">
      <c r="K70" s="39"/>
      <c r="L70" s="44"/>
      <c r="M70" s="36"/>
      <c r="N70" s="37"/>
      <c r="O70" s="37"/>
      <c r="P70" s="37"/>
      <c r="Q70" s="36"/>
      <c r="R70" s="37"/>
      <c r="S70" s="37"/>
      <c r="T70" s="37"/>
      <c r="U70" s="36"/>
      <c r="V70" s="37"/>
      <c r="W70" s="37"/>
      <c r="X70" s="37"/>
      <c r="Y70" s="42"/>
      <c r="Z70" s="42"/>
      <c r="AA70" s="42"/>
      <c r="AB70" s="42"/>
      <c r="AC70" s="42"/>
      <c r="AD70" s="42"/>
      <c r="AE70" s="42"/>
      <c r="AF70" s="42"/>
      <c r="AG70" s="40"/>
      <c r="AH70" s="40"/>
      <c r="AI70" s="40"/>
    </row>
    <row r="73" spans="1:36">
      <c r="A73" s="126"/>
      <c r="B73" s="127"/>
      <c r="C73" s="290" t="s">
        <v>2</v>
      </c>
      <c r="D73" s="291"/>
      <c r="E73" s="291"/>
      <c r="F73" s="291"/>
      <c r="G73" s="291"/>
      <c r="H73" s="291"/>
      <c r="I73" s="292"/>
    </row>
    <row r="74" spans="1:36">
      <c r="A74" s="128"/>
      <c r="B74" s="31"/>
      <c r="C74" s="290" t="s">
        <v>37</v>
      </c>
      <c r="D74" s="291"/>
      <c r="E74" s="291"/>
      <c r="F74" s="291"/>
      <c r="G74" s="291"/>
      <c r="H74" s="291"/>
      <c r="I74" s="292"/>
    </row>
    <row r="75" spans="1:36" ht="45">
      <c r="A75" s="128"/>
      <c r="B75" s="31"/>
      <c r="C75" s="146">
        <v>2010</v>
      </c>
      <c r="D75" s="147">
        <v>2005</v>
      </c>
      <c r="E75" s="148">
        <v>2000</v>
      </c>
      <c r="F75" s="203">
        <v>1995</v>
      </c>
      <c r="G75" s="149" t="s">
        <v>34</v>
      </c>
      <c r="H75" s="149" t="s">
        <v>35</v>
      </c>
      <c r="I75" s="150" t="s">
        <v>36</v>
      </c>
      <c r="J75" s="2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3.5">
      <c r="A76" s="129" t="s">
        <v>32</v>
      </c>
      <c r="B76" s="46" t="s">
        <v>7</v>
      </c>
      <c r="C76" s="140">
        <f>D7</f>
        <v>0.34285714285714286</v>
      </c>
      <c r="D76" s="141">
        <v>0.379</v>
      </c>
      <c r="E76" s="142">
        <v>0.27777777777777779</v>
      </c>
      <c r="F76" s="204">
        <v>0.13</v>
      </c>
      <c r="G76" s="143">
        <f>D76-E76</f>
        <v>0.10122222222222221</v>
      </c>
      <c r="H76" s="144">
        <f>D76-F76</f>
        <v>0.249</v>
      </c>
      <c r="I76" s="145">
        <f>E76-F76</f>
        <v>0.14777777777777779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3.5">
      <c r="A77" s="129"/>
      <c r="B77" s="46" t="s">
        <v>8</v>
      </c>
      <c r="C77" s="125">
        <f t="shared" ref="C77:C105" si="10">D8</f>
        <v>0.22857142857142856</v>
      </c>
      <c r="D77" s="29">
        <v>0.14299999999999999</v>
      </c>
      <c r="E77" s="27">
        <v>0.16666666666666669</v>
      </c>
      <c r="F77" s="205">
        <v>0.05</v>
      </c>
      <c r="G77" s="32">
        <f>D77-E77</f>
        <v>-2.3666666666666697E-2</v>
      </c>
      <c r="H77" s="33">
        <f>D77-F77</f>
        <v>9.2999999999999985E-2</v>
      </c>
      <c r="I77" s="130">
        <f>E77-F77</f>
        <v>0.11666666666666668</v>
      </c>
      <c r="L77" s="41"/>
      <c r="M77" s="41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42"/>
      <c r="AA77" s="42"/>
      <c r="AB77" s="42"/>
      <c r="AC77" s="42"/>
      <c r="AD77" s="42"/>
      <c r="AE77" s="42"/>
      <c r="AF77" s="42"/>
      <c r="AG77" s="42"/>
      <c r="AH77" s="40"/>
      <c r="AI77" s="40"/>
      <c r="AJ77" s="40"/>
    </row>
    <row r="78" spans="1:36" ht="13.5">
      <c r="A78" s="129"/>
      <c r="B78" s="46" t="s">
        <v>39</v>
      </c>
      <c r="C78" s="125">
        <f t="shared" si="10"/>
        <v>0.16666666666666666</v>
      </c>
      <c r="D78" s="29"/>
      <c r="E78" s="27"/>
      <c r="F78" s="205"/>
      <c r="G78" s="32"/>
      <c r="H78" s="33"/>
      <c r="I78" s="130"/>
      <c r="L78" s="41"/>
      <c r="M78" s="41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42"/>
      <c r="AA78" s="42"/>
      <c r="AB78" s="42"/>
      <c r="AC78" s="42"/>
      <c r="AD78" s="42"/>
      <c r="AE78" s="42"/>
      <c r="AF78" s="42"/>
      <c r="AG78" s="42"/>
      <c r="AH78" s="40"/>
      <c r="AI78" s="40"/>
      <c r="AJ78" s="40"/>
    </row>
    <row r="79" spans="1:36" ht="13.5">
      <c r="A79" s="129"/>
      <c r="B79" s="46" t="s">
        <v>40</v>
      </c>
      <c r="C79" s="125">
        <f t="shared" si="10"/>
        <v>0.38181818181818183</v>
      </c>
      <c r="D79" s="29"/>
      <c r="E79" s="27"/>
      <c r="F79" s="205"/>
      <c r="G79" s="32"/>
      <c r="H79" s="33"/>
      <c r="I79" s="130"/>
      <c r="L79" s="41"/>
      <c r="M79" s="41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2"/>
      <c r="AA79" s="42"/>
      <c r="AB79" s="42"/>
      <c r="AC79" s="42"/>
      <c r="AD79" s="42"/>
      <c r="AE79" s="42"/>
      <c r="AF79" s="42"/>
      <c r="AG79" s="42"/>
      <c r="AH79" s="40"/>
      <c r="AI79" s="40"/>
      <c r="AJ79" s="40"/>
    </row>
    <row r="80" spans="1:36" ht="13.5">
      <c r="A80" s="129"/>
      <c r="B80" s="46" t="s">
        <v>18</v>
      </c>
      <c r="C80" s="125">
        <f t="shared" si="10"/>
        <v>0.1</v>
      </c>
      <c r="D80" s="29">
        <v>7.0999999999999994E-2</v>
      </c>
      <c r="E80" s="27"/>
      <c r="F80" s="205"/>
      <c r="G80" s="32"/>
      <c r="H80" s="33"/>
      <c r="I80" s="130"/>
      <c r="L80" s="39"/>
      <c r="M80" s="44"/>
      <c r="N80" s="36"/>
      <c r="O80" s="37"/>
      <c r="P80" s="37"/>
      <c r="Q80" s="37"/>
      <c r="R80" s="36"/>
      <c r="S80" s="37"/>
      <c r="T80" s="37"/>
      <c r="U80" s="37"/>
      <c r="V80" s="36"/>
      <c r="W80" s="37"/>
      <c r="X80" s="37"/>
      <c r="Y80" s="37"/>
      <c r="Z80" s="42"/>
      <c r="AA80" s="42"/>
      <c r="AB80" s="42"/>
      <c r="AC80" s="42"/>
      <c r="AD80" s="42"/>
      <c r="AE80" s="42"/>
      <c r="AF80" s="42"/>
      <c r="AG80" s="42"/>
      <c r="AH80" s="40"/>
      <c r="AI80" s="40"/>
      <c r="AJ80" s="40"/>
    </row>
    <row r="81" spans="1:36" ht="22.5">
      <c r="A81" s="129"/>
      <c r="B81" s="46" t="s">
        <v>10</v>
      </c>
      <c r="C81" s="125">
        <f t="shared" si="10"/>
        <v>0.34146341463414637</v>
      </c>
      <c r="D81" s="29">
        <v>0.22700000000000001</v>
      </c>
      <c r="E81" s="27"/>
      <c r="F81" s="205"/>
      <c r="G81" s="32"/>
      <c r="H81" s="33"/>
      <c r="I81" s="130"/>
      <c r="L81" s="39"/>
      <c r="M81" s="44"/>
      <c r="N81" s="36"/>
      <c r="O81" s="37"/>
      <c r="P81" s="37"/>
      <c r="Q81" s="37"/>
      <c r="R81" s="36"/>
      <c r="S81" s="37"/>
      <c r="T81" s="37"/>
      <c r="U81" s="37"/>
      <c r="V81" s="36"/>
      <c r="W81" s="37"/>
      <c r="X81" s="37"/>
      <c r="Y81" s="37"/>
      <c r="Z81" s="42"/>
      <c r="AA81" s="42"/>
      <c r="AB81" s="42"/>
      <c r="AC81" s="42"/>
      <c r="AD81" s="42"/>
      <c r="AE81" s="42"/>
      <c r="AF81" s="42"/>
      <c r="AG81" s="42"/>
      <c r="AH81" s="40"/>
      <c r="AI81" s="40"/>
      <c r="AJ81" s="40"/>
    </row>
    <row r="82" spans="1:36" ht="13.5">
      <c r="A82" s="129"/>
      <c r="B82" s="46" t="s">
        <v>12</v>
      </c>
      <c r="C82" s="125">
        <f t="shared" si="10"/>
        <v>0.66666666666666663</v>
      </c>
      <c r="D82" s="29">
        <v>0.6</v>
      </c>
      <c r="E82" s="27">
        <v>0.8</v>
      </c>
      <c r="F82" s="205">
        <v>0.62</v>
      </c>
      <c r="G82" s="32">
        <f>D82-E82</f>
        <v>-0.20000000000000007</v>
      </c>
      <c r="H82" s="33">
        <f>D82-F82</f>
        <v>-2.0000000000000018E-2</v>
      </c>
      <c r="I82" s="130">
        <f>E82-F82</f>
        <v>0.18000000000000005</v>
      </c>
      <c r="L82" s="39"/>
      <c r="M82" s="44"/>
      <c r="N82" s="36"/>
      <c r="O82" s="37"/>
      <c r="P82" s="37"/>
      <c r="Q82" s="37"/>
      <c r="R82" s="36"/>
      <c r="S82" s="37"/>
      <c r="T82" s="37"/>
      <c r="U82" s="37"/>
      <c r="V82" s="36"/>
      <c r="W82" s="37"/>
      <c r="X82" s="37"/>
      <c r="Y82" s="37"/>
      <c r="Z82" s="42"/>
      <c r="AA82" s="42"/>
      <c r="AB82" s="42"/>
      <c r="AC82" s="42"/>
      <c r="AD82" s="42"/>
      <c r="AE82" s="42"/>
      <c r="AF82" s="42"/>
      <c r="AG82" s="42"/>
      <c r="AH82" s="40"/>
      <c r="AI82" s="40"/>
      <c r="AJ82" s="40"/>
    </row>
    <row r="83" spans="1:36" ht="13.5">
      <c r="A83" s="129"/>
      <c r="B83" s="46" t="s">
        <v>14</v>
      </c>
      <c r="C83" s="125">
        <f t="shared" si="10"/>
        <v>0.1111111111111111</v>
      </c>
      <c r="D83" s="29">
        <v>0</v>
      </c>
      <c r="E83" s="27"/>
      <c r="F83" s="205"/>
      <c r="G83" s="32"/>
      <c r="H83" s="33"/>
      <c r="I83" s="130"/>
      <c r="L83" s="39"/>
      <c r="M83" s="44"/>
      <c r="N83" s="36"/>
      <c r="O83" s="37"/>
      <c r="P83" s="37"/>
      <c r="Q83" s="37"/>
      <c r="R83" s="36"/>
      <c r="S83" s="37"/>
      <c r="T83" s="37"/>
      <c r="U83" s="37"/>
      <c r="V83" s="36"/>
      <c r="W83" s="37"/>
      <c r="X83" s="37"/>
      <c r="Y83" s="37"/>
      <c r="Z83" s="42"/>
      <c r="AA83" s="42"/>
      <c r="AB83" s="42"/>
      <c r="AC83" s="42"/>
      <c r="AD83" s="42"/>
      <c r="AE83" s="42"/>
      <c r="AF83" s="42"/>
      <c r="AG83" s="42"/>
      <c r="AH83" s="40"/>
      <c r="AI83" s="40"/>
      <c r="AJ83" s="40"/>
    </row>
    <row r="84" spans="1:36" ht="13.5">
      <c r="A84" s="129"/>
      <c r="B84" s="46" t="s">
        <v>15</v>
      </c>
      <c r="C84" s="125">
        <f t="shared" si="10"/>
        <v>7.1428571428571425E-2</v>
      </c>
      <c r="D84" s="29">
        <v>0.28599999999999998</v>
      </c>
      <c r="E84" s="27">
        <v>9.0909090909090912E-2</v>
      </c>
      <c r="F84" s="205">
        <v>0.04</v>
      </c>
      <c r="G84" s="32">
        <f>D84-E84</f>
        <v>0.19509090909090906</v>
      </c>
      <c r="H84" s="33">
        <f>D84-F84</f>
        <v>0.24599999999999997</v>
      </c>
      <c r="I84" s="130">
        <f>E84-F84</f>
        <v>5.0909090909090911E-2</v>
      </c>
      <c r="L84" s="39"/>
      <c r="M84" s="44"/>
      <c r="N84" s="36"/>
      <c r="O84" s="37"/>
      <c r="P84" s="37"/>
      <c r="Q84" s="37"/>
      <c r="R84" s="36"/>
      <c r="S84" s="37"/>
      <c r="T84" s="37"/>
      <c r="U84" s="37"/>
      <c r="V84" s="36"/>
      <c r="W84" s="37"/>
      <c r="X84" s="37"/>
      <c r="Y84" s="37"/>
      <c r="Z84" s="42"/>
      <c r="AA84" s="42"/>
      <c r="AB84" s="42"/>
      <c r="AC84" s="42"/>
      <c r="AD84" s="42"/>
      <c r="AE84" s="42"/>
      <c r="AF84" s="42"/>
      <c r="AG84" s="42"/>
      <c r="AH84" s="40"/>
      <c r="AI84" s="40"/>
      <c r="AJ84" s="40"/>
    </row>
    <row r="85" spans="1:36" ht="13.5">
      <c r="A85" s="129"/>
      <c r="B85" s="46" t="s">
        <v>16</v>
      </c>
      <c r="C85" s="125">
        <f t="shared" si="10"/>
        <v>0.23809523809523808</v>
      </c>
      <c r="D85" s="29">
        <v>0.17399999999999999</v>
      </c>
      <c r="E85" s="27">
        <v>1.3513513513513513E-2</v>
      </c>
      <c r="F85" s="205">
        <v>0.3</v>
      </c>
      <c r="G85" s="32">
        <f>D85-E85</f>
        <v>0.16048648648648647</v>
      </c>
      <c r="H85" s="33">
        <f>D85-F85</f>
        <v>-0.126</v>
      </c>
      <c r="I85" s="130">
        <f>E85-F85</f>
        <v>-0.2864864864864865</v>
      </c>
      <c r="L85" s="39"/>
      <c r="M85" s="44"/>
      <c r="N85" s="36"/>
      <c r="O85" s="37"/>
      <c r="P85" s="37"/>
      <c r="Q85" s="37"/>
      <c r="R85" s="36"/>
      <c r="S85" s="37"/>
      <c r="T85" s="37"/>
      <c r="U85" s="37"/>
      <c r="V85" s="36"/>
      <c r="W85" s="37"/>
      <c r="X85" s="37"/>
      <c r="Y85" s="37"/>
      <c r="Z85" s="42"/>
      <c r="AA85" s="42"/>
      <c r="AB85" s="42"/>
      <c r="AC85" s="42"/>
      <c r="AD85" s="42"/>
      <c r="AE85" s="42"/>
      <c r="AF85" s="42"/>
      <c r="AG85" s="42"/>
      <c r="AH85" s="40"/>
      <c r="AI85" s="40"/>
      <c r="AJ85" s="40"/>
    </row>
    <row r="86" spans="1:36" ht="13.5">
      <c r="A86" s="129"/>
      <c r="B86" s="46" t="s">
        <v>41</v>
      </c>
      <c r="C86" s="125">
        <f t="shared" si="10"/>
        <v>0.25</v>
      </c>
      <c r="D86" s="29"/>
      <c r="E86" s="27"/>
      <c r="F86" s="205"/>
      <c r="G86" s="32"/>
      <c r="H86" s="33"/>
      <c r="I86" s="130"/>
      <c r="L86" s="39"/>
      <c r="M86" s="44"/>
      <c r="N86" s="36"/>
      <c r="O86" s="37"/>
      <c r="P86" s="37"/>
      <c r="Q86" s="37"/>
      <c r="R86" s="36"/>
      <c r="S86" s="37"/>
      <c r="T86" s="37"/>
      <c r="U86" s="37"/>
      <c r="V86" s="36"/>
      <c r="W86" s="37"/>
      <c r="X86" s="37"/>
      <c r="Y86" s="37"/>
      <c r="Z86" s="42"/>
      <c r="AA86" s="42"/>
      <c r="AB86" s="42"/>
      <c r="AC86" s="42"/>
      <c r="AD86" s="42"/>
      <c r="AE86" s="42"/>
      <c r="AF86" s="42"/>
      <c r="AG86" s="42"/>
      <c r="AH86" s="40"/>
      <c r="AI86" s="40"/>
      <c r="AJ86" s="40"/>
    </row>
    <row r="87" spans="1:36" ht="13.5">
      <c r="A87" s="129"/>
      <c r="B87" s="46" t="s">
        <v>11</v>
      </c>
      <c r="C87" s="125">
        <f t="shared" si="10"/>
        <v>0.37254901960784315</v>
      </c>
      <c r="D87" s="29">
        <v>0.308</v>
      </c>
      <c r="E87" s="27">
        <v>0.30107526881720431</v>
      </c>
      <c r="F87" s="205">
        <v>0.1</v>
      </c>
      <c r="G87" s="32">
        <f>D87-E87</f>
        <v>6.9247311827956848E-3</v>
      </c>
      <c r="H87" s="33">
        <f>D87-F87</f>
        <v>0.20799999999999999</v>
      </c>
      <c r="I87" s="130">
        <f>E87-F87</f>
        <v>0.20107526881720431</v>
      </c>
      <c r="L87" s="39"/>
      <c r="M87" s="44"/>
      <c r="N87" s="36"/>
      <c r="O87" s="37"/>
      <c r="P87" s="37"/>
      <c r="Q87" s="37"/>
      <c r="R87" s="36"/>
      <c r="S87" s="37"/>
      <c r="T87" s="37"/>
      <c r="U87" s="37"/>
      <c r="V87" s="36"/>
      <c r="W87" s="37"/>
      <c r="X87" s="37"/>
      <c r="Y87" s="37"/>
      <c r="Z87" s="42"/>
      <c r="AA87" s="42"/>
      <c r="AB87" s="42"/>
      <c r="AC87" s="42"/>
      <c r="AD87" s="42"/>
      <c r="AE87" s="42"/>
      <c r="AF87" s="42"/>
      <c r="AG87" s="42"/>
      <c r="AH87" s="40"/>
      <c r="AI87" s="40"/>
      <c r="AJ87" s="40"/>
    </row>
    <row r="88" spans="1:36" ht="13.5">
      <c r="A88" s="129"/>
      <c r="B88" s="46" t="s">
        <v>17</v>
      </c>
      <c r="C88" s="125">
        <f t="shared" si="10"/>
        <v>3.2258064516129031E-2</v>
      </c>
      <c r="D88" s="29">
        <v>0.14299999999999999</v>
      </c>
      <c r="E88" s="27">
        <v>0.5</v>
      </c>
      <c r="F88" s="205">
        <v>0.21</v>
      </c>
      <c r="G88" s="32">
        <f>D88-E88</f>
        <v>-0.35699999999999998</v>
      </c>
      <c r="H88" s="33">
        <f>D88-F88</f>
        <v>-6.7000000000000004E-2</v>
      </c>
      <c r="I88" s="130">
        <f>E88-F88</f>
        <v>0.29000000000000004</v>
      </c>
      <c r="L88" s="39"/>
      <c r="M88" s="44"/>
      <c r="N88" s="36"/>
      <c r="O88" s="37"/>
      <c r="P88" s="37"/>
      <c r="Q88" s="37"/>
      <c r="R88" s="36"/>
      <c r="S88" s="37"/>
      <c r="T88" s="37"/>
      <c r="U88" s="37"/>
      <c r="V88" s="36"/>
      <c r="W88" s="37"/>
      <c r="X88" s="37"/>
      <c r="Y88" s="37"/>
      <c r="Z88" s="42"/>
      <c r="AA88" s="42"/>
      <c r="AB88" s="42"/>
      <c r="AC88" s="42"/>
      <c r="AD88" s="42"/>
      <c r="AE88" s="42"/>
      <c r="AF88" s="42"/>
      <c r="AG88" s="42"/>
      <c r="AH88" s="40"/>
      <c r="AI88" s="40"/>
      <c r="AJ88" s="40"/>
    </row>
    <row r="89" spans="1:36" ht="13.5">
      <c r="A89" s="129"/>
      <c r="B89" s="46" t="s">
        <v>19</v>
      </c>
      <c r="C89" s="125">
        <f t="shared" si="10"/>
        <v>0.40425531914893614</v>
      </c>
      <c r="D89" s="29">
        <v>0.217</v>
      </c>
      <c r="E89" s="27">
        <v>0.15384615384615385</v>
      </c>
      <c r="F89" s="205">
        <v>0.14000000000000001</v>
      </c>
      <c r="G89" s="32">
        <f>D89-E89</f>
        <v>6.3153846153846144E-2</v>
      </c>
      <c r="H89" s="33">
        <f>D89-F89</f>
        <v>7.6999999999999985E-2</v>
      </c>
      <c r="I89" s="130">
        <f>E89-F89</f>
        <v>1.3846153846153841E-2</v>
      </c>
      <c r="L89" s="39"/>
      <c r="M89" s="44"/>
      <c r="N89" s="36"/>
      <c r="O89" s="37"/>
      <c r="P89" s="37"/>
      <c r="Q89" s="37"/>
      <c r="R89" s="36"/>
      <c r="S89" s="37"/>
      <c r="T89" s="37"/>
      <c r="U89" s="37"/>
      <c r="V89" s="36"/>
      <c r="W89" s="37"/>
      <c r="X89" s="37"/>
      <c r="Y89" s="37"/>
      <c r="Z89" s="42"/>
      <c r="AA89" s="42"/>
      <c r="AB89" s="42"/>
      <c r="AC89" s="42"/>
      <c r="AD89" s="42"/>
      <c r="AE89" s="42"/>
      <c r="AF89" s="42"/>
      <c r="AG89" s="42"/>
      <c r="AH89" s="40"/>
      <c r="AI89" s="40"/>
      <c r="AJ89" s="40"/>
    </row>
    <row r="90" spans="1:36" ht="13.5">
      <c r="A90" s="129"/>
      <c r="B90" s="46" t="s">
        <v>20</v>
      </c>
      <c r="C90" s="125">
        <f t="shared" si="10"/>
        <v>0.2413793103448276</v>
      </c>
      <c r="D90" s="29">
        <v>0.114</v>
      </c>
      <c r="E90" s="27"/>
      <c r="F90" s="205"/>
      <c r="G90" s="32"/>
      <c r="H90" s="33"/>
      <c r="I90" s="130"/>
      <c r="L90" s="39"/>
      <c r="M90" s="44"/>
      <c r="N90" s="36"/>
      <c r="O90" s="37"/>
      <c r="P90" s="37"/>
      <c r="Q90" s="37"/>
      <c r="R90" s="36"/>
      <c r="S90" s="37"/>
      <c r="T90" s="37"/>
      <c r="U90" s="37"/>
      <c r="V90" s="36"/>
      <c r="W90" s="37"/>
      <c r="X90" s="37"/>
      <c r="Y90" s="37"/>
      <c r="Z90" s="42"/>
      <c r="AA90" s="42"/>
      <c r="AB90" s="42"/>
      <c r="AC90" s="42"/>
      <c r="AD90" s="42"/>
      <c r="AE90" s="42"/>
      <c r="AF90" s="42"/>
      <c r="AG90" s="42"/>
      <c r="AH90" s="40"/>
      <c r="AI90" s="40"/>
      <c r="AJ90" s="40"/>
    </row>
    <row r="91" spans="1:36" ht="13.5">
      <c r="A91" s="129"/>
      <c r="B91" s="46" t="s">
        <v>21</v>
      </c>
      <c r="C91" s="125">
        <f t="shared" si="10"/>
        <v>0.49572649572649574</v>
      </c>
      <c r="D91" s="29"/>
      <c r="E91" s="27"/>
      <c r="F91" s="205"/>
      <c r="G91" s="32"/>
      <c r="H91" s="33"/>
      <c r="I91" s="130"/>
      <c r="L91" s="39"/>
      <c r="M91" s="44"/>
      <c r="N91" s="36"/>
      <c r="O91" s="37"/>
      <c r="P91" s="37"/>
      <c r="Q91" s="37"/>
      <c r="R91" s="36"/>
      <c r="S91" s="37"/>
      <c r="T91" s="37"/>
      <c r="U91" s="37"/>
      <c r="V91" s="36"/>
      <c r="W91" s="37"/>
      <c r="X91" s="37"/>
      <c r="Y91" s="37"/>
      <c r="Z91" s="42"/>
      <c r="AA91" s="42"/>
      <c r="AB91" s="42"/>
      <c r="AC91" s="42"/>
      <c r="AD91" s="42"/>
      <c r="AE91" s="42"/>
      <c r="AF91" s="42"/>
      <c r="AG91" s="42"/>
      <c r="AH91" s="40"/>
      <c r="AI91" s="40"/>
      <c r="AJ91" s="40"/>
    </row>
    <row r="92" spans="1:36" ht="13.5">
      <c r="A92" s="129"/>
      <c r="B92" s="46" t="s">
        <v>42</v>
      </c>
      <c r="C92" s="125">
        <f t="shared" si="10"/>
        <v>3.5714285714285712E-2</v>
      </c>
      <c r="D92" s="29"/>
      <c r="E92" s="27"/>
      <c r="F92" s="205"/>
      <c r="G92" s="32"/>
      <c r="H92" s="33"/>
      <c r="I92" s="130"/>
      <c r="L92" s="39"/>
      <c r="M92" s="44"/>
      <c r="N92" s="36"/>
      <c r="O92" s="37"/>
      <c r="P92" s="37"/>
      <c r="Q92" s="37"/>
      <c r="R92" s="36"/>
      <c r="S92" s="37"/>
      <c r="T92" s="37"/>
      <c r="U92" s="37"/>
      <c r="V92" s="36"/>
      <c r="W92" s="37"/>
      <c r="X92" s="37"/>
      <c r="Y92" s="37"/>
      <c r="Z92" s="42"/>
      <c r="AA92" s="42"/>
      <c r="AB92" s="42"/>
      <c r="AC92" s="42"/>
      <c r="AD92" s="42"/>
      <c r="AE92" s="42"/>
      <c r="AF92" s="42"/>
      <c r="AG92" s="42"/>
      <c r="AH92" s="40"/>
      <c r="AI92" s="40"/>
      <c r="AJ92" s="40"/>
    </row>
    <row r="93" spans="1:36" ht="13.5">
      <c r="A93" s="129"/>
      <c r="B93" s="46" t="s">
        <v>22</v>
      </c>
      <c r="C93" s="125">
        <f t="shared" si="10"/>
        <v>0</v>
      </c>
      <c r="D93" s="29">
        <v>9.0999999999999998E-2</v>
      </c>
      <c r="E93" s="27"/>
      <c r="F93" s="205"/>
      <c r="G93" s="32"/>
      <c r="H93" s="33"/>
      <c r="I93" s="130"/>
      <c r="L93" s="39"/>
      <c r="M93" s="44"/>
      <c r="N93" s="36"/>
      <c r="O93" s="37"/>
      <c r="P93" s="37"/>
      <c r="Q93" s="37"/>
      <c r="R93" s="36"/>
      <c r="S93" s="37"/>
      <c r="T93" s="37"/>
      <c r="U93" s="37"/>
      <c r="V93" s="36"/>
      <c r="W93" s="37"/>
      <c r="X93" s="37"/>
      <c r="Y93" s="37"/>
      <c r="Z93" s="42"/>
      <c r="AA93" s="42"/>
      <c r="AB93" s="42"/>
      <c r="AC93" s="42"/>
      <c r="AD93" s="42"/>
      <c r="AE93" s="42"/>
      <c r="AF93" s="42"/>
      <c r="AG93" s="42"/>
      <c r="AH93" s="40"/>
      <c r="AI93" s="40"/>
      <c r="AJ93" s="40"/>
    </row>
    <row r="94" spans="1:36" ht="13.5">
      <c r="A94" s="129"/>
      <c r="B94" s="46" t="s">
        <v>28</v>
      </c>
      <c r="C94" s="125">
        <f t="shared" si="10"/>
        <v>0.6</v>
      </c>
      <c r="D94" s="29">
        <v>0.25</v>
      </c>
      <c r="E94" s="27"/>
      <c r="F94" s="205"/>
      <c r="G94" s="32"/>
      <c r="H94" s="33"/>
      <c r="I94" s="130"/>
      <c r="L94" s="39"/>
      <c r="M94" s="44"/>
      <c r="N94" s="36"/>
      <c r="O94" s="37"/>
      <c r="P94" s="37"/>
      <c r="Q94" s="37"/>
      <c r="R94" s="36"/>
      <c r="S94" s="37"/>
      <c r="T94" s="37"/>
      <c r="U94" s="37"/>
      <c r="V94" s="36"/>
      <c r="W94" s="37"/>
      <c r="X94" s="37"/>
      <c r="Y94" s="37"/>
      <c r="Z94" s="42"/>
      <c r="AA94" s="42"/>
      <c r="AB94" s="42"/>
      <c r="AC94" s="42"/>
      <c r="AD94" s="42"/>
      <c r="AE94" s="42"/>
      <c r="AF94" s="42"/>
      <c r="AG94" s="42"/>
      <c r="AH94" s="40"/>
      <c r="AI94" s="40"/>
      <c r="AJ94" s="40"/>
    </row>
    <row r="95" spans="1:36" ht="13.5">
      <c r="A95" s="129"/>
      <c r="B95" s="46" t="s">
        <v>23</v>
      </c>
      <c r="C95" s="125">
        <f t="shared" si="10"/>
        <v>0</v>
      </c>
      <c r="D95" s="29"/>
      <c r="E95" s="27"/>
      <c r="F95" s="205"/>
      <c r="G95" s="32"/>
      <c r="H95" s="33"/>
      <c r="I95" s="130"/>
      <c r="L95" s="39"/>
      <c r="M95" s="44"/>
      <c r="N95" s="36"/>
      <c r="O95" s="37"/>
      <c r="P95" s="37"/>
      <c r="Q95" s="37"/>
      <c r="R95" s="36"/>
      <c r="S95" s="37"/>
      <c r="T95" s="37"/>
      <c r="U95" s="37"/>
      <c r="V95" s="36"/>
      <c r="W95" s="37"/>
      <c r="X95" s="37"/>
      <c r="Y95" s="37"/>
      <c r="Z95" s="42"/>
      <c r="AA95" s="42"/>
      <c r="AB95" s="42"/>
      <c r="AC95" s="42"/>
      <c r="AD95" s="42"/>
      <c r="AE95" s="42"/>
      <c r="AF95" s="42"/>
      <c r="AG95" s="42"/>
      <c r="AH95" s="40"/>
      <c r="AI95" s="40"/>
      <c r="AJ95" s="40"/>
    </row>
    <row r="96" spans="1:36" ht="13.5">
      <c r="A96" s="129"/>
      <c r="B96" s="46" t="s">
        <v>24</v>
      </c>
      <c r="C96" s="125">
        <f t="shared" si="10"/>
        <v>0.25</v>
      </c>
      <c r="D96" s="29">
        <v>0.25</v>
      </c>
      <c r="E96" s="27">
        <v>0.1875</v>
      </c>
      <c r="F96" s="205">
        <v>0.19</v>
      </c>
      <c r="G96" s="32">
        <f>D96-E96</f>
        <v>6.25E-2</v>
      </c>
      <c r="H96" s="33">
        <f>D96-F96</f>
        <v>0.06</v>
      </c>
      <c r="I96" s="130">
        <f>E96-F96</f>
        <v>-2.5000000000000022E-3</v>
      </c>
      <c r="L96" s="39"/>
      <c r="M96" s="44"/>
      <c r="N96" s="36"/>
      <c r="O96" s="37"/>
      <c r="P96" s="37"/>
      <c r="Q96" s="37"/>
      <c r="R96" s="36"/>
      <c r="S96" s="37"/>
      <c r="T96" s="37"/>
      <c r="U96" s="37"/>
      <c r="V96" s="36"/>
      <c r="W96" s="37"/>
      <c r="X96" s="37"/>
      <c r="Y96" s="37"/>
      <c r="Z96" s="42"/>
      <c r="AA96" s="42"/>
      <c r="AB96" s="42"/>
      <c r="AC96" s="42"/>
      <c r="AD96" s="42"/>
      <c r="AE96" s="42"/>
      <c r="AF96" s="42"/>
      <c r="AG96" s="42"/>
      <c r="AH96" s="40"/>
      <c r="AI96" s="40"/>
      <c r="AJ96" s="40"/>
    </row>
    <row r="97" spans="1:36" ht="13.5">
      <c r="A97" s="129"/>
      <c r="B97" s="46" t="s">
        <v>25</v>
      </c>
      <c r="C97" s="125">
        <f t="shared" si="10"/>
        <v>0.23809523809523808</v>
      </c>
      <c r="D97" s="30">
        <v>0.36399999999999999</v>
      </c>
      <c r="E97" s="28"/>
      <c r="F97" s="206"/>
      <c r="G97" s="34"/>
      <c r="H97" s="35"/>
      <c r="I97" s="131"/>
      <c r="L97" s="39"/>
      <c r="M97" s="44"/>
      <c r="N97" s="36"/>
      <c r="O97" s="37"/>
      <c r="P97" s="37"/>
      <c r="Q97" s="37"/>
      <c r="R97" s="36"/>
      <c r="S97" s="37"/>
      <c r="T97" s="37"/>
      <c r="U97" s="37"/>
      <c r="V97" s="36"/>
      <c r="W97" s="37"/>
      <c r="X97" s="37"/>
      <c r="Y97" s="37"/>
      <c r="Z97" s="42"/>
      <c r="AA97" s="42"/>
      <c r="AB97" s="42"/>
      <c r="AC97" s="42"/>
      <c r="AD97" s="42"/>
      <c r="AE97" s="42"/>
      <c r="AF97" s="42"/>
      <c r="AG97" s="42"/>
      <c r="AH97" s="40"/>
      <c r="AI97" s="40"/>
      <c r="AJ97" s="40"/>
    </row>
    <row r="98" spans="1:36" ht="13.5">
      <c r="A98" s="129"/>
      <c r="B98" s="46" t="s">
        <v>43</v>
      </c>
      <c r="C98" s="125">
        <f t="shared" si="10"/>
        <v>0.34615384615384615</v>
      </c>
      <c r="D98" s="29"/>
      <c r="E98" s="27"/>
      <c r="F98" s="205"/>
      <c r="G98" s="32"/>
      <c r="H98" s="33"/>
      <c r="I98" s="130"/>
      <c r="L98" s="39"/>
      <c r="M98" s="44"/>
      <c r="N98" s="36"/>
      <c r="O98" s="37"/>
      <c r="P98" s="37"/>
      <c r="Q98" s="37"/>
      <c r="R98" s="36"/>
      <c r="S98" s="37"/>
      <c r="T98" s="37"/>
      <c r="U98" s="37"/>
      <c r="V98" s="36"/>
      <c r="W98" s="37"/>
      <c r="X98" s="37"/>
      <c r="Y98" s="37"/>
      <c r="Z98" s="42"/>
      <c r="AA98" s="42"/>
      <c r="AB98" s="42"/>
      <c r="AC98" s="42"/>
      <c r="AD98" s="42"/>
      <c r="AE98" s="42"/>
      <c r="AF98" s="42"/>
      <c r="AG98" s="42"/>
      <c r="AH98" s="40"/>
      <c r="AI98" s="40"/>
      <c r="AJ98" s="40"/>
    </row>
    <row r="99" spans="1:36" ht="13.5">
      <c r="A99" s="129"/>
      <c r="B99" s="46" t="s">
        <v>44</v>
      </c>
      <c r="C99" s="125">
        <f t="shared" si="10"/>
        <v>0.1</v>
      </c>
      <c r="D99" s="30"/>
      <c r="E99" s="28"/>
      <c r="F99" s="206"/>
      <c r="G99" s="34"/>
      <c r="H99" s="35"/>
      <c r="I99" s="131"/>
      <c r="L99" s="39"/>
      <c r="M99" s="44"/>
      <c r="N99" s="36"/>
      <c r="O99" s="37"/>
      <c r="P99" s="37"/>
      <c r="Q99" s="37"/>
      <c r="R99" s="36"/>
      <c r="S99" s="37"/>
      <c r="T99" s="37"/>
      <c r="U99" s="37"/>
      <c r="V99" s="36"/>
      <c r="W99" s="37"/>
      <c r="X99" s="37"/>
      <c r="Y99" s="37"/>
      <c r="Z99" s="42"/>
      <c r="AA99" s="42"/>
      <c r="AB99" s="42"/>
      <c r="AC99" s="42"/>
      <c r="AD99" s="42"/>
      <c r="AE99" s="42"/>
      <c r="AF99" s="42"/>
      <c r="AG99" s="42"/>
      <c r="AH99" s="40"/>
      <c r="AI99" s="40"/>
      <c r="AJ99" s="40"/>
    </row>
    <row r="100" spans="1:36" ht="13.5">
      <c r="A100" s="129"/>
      <c r="B100" s="46" t="s">
        <v>38</v>
      </c>
      <c r="C100" s="125">
        <f t="shared" si="10"/>
        <v>0.13793103448275862</v>
      </c>
      <c r="D100" s="30">
        <v>0.36099999999999999</v>
      </c>
      <c r="E100" s="28">
        <v>0.30158730158730157</v>
      </c>
      <c r="F100" s="206">
        <v>0</v>
      </c>
      <c r="G100" s="34">
        <f>D100-E100</f>
        <v>5.9412698412698417E-2</v>
      </c>
      <c r="H100" s="35">
        <f>D100-F100</f>
        <v>0.36099999999999999</v>
      </c>
      <c r="I100" s="131">
        <f>E100-F100</f>
        <v>0.30158730158730157</v>
      </c>
      <c r="L100" s="39"/>
      <c r="M100" s="44"/>
      <c r="N100" s="36"/>
      <c r="O100" s="37"/>
      <c r="P100" s="37"/>
      <c r="Q100" s="37"/>
      <c r="R100" s="36"/>
      <c r="S100" s="37"/>
      <c r="T100" s="37"/>
      <c r="U100" s="37"/>
      <c r="V100" s="36"/>
      <c r="W100" s="37"/>
      <c r="X100" s="37"/>
      <c r="Y100" s="37"/>
      <c r="Z100" s="42"/>
      <c r="AA100" s="42"/>
      <c r="AB100" s="42"/>
      <c r="AC100" s="42"/>
      <c r="AD100" s="42"/>
      <c r="AE100" s="42"/>
      <c r="AF100" s="42"/>
      <c r="AG100" s="42"/>
      <c r="AH100" s="40"/>
      <c r="AI100" s="40"/>
      <c r="AJ100" s="40"/>
    </row>
    <row r="101" spans="1:36" ht="13.5">
      <c r="A101" s="129"/>
      <c r="B101" s="46" t="s">
        <v>27</v>
      </c>
      <c r="C101" s="125">
        <f t="shared" si="10"/>
        <v>0.2608695652173913</v>
      </c>
      <c r="D101" s="30">
        <v>0.2</v>
      </c>
      <c r="E101" s="28"/>
      <c r="F101" s="206"/>
      <c r="G101" s="34"/>
      <c r="H101" s="35"/>
      <c r="I101" s="131"/>
      <c r="L101" s="39"/>
      <c r="M101" s="44"/>
      <c r="N101" s="36"/>
      <c r="O101" s="37"/>
      <c r="P101" s="37"/>
      <c r="Q101" s="37"/>
      <c r="R101" s="36"/>
      <c r="S101" s="37"/>
      <c r="T101" s="37"/>
      <c r="U101" s="37"/>
      <c r="V101" s="36"/>
      <c r="W101" s="37"/>
      <c r="X101" s="37"/>
      <c r="Y101" s="37"/>
      <c r="Z101" s="42"/>
      <c r="AA101" s="42"/>
      <c r="AB101" s="42"/>
      <c r="AC101" s="42"/>
      <c r="AD101" s="42"/>
      <c r="AE101" s="42"/>
      <c r="AF101" s="42"/>
      <c r="AG101" s="42"/>
      <c r="AH101" s="40"/>
      <c r="AI101" s="40"/>
      <c r="AJ101" s="40"/>
    </row>
    <row r="102" spans="1:36" ht="13.5">
      <c r="A102" s="129"/>
      <c r="B102" s="46" t="s">
        <v>13</v>
      </c>
      <c r="C102" s="125">
        <f t="shared" si="10"/>
        <v>0.38983050847457629</v>
      </c>
      <c r="D102" s="30">
        <v>0.38</v>
      </c>
      <c r="E102" s="28">
        <v>0.36507936507936506</v>
      </c>
      <c r="F102" s="206">
        <v>0</v>
      </c>
      <c r="G102" s="34">
        <f>D102-E102</f>
        <v>1.4920634920634945E-2</v>
      </c>
      <c r="H102" s="35">
        <f>D102-F102</f>
        <v>0.38</v>
      </c>
      <c r="I102" s="131">
        <f>E102-F102</f>
        <v>0.36507936507936506</v>
      </c>
      <c r="L102" s="39"/>
      <c r="M102" s="44"/>
      <c r="N102" s="36"/>
      <c r="O102" s="37"/>
      <c r="P102" s="37"/>
      <c r="Q102" s="37"/>
      <c r="R102" s="36"/>
      <c r="S102" s="37"/>
      <c r="T102" s="37"/>
      <c r="U102" s="37"/>
      <c r="V102" s="36"/>
      <c r="W102" s="37"/>
      <c r="X102" s="37"/>
      <c r="Y102" s="37"/>
      <c r="Z102" s="42"/>
      <c r="AA102" s="42"/>
      <c r="AB102" s="42"/>
      <c r="AC102" s="42"/>
      <c r="AD102" s="42"/>
      <c r="AE102" s="42"/>
      <c r="AF102" s="42"/>
      <c r="AG102" s="42"/>
      <c r="AH102" s="40"/>
      <c r="AI102" s="40"/>
      <c r="AJ102" s="40"/>
    </row>
    <row r="103" spans="1:36" ht="13.5">
      <c r="A103" s="129"/>
      <c r="B103" s="46" t="s">
        <v>33</v>
      </c>
      <c r="C103" s="125">
        <f t="shared" si="10"/>
        <v>0.125</v>
      </c>
      <c r="D103" s="30"/>
      <c r="E103" s="28">
        <v>0.45833333333333337</v>
      </c>
      <c r="F103" s="206">
        <v>0.22</v>
      </c>
      <c r="G103" s="34"/>
      <c r="H103" s="35"/>
      <c r="I103" s="131"/>
      <c r="L103" s="39"/>
      <c r="M103" s="44"/>
      <c r="N103" s="36"/>
      <c r="O103" s="37"/>
      <c r="P103" s="37"/>
      <c r="Q103" s="37"/>
      <c r="R103" s="36"/>
      <c r="S103" s="37"/>
      <c r="T103" s="37"/>
      <c r="U103" s="37"/>
      <c r="V103" s="36"/>
      <c r="W103" s="37"/>
      <c r="X103" s="37"/>
      <c r="Y103" s="37"/>
      <c r="Z103" s="42"/>
      <c r="AA103" s="42"/>
      <c r="AB103" s="42"/>
      <c r="AC103" s="42"/>
      <c r="AD103" s="42"/>
      <c r="AE103" s="42"/>
      <c r="AF103" s="42"/>
      <c r="AG103" s="42"/>
      <c r="AH103" s="40"/>
      <c r="AI103" s="40"/>
      <c r="AJ103" s="40"/>
    </row>
    <row r="104" spans="1:36" ht="13.5">
      <c r="A104" s="129"/>
      <c r="B104" s="47" t="s">
        <v>9</v>
      </c>
      <c r="C104" s="125">
        <f t="shared" si="10"/>
        <v>0.42105263157894735</v>
      </c>
      <c r="D104" s="30">
        <v>0.29599999999999999</v>
      </c>
      <c r="E104" s="28">
        <v>0.4</v>
      </c>
      <c r="F104" s="206">
        <v>0.19</v>
      </c>
      <c r="G104" s="34">
        <f>D104-E104</f>
        <v>-0.10400000000000004</v>
      </c>
      <c r="H104" s="35">
        <f>D104-F104</f>
        <v>0.10599999999999998</v>
      </c>
      <c r="I104" s="131">
        <f>E104-F104</f>
        <v>0.21000000000000002</v>
      </c>
      <c r="L104" s="39"/>
      <c r="M104" s="44"/>
      <c r="N104" s="36"/>
      <c r="O104" s="37"/>
      <c r="P104" s="37"/>
      <c r="Q104" s="37"/>
      <c r="R104" s="36"/>
      <c r="S104" s="37"/>
      <c r="T104" s="37"/>
      <c r="U104" s="37"/>
      <c r="V104" s="36"/>
      <c r="W104" s="37"/>
      <c r="X104" s="37"/>
      <c r="Y104" s="37"/>
      <c r="Z104" s="42"/>
      <c r="AA104" s="42"/>
      <c r="AB104" s="42"/>
      <c r="AC104" s="42"/>
      <c r="AD104" s="42"/>
      <c r="AE104" s="42"/>
      <c r="AF104" s="42"/>
      <c r="AG104" s="42"/>
      <c r="AH104" s="40"/>
      <c r="AI104" s="40"/>
      <c r="AJ104" s="40"/>
    </row>
    <row r="105" spans="1:36" ht="13.5">
      <c r="A105" s="129"/>
      <c r="B105" s="46" t="s">
        <v>64</v>
      </c>
      <c r="C105" s="125">
        <f t="shared" si="10"/>
        <v>0.9285714285714286</v>
      </c>
      <c r="D105" s="29">
        <v>0.88900000000000001</v>
      </c>
      <c r="E105" s="27">
        <v>0.80263157894736836</v>
      </c>
      <c r="F105" s="205">
        <v>0.47</v>
      </c>
      <c r="G105" s="32">
        <f>D105-E105</f>
        <v>8.636842105263165E-2</v>
      </c>
      <c r="H105" s="33">
        <f>D105-F105</f>
        <v>0.41900000000000004</v>
      </c>
      <c r="I105" s="130">
        <f>E105-F105</f>
        <v>0.33263157894736839</v>
      </c>
      <c r="L105" s="39"/>
      <c r="M105" s="44"/>
      <c r="N105" s="36"/>
      <c r="O105" s="37"/>
      <c r="P105" s="37"/>
      <c r="Q105" s="37"/>
      <c r="R105" s="36"/>
      <c r="S105" s="37"/>
      <c r="T105" s="37"/>
      <c r="U105" s="37"/>
      <c r="V105" s="36"/>
      <c r="W105" s="37"/>
      <c r="X105" s="37"/>
      <c r="Y105" s="37"/>
      <c r="Z105" s="42"/>
      <c r="AA105" s="42"/>
      <c r="AB105" s="42"/>
      <c r="AC105" s="42"/>
      <c r="AD105" s="42"/>
      <c r="AE105" s="42"/>
      <c r="AF105" s="42"/>
      <c r="AG105" s="42"/>
      <c r="AH105" s="40"/>
      <c r="AI105" s="40"/>
      <c r="AJ105" s="40"/>
    </row>
    <row r="106" spans="1:36" ht="13.5">
      <c r="A106" s="129"/>
      <c r="B106" s="46"/>
      <c r="C106" s="125"/>
      <c r="D106" s="30"/>
      <c r="E106" s="28"/>
      <c r="F106" s="206"/>
      <c r="G106" s="34"/>
      <c r="H106" s="35"/>
      <c r="I106" s="131"/>
      <c r="L106" s="39"/>
      <c r="M106" s="44"/>
      <c r="N106" s="36"/>
      <c r="O106" s="37"/>
      <c r="P106" s="37"/>
      <c r="Q106" s="37"/>
      <c r="R106" s="36"/>
      <c r="S106" s="37"/>
      <c r="T106" s="37"/>
      <c r="U106" s="37"/>
      <c r="V106" s="36"/>
      <c r="W106" s="37"/>
      <c r="X106" s="37"/>
      <c r="Y106" s="37"/>
      <c r="Z106" s="42"/>
      <c r="AA106" s="42"/>
      <c r="AB106" s="42"/>
      <c r="AC106" s="42"/>
      <c r="AD106" s="42"/>
      <c r="AE106" s="42"/>
      <c r="AF106" s="42"/>
      <c r="AG106" s="42"/>
      <c r="AH106" s="40"/>
      <c r="AI106" s="40"/>
      <c r="AJ106" s="40"/>
    </row>
    <row r="107" spans="1:36" ht="13.5">
      <c r="A107" s="132"/>
      <c r="B107" s="133" t="s">
        <v>1</v>
      </c>
      <c r="C107" s="134">
        <f>D38</f>
        <v>0.2942366026289181</v>
      </c>
      <c r="D107" s="135">
        <v>0.29499999999999998</v>
      </c>
      <c r="E107" s="136">
        <v>0.29224376731301938</v>
      </c>
      <c r="F107" s="207"/>
      <c r="G107" s="137">
        <f>D107-E107</f>
        <v>2.7562326869806086E-3</v>
      </c>
      <c r="H107" s="138"/>
      <c r="I107" s="139"/>
      <c r="L107" s="39"/>
      <c r="M107" s="44"/>
      <c r="N107" s="36"/>
      <c r="O107" s="37"/>
      <c r="P107" s="37"/>
      <c r="Q107" s="37"/>
      <c r="R107" s="36"/>
      <c r="S107" s="37"/>
      <c r="T107" s="37"/>
      <c r="U107" s="37"/>
      <c r="V107" s="36"/>
      <c r="W107" s="37"/>
      <c r="X107" s="37"/>
      <c r="Y107" s="37"/>
      <c r="Z107" s="42"/>
      <c r="AA107" s="42"/>
      <c r="AB107" s="42"/>
      <c r="AC107" s="42"/>
      <c r="AD107" s="42"/>
      <c r="AE107" s="42"/>
      <c r="AF107" s="42"/>
      <c r="AG107" s="42"/>
      <c r="AH107" s="40"/>
      <c r="AI107" s="40"/>
      <c r="AJ107" s="40"/>
    </row>
    <row r="108" spans="1:36" ht="13.5">
      <c r="K108" s="39"/>
      <c r="L108" s="44"/>
      <c r="M108" s="36"/>
      <c r="N108" s="37"/>
      <c r="O108" s="37"/>
      <c r="P108" s="37"/>
      <c r="Q108" s="36"/>
      <c r="R108" s="37"/>
      <c r="S108" s="37"/>
      <c r="T108" s="37"/>
      <c r="U108" s="36"/>
      <c r="V108" s="37"/>
      <c r="W108" s="37"/>
      <c r="X108" s="37"/>
      <c r="Y108" s="42"/>
      <c r="Z108" s="42"/>
      <c r="AA108" s="42"/>
      <c r="AB108" s="42"/>
      <c r="AC108" s="42"/>
      <c r="AD108" s="42"/>
      <c r="AE108" s="42"/>
      <c r="AF108" s="42"/>
      <c r="AG108" s="40"/>
      <c r="AH108" s="40"/>
      <c r="AI108" s="40"/>
    </row>
    <row r="109" spans="1:36" ht="13.5">
      <c r="K109" s="39"/>
      <c r="L109" s="44"/>
      <c r="M109" s="36"/>
      <c r="N109" s="37"/>
      <c r="O109" s="37"/>
      <c r="P109" s="37"/>
      <c r="Q109" s="36"/>
      <c r="R109" s="37"/>
      <c r="S109" s="37"/>
      <c r="T109" s="37"/>
      <c r="U109" s="36"/>
      <c r="V109" s="37"/>
      <c r="W109" s="37"/>
      <c r="X109" s="37"/>
      <c r="Y109" s="42"/>
      <c r="Z109" s="42"/>
      <c r="AA109" s="42"/>
      <c r="AB109" s="42"/>
      <c r="AC109" s="42"/>
      <c r="AD109" s="42"/>
      <c r="AE109" s="42"/>
      <c r="AF109" s="42"/>
      <c r="AG109" s="40"/>
      <c r="AH109" s="40"/>
      <c r="AI109" s="40"/>
    </row>
    <row r="110" spans="1:36" ht="13.5">
      <c r="K110" s="39"/>
      <c r="L110" s="44"/>
      <c r="M110" s="36"/>
      <c r="N110" s="37"/>
      <c r="O110" s="37"/>
      <c r="P110" s="37"/>
      <c r="Q110" s="36"/>
      <c r="R110" s="37"/>
      <c r="S110" s="37"/>
      <c r="T110" s="37"/>
      <c r="U110" s="36"/>
      <c r="V110" s="37"/>
      <c r="W110" s="37"/>
      <c r="X110" s="37"/>
      <c r="Y110" s="42"/>
      <c r="Z110" s="42"/>
      <c r="AA110" s="42"/>
      <c r="AB110" s="42"/>
      <c r="AC110" s="42"/>
      <c r="AD110" s="42"/>
      <c r="AE110" s="42"/>
      <c r="AF110" s="42"/>
      <c r="AG110" s="40"/>
      <c r="AH110" s="40"/>
      <c r="AI110" s="40"/>
    </row>
  </sheetData>
  <mergeCells count="10">
    <mergeCell ref="C74:I74"/>
    <mergeCell ref="C41:N41"/>
    <mergeCell ref="C42:F42"/>
    <mergeCell ref="G42:J42"/>
    <mergeCell ref="K42:N42"/>
    <mergeCell ref="C4:N4"/>
    <mergeCell ref="C5:F5"/>
    <mergeCell ref="G5:J5"/>
    <mergeCell ref="K5:N5"/>
    <mergeCell ref="C73:I73"/>
  </mergeCells>
  <phoneticPr fontId="0" type="noConversion"/>
  <pageMargins left="0.75" right="0.75" top="1" bottom="1" header="0.5" footer="0.5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activeCell="C8" sqref="C8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/>
    <col min="4" max="4" width="10.6640625" style="1" bestFit="1" customWidth="1"/>
    <col min="5" max="5" width="12.5" style="1" customWidth="1"/>
    <col min="6" max="6" width="9.33203125" style="1"/>
    <col min="7" max="7" width="10.6640625" style="1" bestFit="1" customWidth="1"/>
    <col min="8" max="8" width="10.6640625" style="1" customWidth="1"/>
    <col min="9" max="9" width="9.33203125" style="1"/>
    <col min="10" max="10" width="10.5" style="1" customWidth="1"/>
    <col min="11" max="16384" width="9.33203125" style="1"/>
  </cols>
  <sheetData>
    <row r="1" spans="1:10" ht="15.75">
      <c r="A1" s="2" t="s">
        <v>45</v>
      </c>
    </row>
    <row r="2" spans="1:10">
      <c r="D2" s="48">
        <v>2005</v>
      </c>
      <c r="E2" s="48"/>
      <c r="F2" s="48"/>
      <c r="G2" s="48">
        <v>2000</v>
      </c>
    </row>
    <row r="3" spans="1:10" ht="27" customHeight="1">
      <c r="A3" s="151" t="s">
        <v>0</v>
      </c>
      <c r="B3" s="152" t="s">
        <v>0</v>
      </c>
      <c r="C3" s="297" t="s">
        <v>46</v>
      </c>
      <c r="D3" s="298"/>
      <c r="E3" s="298"/>
      <c r="F3" s="298"/>
      <c r="G3" s="298"/>
      <c r="H3" s="298"/>
      <c r="I3" s="298"/>
      <c r="J3" s="299"/>
    </row>
    <row r="4" spans="1:10" ht="33.75">
      <c r="A4" s="247"/>
      <c r="B4" s="248"/>
      <c r="C4" s="250" t="s">
        <v>63</v>
      </c>
      <c r="D4" s="159" t="s">
        <v>65</v>
      </c>
      <c r="E4" s="160" t="s">
        <v>66</v>
      </c>
      <c r="F4" s="254" t="s">
        <v>47</v>
      </c>
      <c r="G4" s="255" t="s">
        <v>48</v>
      </c>
      <c r="H4" s="256" t="s">
        <v>49</v>
      </c>
      <c r="I4" s="257" t="s">
        <v>50</v>
      </c>
      <c r="J4" s="258" t="s">
        <v>51</v>
      </c>
    </row>
    <row r="5" spans="1:10" ht="13.5">
      <c r="A5" s="153" t="s">
        <v>32</v>
      </c>
      <c r="B5" s="46" t="s">
        <v>7</v>
      </c>
      <c r="C5" s="251">
        <v>12</v>
      </c>
      <c r="D5" s="246">
        <v>5.2333333333333334</v>
      </c>
      <c r="E5" s="246">
        <v>11.284851739738489</v>
      </c>
      <c r="F5" s="157">
        <v>10</v>
      </c>
      <c r="G5" s="163">
        <v>5.9</v>
      </c>
      <c r="H5" s="163">
        <v>9</v>
      </c>
      <c r="I5" s="158">
        <v>18</v>
      </c>
      <c r="J5" s="167">
        <v>0.5</v>
      </c>
    </row>
    <row r="6" spans="1:10" ht="13.5">
      <c r="A6" s="153"/>
      <c r="B6" s="46" t="s">
        <v>8</v>
      </c>
      <c r="C6" s="252">
        <v>8</v>
      </c>
      <c r="D6" s="161">
        <v>1.1499999999999999</v>
      </c>
      <c r="E6" s="161">
        <v>0.92272887211172239</v>
      </c>
      <c r="F6" s="49">
        <v>2</v>
      </c>
      <c r="G6" s="164">
        <v>1</v>
      </c>
      <c r="H6" s="164">
        <v>0</v>
      </c>
      <c r="I6" s="50">
        <v>36</v>
      </c>
      <c r="J6" s="168">
        <v>2.7777777777777776E-2</v>
      </c>
    </row>
    <row r="7" spans="1:10" ht="13.5">
      <c r="A7" s="153"/>
      <c r="B7" s="46" t="s">
        <v>39</v>
      </c>
      <c r="C7" s="252">
        <v>1</v>
      </c>
      <c r="D7" s="161">
        <v>0.5</v>
      </c>
      <c r="E7" s="161">
        <v>0</v>
      </c>
      <c r="F7" s="49"/>
      <c r="G7" s="164"/>
      <c r="H7" s="164"/>
      <c r="I7" s="50"/>
      <c r="J7" s="168"/>
    </row>
    <row r="8" spans="1:10" ht="13.5">
      <c r="A8" s="153"/>
      <c r="B8" s="46" t="s">
        <v>40</v>
      </c>
      <c r="C8" s="252">
        <v>21</v>
      </c>
      <c r="D8" s="161">
        <v>7.6599999999999993</v>
      </c>
      <c r="E8" s="161">
        <v>14.395737673280058</v>
      </c>
      <c r="F8" s="49"/>
      <c r="G8" s="164"/>
      <c r="H8" s="164"/>
      <c r="I8" s="50"/>
      <c r="J8" s="168"/>
    </row>
    <row r="9" spans="1:10" ht="13.5">
      <c r="A9" s="153"/>
      <c r="B9" s="46" t="s">
        <v>18</v>
      </c>
      <c r="C9" s="252">
        <v>4</v>
      </c>
      <c r="D9" s="161">
        <v>25</v>
      </c>
      <c r="E9" s="161">
        <v>21.213203435596427</v>
      </c>
      <c r="F9" s="49">
        <v>1</v>
      </c>
      <c r="G9" s="164">
        <v>8</v>
      </c>
      <c r="H9" s="164" t="s">
        <v>52</v>
      </c>
      <c r="I9" s="50"/>
      <c r="J9" s="168"/>
    </row>
    <row r="10" spans="1:10" ht="22.5">
      <c r="A10" s="153"/>
      <c r="B10" s="46" t="s">
        <v>10</v>
      </c>
      <c r="C10" s="252">
        <v>14</v>
      </c>
      <c r="D10" s="161">
        <v>0.63846153846153852</v>
      </c>
      <c r="E10" s="161">
        <v>0.54854118887959169</v>
      </c>
      <c r="F10" s="49">
        <v>7</v>
      </c>
      <c r="G10" s="164">
        <v>1.1000000000000001</v>
      </c>
      <c r="H10" s="164">
        <v>0.4</v>
      </c>
      <c r="I10" s="50"/>
      <c r="J10" s="168"/>
    </row>
    <row r="11" spans="1:10" ht="13.5">
      <c r="A11" s="153"/>
      <c r="B11" s="46" t="s">
        <v>12</v>
      </c>
      <c r="C11" s="252">
        <v>4</v>
      </c>
      <c r="D11" s="161">
        <v>3.3250000000000002</v>
      </c>
      <c r="E11" s="161">
        <v>4.4522466238967491</v>
      </c>
      <c r="F11" s="49">
        <v>4</v>
      </c>
      <c r="G11" s="164">
        <v>2.5</v>
      </c>
      <c r="H11" s="164">
        <v>2.4</v>
      </c>
      <c r="I11" s="50">
        <v>10</v>
      </c>
      <c r="J11" s="168">
        <v>0.6</v>
      </c>
    </row>
    <row r="12" spans="1:10" ht="13.5">
      <c r="A12" s="153"/>
      <c r="B12" s="46" t="s">
        <v>14</v>
      </c>
      <c r="C12" s="252">
        <v>2</v>
      </c>
      <c r="D12" s="161">
        <v>0.35</v>
      </c>
      <c r="E12" s="161">
        <v>0.21213203435596423</v>
      </c>
      <c r="F12" s="49">
        <v>0</v>
      </c>
      <c r="G12" s="164" t="s">
        <v>52</v>
      </c>
      <c r="H12" s="164" t="s">
        <v>52</v>
      </c>
      <c r="I12" s="50"/>
      <c r="J12" s="168"/>
    </row>
    <row r="13" spans="1:10" ht="13.5">
      <c r="A13" s="153"/>
      <c r="B13" s="46" t="s">
        <v>15</v>
      </c>
      <c r="C13" s="252">
        <v>3</v>
      </c>
      <c r="D13" s="161">
        <v>1</v>
      </c>
      <c r="E13" s="161">
        <v>0.5</v>
      </c>
      <c r="F13" s="49">
        <v>6</v>
      </c>
      <c r="G13" s="164">
        <v>1.2</v>
      </c>
      <c r="H13" s="164">
        <v>0.4</v>
      </c>
      <c r="I13" s="50">
        <v>62</v>
      </c>
      <c r="J13" s="168">
        <v>1.6129032258064516E-2</v>
      </c>
    </row>
    <row r="14" spans="1:10" ht="13.5">
      <c r="A14" s="153"/>
      <c r="B14" s="46" t="s">
        <v>16</v>
      </c>
      <c r="C14" s="252">
        <v>5</v>
      </c>
      <c r="D14" s="161">
        <v>0.57999999999999996</v>
      </c>
      <c r="E14" s="161">
        <v>0.408656334834051</v>
      </c>
      <c r="F14" s="49">
        <v>4</v>
      </c>
      <c r="G14" s="164">
        <v>1.8</v>
      </c>
      <c r="H14" s="164">
        <v>1</v>
      </c>
      <c r="I14" s="50">
        <v>75</v>
      </c>
      <c r="J14" s="168">
        <v>0</v>
      </c>
    </row>
    <row r="15" spans="1:10" ht="13.5">
      <c r="A15" s="153"/>
      <c r="B15" s="46" t="s">
        <v>41</v>
      </c>
      <c r="C15" s="252">
        <v>4</v>
      </c>
      <c r="D15" s="161">
        <v>0.875</v>
      </c>
      <c r="E15" s="161">
        <v>0.25</v>
      </c>
      <c r="F15" s="49"/>
      <c r="G15" s="164"/>
      <c r="H15" s="164"/>
      <c r="I15" s="50"/>
      <c r="J15" s="168"/>
    </row>
    <row r="16" spans="1:10" ht="13.5">
      <c r="A16" s="153"/>
      <c r="B16" s="46" t="s">
        <v>11</v>
      </c>
      <c r="C16" s="252">
        <v>38</v>
      </c>
      <c r="D16" s="161">
        <v>7.2441176470588236</v>
      </c>
      <c r="E16" s="161">
        <v>17.630813095543328</v>
      </c>
      <c r="F16" s="49">
        <v>34</v>
      </c>
      <c r="G16" s="164">
        <v>2</v>
      </c>
      <c r="H16" s="164">
        <v>2.5</v>
      </c>
      <c r="I16" s="50">
        <v>94</v>
      </c>
      <c r="J16" s="168">
        <v>1.2553191489361701</v>
      </c>
    </row>
    <row r="17" spans="1:10" ht="13.5">
      <c r="A17" s="153"/>
      <c r="B17" s="46" t="s">
        <v>17</v>
      </c>
      <c r="C17" s="252">
        <v>1</v>
      </c>
      <c r="D17" s="161">
        <v>0</v>
      </c>
      <c r="E17" s="161">
        <v>0</v>
      </c>
      <c r="F17" s="49">
        <v>2</v>
      </c>
      <c r="G17" s="164">
        <v>1</v>
      </c>
      <c r="H17" s="164">
        <v>0</v>
      </c>
      <c r="I17" s="50">
        <v>10</v>
      </c>
      <c r="J17" s="168">
        <v>0.3</v>
      </c>
    </row>
    <row r="18" spans="1:10" ht="13.5">
      <c r="A18" s="153"/>
      <c r="B18" s="46" t="s">
        <v>19</v>
      </c>
      <c r="C18" s="252">
        <v>19</v>
      </c>
      <c r="D18" s="161">
        <v>1.9473684210526314</v>
      </c>
      <c r="E18" s="161">
        <v>1.1290942392774799</v>
      </c>
      <c r="F18" s="49">
        <v>13</v>
      </c>
      <c r="G18" s="164">
        <v>2.2000000000000002</v>
      </c>
      <c r="H18" s="164">
        <v>1.5</v>
      </c>
      <c r="I18" s="50">
        <v>68</v>
      </c>
      <c r="J18" s="168">
        <v>1.4852941176470589</v>
      </c>
    </row>
    <row r="19" spans="1:10" ht="13.5">
      <c r="A19" s="153"/>
      <c r="B19" s="46" t="s">
        <v>20</v>
      </c>
      <c r="C19" s="252">
        <v>7</v>
      </c>
      <c r="D19" s="161">
        <v>0.98333333333333339</v>
      </c>
      <c r="E19" s="161">
        <v>0.31885210782848328</v>
      </c>
      <c r="F19" s="49">
        <v>4</v>
      </c>
      <c r="G19" s="164">
        <v>1</v>
      </c>
      <c r="H19" s="164">
        <v>0</v>
      </c>
      <c r="I19" s="50"/>
      <c r="J19" s="168"/>
    </row>
    <row r="20" spans="1:10" ht="13.5">
      <c r="A20" s="153"/>
      <c r="B20" s="46" t="s">
        <v>21</v>
      </c>
      <c r="C20" s="252">
        <v>58</v>
      </c>
      <c r="D20" s="161">
        <v>0.8214285714285714</v>
      </c>
      <c r="E20" s="161">
        <v>0.33721548854447025</v>
      </c>
      <c r="F20" s="49"/>
      <c r="G20" s="164"/>
      <c r="H20" s="164"/>
      <c r="I20" s="50"/>
      <c r="J20" s="168"/>
    </row>
    <row r="21" spans="1:10" ht="13.5">
      <c r="A21" s="153"/>
      <c r="B21" s="46" t="s">
        <v>42</v>
      </c>
      <c r="C21" s="252">
        <v>1</v>
      </c>
      <c r="D21" s="161">
        <v>1</v>
      </c>
      <c r="E21" s="161">
        <v>0</v>
      </c>
      <c r="F21" s="49"/>
      <c r="G21" s="164"/>
      <c r="H21" s="164"/>
      <c r="I21" s="50"/>
      <c r="J21" s="168"/>
    </row>
    <row r="22" spans="1:10" ht="13.5">
      <c r="A22" s="153"/>
      <c r="B22" s="46" t="s">
        <v>22</v>
      </c>
      <c r="C22" s="252">
        <v>0</v>
      </c>
      <c r="D22" s="161">
        <v>0</v>
      </c>
      <c r="E22" s="161">
        <v>0</v>
      </c>
      <c r="F22" s="49">
        <v>2</v>
      </c>
      <c r="G22" s="164">
        <v>4.5</v>
      </c>
      <c r="H22" s="164">
        <v>4.9000000000000004</v>
      </c>
      <c r="I22" s="50"/>
      <c r="J22" s="168"/>
    </row>
    <row r="23" spans="1:10" ht="13.5">
      <c r="A23" s="153"/>
      <c r="B23" s="46" t="s">
        <v>28</v>
      </c>
      <c r="C23" s="252">
        <v>3</v>
      </c>
      <c r="D23" s="161">
        <v>0.86666666666666659</v>
      </c>
      <c r="E23" s="161">
        <v>0.55075705472861014</v>
      </c>
      <c r="F23" s="49">
        <v>1</v>
      </c>
      <c r="G23" s="164">
        <v>1</v>
      </c>
      <c r="H23" s="164" t="s">
        <v>52</v>
      </c>
      <c r="I23" s="50"/>
      <c r="J23" s="168"/>
    </row>
    <row r="24" spans="1:10" ht="13.5">
      <c r="A24" s="153"/>
      <c r="B24" s="46" t="s">
        <v>23</v>
      </c>
      <c r="C24" s="252">
        <v>0</v>
      </c>
      <c r="D24" s="161">
        <v>0</v>
      </c>
      <c r="E24" s="161">
        <v>0</v>
      </c>
      <c r="F24" s="49">
        <v>2</v>
      </c>
      <c r="G24" s="164">
        <v>1</v>
      </c>
      <c r="H24" s="164">
        <v>1.4</v>
      </c>
      <c r="I24" s="50">
        <v>48</v>
      </c>
      <c r="J24" s="168">
        <v>0.125</v>
      </c>
    </row>
    <row r="25" spans="1:10" ht="13.5">
      <c r="A25" s="153"/>
      <c r="B25" s="46" t="s">
        <v>24</v>
      </c>
      <c r="C25" s="252">
        <v>4</v>
      </c>
      <c r="D25" s="161">
        <v>0.67500000000000004</v>
      </c>
      <c r="E25" s="161">
        <v>0.39475730941090037</v>
      </c>
      <c r="F25" s="49">
        <v>0</v>
      </c>
      <c r="G25" s="164" t="s">
        <v>52</v>
      </c>
      <c r="H25" s="164" t="s">
        <v>52</v>
      </c>
      <c r="I25" s="50">
        <v>34</v>
      </c>
      <c r="J25" s="168">
        <v>1.588235294117647</v>
      </c>
    </row>
    <row r="26" spans="1:10" ht="13.5">
      <c r="A26" s="153"/>
      <c r="B26" s="46" t="s">
        <v>25</v>
      </c>
      <c r="C26" s="252">
        <v>10</v>
      </c>
      <c r="D26" s="161">
        <v>0.74285714285714288</v>
      </c>
      <c r="E26" s="161">
        <v>0.33594217189442421</v>
      </c>
      <c r="F26" s="51">
        <v>13</v>
      </c>
      <c r="G26" s="165">
        <v>3.7</v>
      </c>
      <c r="H26" s="165">
        <v>5.7</v>
      </c>
      <c r="I26" s="52"/>
      <c r="J26" s="169"/>
    </row>
    <row r="27" spans="1:10" ht="13.5">
      <c r="A27" s="153"/>
      <c r="B27" s="46" t="s">
        <v>43</v>
      </c>
      <c r="C27" s="252">
        <v>9</v>
      </c>
      <c r="D27" s="161">
        <v>6.05</v>
      </c>
      <c r="E27" s="161">
        <v>11.768389864378218</v>
      </c>
      <c r="F27" s="51"/>
      <c r="G27" s="165"/>
      <c r="H27" s="165"/>
      <c r="I27" s="52"/>
      <c r="J27" s="169"/>
    </row>
    <row r="28" spans="1:10" ht="13.5">
      <c r="A28" s="153"/>
      <c r="B28" s="46" t="s">
        <v>44</v>
      </c>
      <c r="C28" s="252">
        <v>3</v>
      </c>
      <c r="D28" s="161">
        <v>1.3333333333333335</v>
      </c>
      <c r="E28" s="161">
        <v>0.57735026918962562</v>
      </c>
      <c r="F28" s="51"/>
      <c r="G28" s="165"/>
      <c r="H28" s="165"/>
      <c r="I28" s="52"/>
      <c r="J28" s="169"/>
    </row>
    <row r="29" spans="1:10" ht="13.5">
      <c r="A29" s="153"/>
      <c r="B29" s="46" t="s">
        <v>38</v>
      </c>
      <c r="C29" s="252">
        <v>8</v>
      </c>
      <c r="D29" s="161">
        <v>0.6</v>
      </c>
      <c r="E29" s="161">
        <v>0.43094580368566737</v>
      </c>
      <c r="F29" s="51">
        <v>8</v>
      </c>
      <c r="G29" s="165">
        <v>0.3</v>
      </c>
      <c r="H29" s="165">
        <v>0.5</v>
      </c>
      <c r="I29" s="52">
        <v>63</v>
      </c>
      <c r="J29" s="169">
        <v>9.6</v>
      </c>
    </row>
    <row r="30" spans="1:10" ht="13.5">
      <c r="A30" s="153"/>
      <c r="B30" s="46" t="s">
        <v>27</v>
      </c>
      <c r="C30" s="252">
        <v>6</v>
      </c>
      <c r="D30" s="161">
        <v>0.91666666666666663</v>
      </c>
      <c r="E30" s="161">
        <v>0.2041241452319314</v>
      </c>
      <c r="F30" s="51">
        <v>4</v>
      </c>
      <c r="G30" s="165">
        <v>0.8</v>
      </c>
      <c r="H30" s="165">
        <v>0.3</v>
      </c>
      <c r="I30" s="52">
        <v>25</v>
      </c>
      <c r="J30" s="169">
        <v>0</v>
      </c>
    </row>
    <row r="31" spans="1:10" ht="13.5">
      <c r="A31" s="153"/>
      <c r="B31" s="46" t="s">
        <v>13</v>
      </c>
      <c r="C31" s="252">
        <v>23</v>
      </c>
      <c r="D31" s="161">
        <v>0.93636363636363629</v>
      </c>
      <c r="E31" s="161">
        <v>0.53678536505620955</v>
      </c>
      <c r="F31" s="51">
        <v>22</v>
      </c>
      <c r="G31" s="165">
        <v>5.9</v>
      </c>
      <c r="H31" s="165">
        <v>10.3</v>
      </c>
      <c r="I31" s="52">
        <v>64</v>
      </c>
      <c r="J31" s="169">
        <v>4.265625</v>
      </c>
    </row>
    <row r="32" spans="1:10" ht="13.5">
      <c r="A32" s="153"/>
      <c r="B32" s="46" t="s">
        <v>33</v>
      </c>
      <c r="C32" s="252">
        <v>2</v>
      </c>
      <c r="D32" s="161">
        <v>1</v>
      </c>
      <c r="E32" s="161">
        <v>0</v>
      </c>
      <c r="F32" s="51"/>
      <c r="G32" s="165"/>
      <c r="H32" s="165"/>
      <c r="I32" s="52">
        <v>26</v>
      </c>
      <c r="J32" s="169">
        <v>2.9230769230769229</v>
      </c>
    </row>
    <row r="33" spans="1:10" ht="13.5">
      <c r="A33" s="153"/>
      <c r="B33" s="46" t="s">
        <v>9</v>
      </c>
      <c r="C33" s="252">
        <v>8</v>
      </c>
      <c r="D33" s="161">
        <v>1.7428571428571427</v>
      </c>
      <c r="E33" s="161">
        <v>1.3806485708501191</v>
      </c>
      <c r="F33" s="51">
        <v>7</v>
      </c>
      <c r="G33" s="165">
        <v>1.7</v>
      </c>
      <c r="H33" s="165">
        <v>1.3</v>
      </c>
      <c r="I33" s="52">
        <v>35</v>
      </c>
      <c r="J33" s="169">
        <v>9.1714285714285708</v>
      </c>
    </row>
    <row r="34" spans="1:10" ht="13.5">
      <c r="A34" s="153"/>
      <c r="B34" s="46" t="s">
        <v>64</v>
      </c>
      <c r="C34" s="252">
        <v>13</v>
      </c>
      <c r="D34" s="161">
        <v>3.2538461538461538</v>
      </c>
      <c r="E34" s="161">
        <v>2.6427937820342651</v>
      </c>
      <c r="F34" s="49">
        <v>8</v>
      </c>
      <c r="G34" s="164">
        <v>3.9</v>
      </c>
      <c r="H34" s="164">
        <v>6.6</v>
      </c>
      <c r="I34" s="50">
        <v>80</v>
      </c>
      <c r="J34" s="168">
        <v>1.3125</v>
      </c>
    </row>
    <row r="35" spans="1:10" ht="13.5">
      <c r="A35" s="153"/>
      <c r="B35" s="46"/>
      <c r="C35" s="252"/>
      <c r="D35" s="161"/>
      <c r="E35" s="161"/>
      <c r="F35" s="51"/>
      <c r="G35" s="165"/>
      <c r="H35" s="165"/>
      <c r="I35" s="52"/>
      <c r="J35" s="169"/>
    </row>
    <row r="36" spans="1:10" ht="13.5">
      <c r="A36" s="154"/>
      <c r="B36" s="249" t="s">
        <v>1</v>
      </c>
      <c r="C36" s="253">
        <f>SUM(C5:C35)</f>
        <v>291</v>
      </c>
      <c r="D36" s="162">
        <f>AVERAGE(D5:D34)</f>
        <v>2.5475211195752991</v>
      </c>
      <c r="E36" s="162"/>
      <c r="F36" s="155">
        <v>185</v>
      </c>
      <c r="G36" s="166">
        <v>2.6</v>
      </c>
      <c r="H36" s="166">
        <v>5.0999999999999996</v>
      </c>
      <c r="I36" s="156">
        <v>748</v>
      </c>
      <c r="J36" s="170">
        <v>2.2326203210000002</v>
      </c>
    </row>
    <row r="37" spans="1:10">
      <c r="H37" s="171"/>
    </row>
  </sheetData>
  <mergeCells count="1">
    <mergeCell ref="C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6.6640625" style="1" customWidth="1"/>
    <col min="3" max="4" width="9.33203125" style="1"/>
    <col min="5" max="5" width="10.33203125" style="1" bestFit="1" customWidth="1"/>
    <col min="6" max="8" width="9.33203125" style="1"/>
    <col min="9" max="9" width="10.33203125" style="1" bestFit="1" customWidth="1"/>
    <col min="10" max="12" width="9.33203125" style="1"/>
    <col min="13" max="13" width="10.33203125" style="1" bestFit="1" customWidth="1"/>
    <col min="14" max="16384" width="9.33203125" style="1"/>
  </cols>
  <sheetData>
    <row r="1" spans="1:14" ht="15.75">
      <c r="A1" s="2" t="s">
        <v>53</v>
      </c>
    </row>
    <row r="3" spans="1:14">
      <c r="A3" s="1">
        <v>2010</v>
      </c>
      <c r="F3" s="48" t="s">
        <v>3</v>
      </c>
      <c r="G3" s="48"/>
      <c r="H3" s="48"/>
      <c r="I3" s="48"/>
      <c r="J3" s="48" t="s">
        <v>4</v>
      </c>
    </row>
    <row r="4" spans="1:14">
      <c r="A4" s="65" t="s">
        <v>0</v>
      </c>
      <c r="B4" s="66" t="s">
        <v>0</v>
      </c>
      <c r="C4" s="283" t="s">
        <v>54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1:14">
      <c r="A5" s="67"/>
      <c r="B5" s="68"/>
      <c r="C5" s="283" t="s">
        <v>3</v>
      </c>
      <c r="D5" s="283"/>
      <c r="E5" s="283"/>
      <c r="F5" s="283"/>
      <c r="G5" s="283" t="s">
        <v>4</v>
      </c>
      <c r="H5" s="283"/>
      <c r="I5" s="283"/>
      <c r="J5" s="283"/>
      <c r="K5" s="283" t="s">
        <v>1</v>
      </c>
      <c r="L5" s="283"/>
      <c r="M5" s="283"/>
      <c r="N5" s="283"/>
    </row>
    <row r="6" spans="1:14">
      <c r="A6" s="67"/>
      <c r="B6" s="68"/>
      <c r="C6" s="69" t="s">
        <v>5</v>
      </c>
      <c r="D6" s="69" t="s">
        <v>29</v>
      </c>
      <c r="E6" s="69" t="s">
        <v>30</v>
      </c>
      <c r="F6" s="69" t="s">
        <v>31</v>
      </c>
      <c r="G6" s="69" t="s">
        <v>5</v>
      </c>
      <c r="H6" s="69" t="s">
        <v>29</v>
      </c>
      <c r="I6" s="69" t="s">
        <v>30</v>
      </c>
      <c r="J6" s="69" t="s">
        <v>31</v>
      </c>
      <c r="K6" s="69" t="s">
        <v>5</v>
      </c>
      <c r="L6" s="69" t="s">
        <v>29</v>
      </c>
      <c r="M6" s="69" t="s">
        <v>30</v>
      </c>
      <c r="N6" s="69" t="s">
        <v>31</v>
      </c>
    </row>
    <row r="7" spans="1:14" ht="13.5">
      <c r="A7" s="70" t="s">
        <v>32</v>
      </c>
      <c r="B7" s="71" t="s">
        <v>7</v>
      </c>
      <c r="C7" s="72">
        <v>13</v>
      </c>
      <c r="D7" s="73">
        <f>IF($K7=0,0,C7/$K7)</f>
        <v>0.37142857142857144</v>
      </c>
      <c r="E7" s="74">
        <f>C7/C$38</f>
        <v>6.2200956937799042E-2</v>
      </c>
      <c r="F7" s="74">
        <f>C7/$K$38</f>
        <v>1.314459049544995E-2</v>
      </c>
      <c r="G7" s="75">
        <f>K7-C7</f>
        <v>22</v>
      </c>
      <c r="H7" s="73">
        <f t="shared" ref="H7:H38" si="0">IF($K7=0,0,G7/$K7)</f>
        <v>0.62857142857142856</v>
      </c>
      <c r="I7" s="74">
        <f>G7/G$38</f>
        <v>2.8205128205128206E-2</v>
      </c>
      <c r="J7" s="74">
        <f>G7/$K$38</f>
        <v>2.2244691607684528E-2</v>
      </c>
      <c r="K7" s="75">
        <v>35</v>
      </c>
      <c r="L7" s="73">
        <f t="shared" ref="L7:L38" si="1">IF($K7=0,0,K7/$K7)</f>
        <v>1</v>
      </c>
      <c r="M7" s="74">
        <f>K7/K$38</f>
        <v>3.5389282103134481E-2</v>
      </c>
      <c r="N7" s="113">
        <f>K7/$K$38</f>
        <v>3.5389282103134481E-2</v>
      </c>
    </row>
    <row r="8" spans="1:14" ht="13.5">
      <c r="A8" s="70"/>
      <c r="B8" s="71" t="s">
        <v>8</v>
      </c>
      <c r="C8" s="76">
        <v>1</v>
      </c>
      <c r="D8" s="73">
        <f>IF($K8=0,0,C8/$K8)</f>
        <v>2.8571428571428571E-2</v>
      </c>
      <c r="E8" s="73">
        <f t="shared" ref="E8:E36" si="2">C8/C$38</f>
        <v>4.7846889952153108E-3</v>
      </c>
      <c r="F8" s="73">
        <f t="shared" ref="F8:F36" si="3">C8/$K$38</f>
        <v>1.0111223458038423E-3</v>
      </c>
      <c r="G8" s="77">
        <f t="shared" ref="G8:G36" si="4">K8-C8</f>
        <v>34</v>
      </c>
      <c r="H8" s="73">
        <f t="shared" si="0"/>
        <v>0.97142857142857142</v>
      </c>
      <c r="I8" s="73">
        <f t="shared" ref="I8:I36" si="5">G8/G$38</f>
        <v>4.3589743589743588E-2</v>
      </c>
      <c r="J8" s="73">
        <f t="shared" ref="J8:J36" si="6">G8/$K$38</f>
        <v>3.4378159757330634E-2</v>
      </c>
      <c r="K8" s="77">
        <v>35</v>
      </c>
      <c r="L8" s="73">
        <f t="shared" si="1"/>
        <v>1</v>
      </c>
      <c r="M8" s="73">
        <f t="shared" ref="M8:M36" si="7">K8/K$38</f>
        <v>3.5389282103134481E-2</v>
      </c>
      <c r="N8" s="114">
        <f t="shared" ref="N8:N36" si="8">K8/$K$38</f>
        <v>3.5389282103134481E-2</v>
      </c>
    </row>
    <row r="9" spans="1:14" ht="13.5">
      <c r="A9" s="70"/>
      <c r="B9" s="71" t="s">
        <v>39</v>
      </c>
      <c r="C9" s="76">
        <v>0</v>
      </c>
      <c r="D9" s="73">
        <f t="shared" ref="D9:D38" si="9">IF($K9=0,0,C9/$K9)</f>
        <v>0</v>
      </c>
      <c r="E9" s="73">
        <f t="shared" si="2"/>
        <v>0</v>
      </c>
      <c r="F9" s="73">
        <f t="shared" si="3"/>
        <v>0</v>
      </c>
      <c r="G9" s="77">
        <f t="shared" si="4"/>
        <v>6</v>
      </c>
      <c r="H9" s="73">
        <f t="shared" si="0"/>
        <v>1</v>
      </c>
      <c r="I9" s="73">
        <f t="shared" si="5"/>
        <v>7.6923076923076927E-3</v>
      </c>
      <c r="J9" s="73">
        <f t="shared" si="6"/>
        <v>6.0667340748230538E-3</v>
      </c>
      <c r="K9" s="77">
        <v>6</v>
      </c>
      <c r="L9" s="73">
        <f t="shared" si="1"/>
        <v>1</v>
      </c>
      <c r="M9" s="73">
        <f t="shared" si="7"/>
        <v>6.0667340748230538E-3</v>
      </c>
      <c r="N9" s="114">
        <f t="shared" si="8"/>
        <v>6.0667340748230538E-3</v>
      </c>
    </row>
    <row r="10" spans="1:14" ht="13.5">
      <c r="A10" s="70"/>
      <c r="B10" s="71" t="s">
        <v>40</v>
      </c>
      <c r="C10" s="76">
        <v>15</v>
      </c>
      <c r="D10" s="73">
        <f t="shared" si="9"/>
        <v>0.27272727272727271</v>
      </c>
      <c r="E10" s="73">
        <f t="shared" si="2"/>
        <v>7.1770334928229665E-2</v>
      </c>
      <c r="F10" s="73">
        <f t="shared" si="3"/>
        <v>1.5166835187057633E-2</v>
      </c>
      <c r="G10" s="77">
        <f t="shared" si="4"/>
        <v>40</v>
      </c>
      <c r="H10" s="73">
        <f t="shared" si="0"/>
        <v>0.72727272727272729</v>
      </c>
      <c r="I10" s="73">
        <f t="shared" si="5"/>
        <v>5.128205128205128E-2</v>
      </c>
      <c r="J10" s="73">
        <f t="shared" si="6"/>
        <v>4.0444893832153689E-2</v>
      </c>
      <c r="K10" s="77">
        <v>55</v>
      </c>
      <c r="L10" s="73">
        <f t="shared" si="1"/>
        <v>1</v>
      </c>
      <c r="M10" s="73">
        <f t="shared" si="7"/>
        <v>5.5611729019211326E-2</v>
      </c>
      <c r="N10" s="114">
        <f t="shared" si="8"/>
        <v>5.5611729019211326E-2</v>
      </c>
    </row>
    <row r="11" spans="1:14" ht="13.5">
      <c r="A11" s="70"/>
      <c r="B11" s="71" t="s">
        <v>18</v>
      </c>
      <c r="C11" s="76">
        <v>3</v>
      </c>
      <c r="D11" s="73">
        <f t="shared" si="9"/>
        <v>7.4999999999999997E-2</v>
      </c>
      <c r="E11" s="73">
        <f t="shared" si="2"/>
        <v>1.4354066985645933E-2</v>
      </c>
      <c r="F11" s="73">
        <f t="shared" si="3"/>
        <v>3.0333670374115269E-3</v>
      </c>
      <c r="G11" s="77">
        <f t="shared" si="4"/>
        <v>37</v>
      </c>
      <c r="H11" s="73">
        <f t="shared" si="0"/>
        <v>0.92500000000000004</v>
      </c>
      <c r="I11" s="73">
        <f t="shared" si="5"/>
        <v>4.7435897435897434E-2</v>
      </c>
      <c r="J11" s="73">
        <f t="shared" si="6"/>
        <v>3.7411526794742161E-2</v>
      </c>
      <c r="K11" s="77">
        <v>40</v>
      </c>
      <c r="L11" s="73">
        <f t="shared" si="1"/>
        <v>1</v>
      </c>
      <c r="M11" s="73">
        <f t="shared" si="7"/>
        <v>4.0444893832153689E-2</v>
      </c>
      <c r="N11" s="114">
        <f t="shared" si="8"/>
        <v>4.0444893832153689E-2</v>
      </c>
    </row>
    <row r="12" spans="1:14" ht="13.5">
      <c r="A12" s="70"/>
      <c r="B12" s="71" t="s">
        <v>10</v>
      </c>
      <c r="C12" s="76">
        <v>11</v>
      </c>
      <c r="D12" s="73">
        <f t="shared" si="9"/>
        <v>0.26829268292682928</v>
      </c>
      <c r="E12" s="73">
        <f t="shared" si="2"/>
        <v>5.2631578947368418E-2</v>
      </c>
      <c r="F12" s="73">
        <f t="shared" si="3"/>
        <v>1.1122345803842264E-2</v>
      </c>
      <c r="G12" s="77">
        <f t="shared" si="4"/>
        <v>30</v>
      </c>
      <c r="H12" s="73">
        <f t="shared" si="0"/>
        <v>0.73170731707317072</v>
      </c>
      <c r="I12" s="73">
        <f t="shared" si="5"/>
        <v>3.8461538461538464E-2</v>
      </c>
      <c r="J12" s="73">
        <f t="shared" si="6"/>
        <v>3.0333670374115267E-2</v>
      </c>
      <c r="K12" s="77">
        <v>41</v>
      </c>
      <c r="L12" s="73">
        <f t="shared" si="1"/>
        <v>1</v>
      </c>
      <c r="M12" s="73">
        <f t="shared" si="7"/>
        <v>4.1456016177957536E-2</v>
      </c>
      <c r="N12" s="114">
        <f t="shared" si="8"/>
        <v>4.1456016177957536E-2</v>
      </c>
    </row>
    <row r="13" spans="1:14" ht="13.5">
      <c r="A13" s="70"/>
      <c r="B13" s="71" t="s">
        <v>12</v>
      </c>
      <c r="C13" s="76">
        <v>3</v>
      </c>
      <c r="D13" s="73">
        <f t="shared" si="9"/>
        <v>0.5</v>
      </c>
      <c r="E13" s="73">
        <f t="shared" si="2"/>
        <v>1.4354066985645933E-2</v>
      </c>
      <c r="F13" s="73">
        <f t="shared" si="3"/>
        <v>3.0333670374115269E-3</v>
      </c>
      <c r="G13" s="77">
        <f t="shared" si="4"/>
        <v>3</v>
      </c>
      <c r="H13" s="73">
        <f t="shared" si="0"/>
        <v>0.5</v>
      </c>
      <c r="I13" s="73">
        <f t="shared" si="5"/>
        <v>3.8461538461538464E-3</v>
      </c>
      <c r="J13" s="73">
        <f t="shared" si="6"/>
        <v>3.0333670374115269E-3</v>
      </c>
      <c r="K13" s="77">
        <v>6</v>
      </c>
      <c r="L13" s="73">
        <f t="shared" si="1"/>
        <v>1</v>
      </c>
      <c r="M13" s="73">
        <f t="shared" si="7"/>
        <v>6.0667340748230538E-3</v>
      </c>
      <c r="N13" s="114">
        <f t="shared" si="8"/>
        <v>6.0667340748230538E-3</v>
      </c>
    </row>
    <row r="14" spans="1:14" ht="13.5">
      <c r="A14" s="70"/>
      <c r="B14" s="71" t="s">
        <v>14</v>
      </c>
      <c r="C14" s="76">
        <v>0</v>
      </c>
      <c r="D14" s="73">
        <f t="shared" si="9"/>
        <v>0</v>
      </c>
      <c r="E14" s="73">
        <f t="shared" si="2"/>
        <v>0</v>
      </c>
      <c r="F14" s="73">
        <f t="shared" si="3"/>
        <v>0</v>
      </c>
      <c r="G14" s="77">
        <f t="shared" si="4"/>
        <v>18</v>
      </c>
      <c r="H14" s="73">
        <f t="shared" si="0"/>
        <v>1</v>
      </c>
      <c r="I14" s="73">
        <f t="shared" si="5"/>
        <v>2.3076923076923078E-2</v>
      </c>
      <c r="J14" s="73">
        <f t="shared" si="6"/>
        <v>1.8200202224469161E-2</v>
      </c>
      <c r="K14" s="77">
        <v>18</v>
      </c>
      <c r="L14" s="73">
        <f t="shared" si="1"/>
        <v>1</v>
      </c>
      <c r="M14" s="73">
        <f t="shared" si="7"/>
        <v>1.8200202224469161E-2</v>
      </c>
      <c r="N14" s="114">
        <f t="shared" si="8"/>
        <v>1.8200202224469161E-2</v>
      </c>
    </row>
    <row r="15" spans="1:14" ht="13.5">
      <c r="A15" s="70"/>
      <c r="B15" s="71" t="s">
        <v>15</v>
      </c>
      <c r="C15" s="76">
        <v>2</v>
      </c>
      <c r="D15" s="73">
        <f t="shared" si="9"/>
        <v>4.7619047619047616E-2</v>
      </c>
      <c r="E15" s="73">
        <f t="shared" si="2"/>
        <v>9.5693779904306216E-3</v>
      </c>
      <c r="F15" s="73">
        <f t="shared" si="3"/>
        <v>2.0222446916076846E-3</v>
      </c>
      <c r="G15" s="77">
        <f t="shared" si="4"/>
        <v>40</v>
      </c>
      <c r="H15" s="73">
        <f t="shared" si="0"/>
        <v>0.95238095238095233</v>
      </c>
      <c r="I15" s="73">
        <f t="shared" si="5"/>
        <v>5.128205128205128E-2</v>
      </c>
      <c r="J15" s="73">
        <f t="shared" si="6"/>
        <v>4.0444893832153689E-2</v>
      </c>
      <c r="K15" s="77">
        <v>42</v>
      </c>
      <c r="L15" s="73">
        <f t="shared" si="1"/>
        <v>1</v>
      </c>
      <c r="M15" s="73">
        <f t="shared" si="7"/>
        <v>4.2467138523761376E-2</v>
      </c>
      <c r="N15" s="114">
        <f t="shared" si="8"/>
        <v>4.2467138523761376E-2</v>
      </c>
    </row>
    <row r="16" spans="1:14" ht="13.5">
      <c r="A16" s="70"/>
      <c r="B16" s="71" t="s">
        <v>16</v>
      </c>
      <c r="C16" s="76">
        <v>4</v>
      </c>
      <c r="D16" s="73">
        <f t="shared" si="9"/>
        <v>0.19047619047619047</v>
      </c>
      <c r="E16" s="73">
        <f t="shared" si="2"/>
        <v>1.9138755980861243E-2</v>
      </c>
      <c r="F16" s="73">
        <f t="shared" si="3"/>
        <v>4.0444893832153692E-3</v>
      </c>
      <c r="G16" s="77">
        <f t="shared" si="4"/>
        <v>17</v>
      </c>
      <c r="H16" s="73">
        <f t="shared" si="0"/>
        <v>0.80952380952380953</v>
      </c>
      <c r="I16" s="73">
        <f t="shared" si="5"/>
        <v>2.1794871794871794E-2</v>
      </c>
      <c r="J16" s="73">
        <f t="shared" si="6"/>
        <v>1.7189079878665317E-2</v>
      </c>
      <c r="K16" s="77">
        <v>21</v>
      </c>
      <c r="L16" s="73">
        <f t="shared" si="1"/>
        <v>1</v>
      </c>
      <c r="M16" s="73">
        <f t="shared" si="7"/>
        <v>2.1233569261880688E-2</v>
      </c>
      <c r="N16" s="114">
        <f t="shared" si="8"/>
        <v>2.1233569261880688E-2</v>
      </c>
    </row>
    <row r="17" spans="1:14" ht="13.5">
      <c r="A17" s="70"/>
      <c r="B17" s="71" t="s">
        <v>41</v>
      </c>
      <c r="C17" s="76">
        <v>2</v>
      </c>
      <c r="D17" s="73">
        <f t="shared" si="9"/>
        <v>0.125</v>
      </c>
      <c r="E17" s="73">
        <f t="shared" si="2"/>
        <v>9.5693779904306216E-3</v>
      </c>
      <c r="F17" s="73">
        <f t="shared" si="3"/>
        <v>2.0222446916076846E-3</v>
      </c>
      <c r="G17" s="77">
        <f t="shared" si="4"/>
        <v>14</v>
      </c>
      <c r="H17" s="73">
        <f t="shared" si="0"/>
        <v>0.875</v>
      </c>
      <c r="I17" s="73">
        <f t="shared" si="5"/>
        <v>1.7948717948717947E-2</v>
      </c>
      <c r="J17" s="73">
        <f t="shared" si="6"/>
        <v>1.4155712841253791E-2</v>
      </c>
      <c r="K17" s="77">
        <v>16</v>
      </c>
      <c r="L17" s="73">
        <f t="shared" si="1"/>
        <v>1</v>
      </c>
      <c r="M17" s="73">
        <f t="shared" si="7"/>
        <v>1.6177957532861477E-2</v>
      </c>
      <c r="N17" s="114">
        <f t="shared" si="8"/>
        <v>1.6177957532861477E-2</v>
      </c>
    </row>
    <row r="18" spans="1:14" ht="13.5">
      <c r="A18" s="70"/>
      <c r="B18" s="71" t="s">
        <v>11</v>
      </c>
      <c r="C18" s="76">
        <v>32</v>
      </c>
      <c r="D18" s="73">
        <f t="shared" si="9"/>
        <v>0.31372549019607843</v>
      </c>
      <c r="E18" s="73">
        <f t="shared" si="2"/>
        <v>0.15311004784688995</v>
      </c>
      <c r="F18" s="73">
        <f t="shared" si="3"/>
        <v>3.2355915065722954E-2</v>
      </c>
      <c r="G18" s="77">
        <f t="shared" si="4"/>
        <v>70</v>
      </c>
      <c r="H18" s="73">
        <f t="shared" si="0"/>
        <v>0.68627450980392157</v>
      </c>
      <c r="I18" s="73">
        <f t="shared" si="5"/>
        <v>8.9743589743589744E-2</v>
      </c>
      <c r="J18" s="73">
        <f t="shared" si="6"/>
        <v>7.0778564206268962E-2</v>
      </c>
      <c r="K18" s="77">
        <v>102</v>
      </c>
      <c r="L18" s="73">
        <f t="shared" si="1"/>
        <v>1</v>
      </c>
      <c r="M18" s="73">
        <f t="shared" si="7"/>
        <v>0.10313447927199192</v>
      </c>
      <c r="N18" s="114">
        <f t="shared" si="8"/>
        <v>0.10313447927199192</v>
      </c>
    </row>
    <row r="19" spans="1:14" ht="13.5">
      <c r="A19" s="70"/>
      <c r="B19" s="71" t="s">
        <v>17</v>
      </c>
      <c r="C19" s="76">
        <v>0</v>
      </c>
      <c r="D19" s="73">
        <f t="shared" si="9"/>
        <v>0</v>
      </c>
      <c r="E19" s="73">
        <f t="shared" si="2"/>
        <v>0</v>
      </c>
      <c r="F19" s="73">
        <f t="shared" si="3"/>
        <v>0</v>
      </c>
      <c r="G19" s="77">
        <f t="shared" si="4"/>
        <v>31</v>
      </c>
      <c r="H19" s="73">
        <f t="shared" si="0"/>
        <v>1</v>
      </c>
      <c r="I19" s="73">
        <f t="shared" si="5"/>
        <v>3.9743589743589741E-2</v>
      </c>
      <c r="J19" s="73">
        <f t="shared" si="6"/>
        <v>3.1344792719919107E-2</v>
      </c>
      <c r="K19" s="77">
        <v>31</v>
      </c>
      <c r="L19" s="73">
        <f t="shared" si="1"/>
        <v>1</v>
      </c>
      <c r="M19" s="73">
        <f t="shared" si="7"/>
        <v>3.1344792719919107E-2</v>
      </c>
      <c r="N19" s="114">
        <f t="shared" si="8"/>
        <v>3.1344792719919107E-2</v>
      </c>
    </row>
    <row r="20" spans="1:14" ht="13.5">
      <c r="A20" s="70"/>
      <c r="B20" s="71" t="s">
        <v>19</v>
      </c>
      <c r="C20" s="76">
        <v>5</v>
      </c>
      <c r="D20" s="73">
        <f t="shared" si="9"/>
        <v>0.10638297872340426</v>
      </c>
      <c r="E20" s="73">
        <f t="shared" si="2"/>
        <v>2.3923444976076555E-2</v>
      </c>
      <c r="F20" s="73">
        <f t="shared" si="3"/>
        <v>5.0556117290192111E-3</v>
      </c>
      <c r="G20" s="77">
        <f t="shared" si="4"/>
        <v>42</v>
      </c>
      <c r="H20" s="73">
        <f t="shared" si="0"/>
        <v>0.8936170212765957</v>
      </c>
      <c r="I20" s="73">
        <f t="shared" si="5"/>
        <v>5.3846153846153849E-2</v>
      </c>
      <c r="J20" s="73">
        <f t="shared" si="6"/>
        <v>4.2467138523761376E-2</v>
      </c>
      <c r="K20" s="77">
        <v>47</v>
      </c>
      <c r="L20" s="73">
        <f t="shared" si="1"/>
        <v>1</v>
      </c>
      <c r="M20" s="73">
        <f t="shared" si="7"/>
        <v>4.7522750252780584E-2</v>
      </c>
      <c r="N20" s="114">
        <f t="shared" si="8"/>
        <v>4.7522750252780584E-2</v>
      </c>
    </row>
    <row r="21" spans="1:14" ht="13.5">
      <c r="A21" s="70"/>
      <c r="B21" s="71" t="s">
        <v>20</v>
      </c>
      <c r="C21" s="76">
        <v>6</v>
      </c>
      <c r="D21" s="73">
        <f t="shared" si="9"/>
        <v>0.20689655172413793</v>
      </c>
      <c r="E21" s="73">
        <f t="shared" si="2"/>
        <v>2.8708133971291867E-2</v>
      </c>
      <c r="F21" s="73">
        <f t="shared" si="3"/>
        <v>6.0667340748230538E-3</v>
      </c>
      <c r="G21" s="77">
        <f t="shared" si="4"/>
        <v>23</v>
      </c>
      <c r="H21" s="73">
        <f t="shared" si="0"/>
        <v>0.7931034482758621</v>
      </c>
      <c r="I21" s="73">
        <f t="shared" si="5"/>
        <v>2.9487179487179487E-2</v>
      </c>
      <c r="J21" s="73">
        <f t="shared" si="6"/>
        <v>2.3255813953488372E-2</v>
      </c>
      <c r="K21" s="77">
        <v>29</v>
      </c>
      <c r="L21" s="73">
        <f t="shared" si="1"/>
        <v>1</v>
      </c>
      <c r="M21" s="73">
        <f t="shared" si="7"/>
        <v>2.9322548028311426E-2</v>
      </c>
      <c r="N21" s="114">
        <f t="shared" si="8"/>
        <v>2.9322548028311426E-2</v>
      </c>
    </row>
    <row r="22" spans="1:14" ht="13.5">
      <c r="A22" s="70"/>
      <c r="B22" s="71" t="s">
        <v>21</v>
      </c>
      <c r="C22" s="76">
        <v>38</v>
      </c>
      <c r="D22" s="73">
        <f t="shared" si="9"/>
        <v>0.3247863247863248</v>
      </c>
      <c r="E22" s="73">
        <f t="shared" si="2"/>
        <v>0.18181818181818182</v>
      </c>
      <c r="F22" s="73">
        <f t="shared" si="3"/>
        <v>3.8422649140546009E-2</v>
      </c>
      <c r="G22" s="77">
        <f t="shared" si="4"/>
        <v>79</v>
      </c>
      <c r="H22" s="73">
        <f t="shared" si="0"/>
        <v>0.67521367521367526</v>
      </c>
      <c r="I22" s="73">
        <f t="shared" si="5"/>
        <v>0.10128205128205128</v>
      </c>
      <c r="J22" s="73">
        <f t="shared" si="6"/>
        <v>7.9878665318503544E-2</v>
      </c>
      <c r="K22" s="77">
        <v>117</v>
      </c>
      <c r="L22" s="73">
        <f t="shared" si="1"/>
        <v>1</v>
      </c>
      <c r="M22" s="73">
        <f t="shared" si="7"/>
        <v>0.11830131445904954</v>
      </c>
      <c r="N22" s="114">
        <f t="shared" si="8"/>
        <v>0.11830131445904954</v>
      </c>
    </row>
    <row r="23" spans="1:14" ht="13.5">
      <c r="A23" s="70"/>
      <c r="B23" s="71" t="s">
        <v>42</v>
      </c>
      <c r="C23" s="76">
        <v>0</v>
      </c>
      <c r="D23" s="73">
        <f t="shared" si="9"/>
        <v>0</v>
      </c>
      <c r="E23" s="73">
        <f t="shared" si="2"/>
        <v>0</v>
      </c>
      <c r="F23" s="73">
        <f t="shared" si="3"/>
        <v>0</v>
      </c>
      <c r="G23" s="77">
        <f t="shared" si="4"/>
        <v>28</v>
      </c>
      <c r="H23" s="73">
        <f t="shared" si="0"/>
        <v>1</v>
      </c>
      <c r="I23" s="73">
        <f t="shared" si="5"/>
        <v>3.5897435897435895E-2</v>
      </c>
      <c r="J23" s="73">
        <f t="shared" si="6"/>
        <v>2.8311425682507583E-2</v>
      </c>
      <c r="K23" s="77">
        <v>28</v>
      </c>
      <c r="L23" s="73">
        <f t="shared" si="1"/>
        <v>1</v>
      </c>
      <c r="M23" s="73">
        <f t="shared" si="7"/>
        <v>2.8311425682507583E-2</v>
      </c>
      <c r="N23" s="114">
        <f t="shared" si="8"/>
        <v>2.8311425682507583E-2</v>
      </c>
    </row>
    <row r="24" spans="1:14" ht="13.5">
      <c r="A24" s="70"/>
      <c r="B24" s="71" t="s">
        <v>22</v>
      </c>
      <c r="C24" s="76">
        <v>1</v>
      </c>
      <c r="D24" s="73">
        <f t="shared" si="9"/>
        <v>0.25</v>
      </c>
      <c r="E24" s="73">
        <f t="shared" si="2"/>
        <v>4.7846889952153108E-3</v>
      </c>
      <c r="F24" s="73">
        <f t="shared" si="3"/>
        <v>1.0111223458038423E-3</v>
      </c>
      <c r="G24" s="77">
        <f t="shared" si="4"/>
        <v>3</v>
      </c>
      <c r="H24" s="73">
        <f t="shared" si="0"/>
        <v>0.75</v>
      </c>
      <c r="I24" s="73">
        <f t="shared" si="5"/>
        <v>3.8461538461538464E-3</v>
      </c>
      <c r="J24" s="73">
        <f t="shared" si="6"/>
        <v>3.0333670374115269E-3</v>
      </c>
      <c r="K24" s="77">
        <v>4</v>
      </c>
      <c r="L24" s="73">
        <f t="shared" si="1"/>
        <v>1</v>
      </c>
      <c r="M24" s="73">
        <f t="shared" si="7"/>
        <v>4.0444893832153692E-3</v>
      </c>
      <c r="N24" s="114">
        <f t="shared" si="8"/>
        <v>4.0444893832153692E-3</v>
      </c>
    </row>
    <row r="25" spans="1:14" ht="13.5">
      <c r="A25" s="70"/>
      <c r="B25" s="71" t="s">
        <v>67</v>
      </c>
      <c r="C25" s="76">
        <v>0</v>
      </c>
      <c r="D25" s="73">
        <f t="shared" si="9"/>
        <v>0</v>
      </c>
      <c r="E25" s="73">
        <f t="shared" si="2"/>
        <v>0</v>
      </c>
      <c r="F25" s="73">
        <f t="shared" si="3"/>
        <v>0</v>
      </c>
      <c r="G25" s="77">
        <f t="shared" si="4"/>
        <v>5</v>
      </c>
      <c r="H25" s="73">
        <f t="shared" si="0"/>
        <v>1</v>
      </c>
      <c r="I25" s="73">
        <f t="shared" si="5"/>
        <v>6.41025641025641E-3</v>
      </c>
      <c r="J25" s="73">
        <f t="shared" si="6"/>
        <v>5.0556117290192111E-3</v>
      </c>
      <c r="K25" s="77">
        <v>5</v>
      </c>
      <c r="L25" s="73">
        <f t="shared" si="1"/>
        <v>1</v>
      </c>
      <c r="M25" s="73">
        <f t="shared" si="7"/>
        <v>5.0556117290192111E-3</v>
      </c>
      <c r="N25" s="114">
        <f t="shared" si="8"/>
        <v>5.0556117290192111E-3</v>
      </c>
    </row>
    <row r="26" spans="1:14" ht="13.5">
      <c r="A26" s="70"/>
      <c r="B26" s="71" t="s">
        <v>23</v>
      </c>
      <c r="C26" s="76">
        <v>3</v>
      </c>
      <c r="D26" s="73">
        <f t="shared" si="9"/>
        <v>0.375</v>
      </c>
      <c r="E26" s="73">
        <f t="shared" si="2"/>
        <v>1.4354066985645933E-2</v>
      </c>
      <c r="F26" s="73">
        <f t="shared" si="3"/>
        <v>3.0333670374115269E-3</v>
      </c>
      <c r="G26" s="77">
        <f t="shared" si="4"/>
        <v>5</v>
      </c>
      <c r="H26" s="73">
        <f t="shared" si="0"/>
        <v>0.625</v>
      </c>
      <c r="I26" s="73">
        <f t="shared" si="5"/>
        <v>6.41025641025641E-3</v>
      </c>
      <c r="J26" s="73">
        <f t="shared" si="6"/>
        <v>5.0556117290192111E-3</v>
      </c>
      <c r="K26" s="77">
        <v>8</v>
      </c>
      <c r="L26" s="73">
        <f t="shared" si="1"/>
        <v>1</v>
      </c>
      <c r="M26" s="73">
        <f t="shared" si="7"/>
        <v>8.0889787664307385E-3</v>
      </c>
      <c r="N26" s="114">
        <f t="shared" si="8"/>
        <v>8.0889787664307385E-3</v>
      </c>
    </row>
    <row r="27" spans="1:14" ht="13.5">
      <c r="A27" s="70"/>
      <c r="B27" s="71" t="s">
        <v>24</v>
      </c>
      <c r="C27" s="76">
        <v>2</v>
      </c>
      <c r="D27" s="73">
        <f t="shared" si="9"/>
        <v>0.125</v>
      </c>
      <c r="E27" s="73">
        <f t="shared" si="2"/>
        <v>9.5693779904306216E-3</v>
      </c>
      <c r="F27" s="73">
        <f t="shared" si="3"/>
        <v>2.0222446916076846E-3</v>
      </c>
      <c r="G27" s="77">
        <f t="shared" si="4"/>
        <v>14</v>
      </c>
      <c r="H27" s="73">
        <f t="shared" si="0"/>
        <v>0.875</v>
      </c>
      <c r="I27" s="73">
        <f t="shared" si="5"/>
        <v>1.7948717948717947E-2</v>
      </c>
      <c r="J27" s="73">
        <f t="shared" si="6"/>
        <v>1.4155712841253791E-2</v>
      </c>
      <c r="K27" s="77">
        <v>16</v>
      </c>
      <c r="L27" s="73">
        <f t="shared" si="1"/>
        <v>1</v>
      </c>
      <c r="M27" s="73">
        <f t="shared" si="7"/>
        <v>1.6177957532861477E-2</v>
      </c>
      <c r="N27" s="114">
        <f t="shared" si="8"/>
        <v>1.6177957532861477E-2</v>
      </c>
    </row>
    <row r="28" spans="1:14" ht="13.5">
      <c r="A28" s="70"/>
      <c r="B28" s="71" t="s">
        <v>25</v>
      </c>
      <c r="C28" s="76">
        <v>4</v>
      </c>
      <c r="D28" s="73">
        <f t="shared" si="9"/>
        <v>9.5238095238095233E-2</v>
      </c>
      <c r="E28" s="73">
        <f t="shared" si="2"/>
        <v>1.9138755980861243E-2</v>
      </c>
      <c r="F28" s="73">
        <f t="shared" si="3"/>
        <v>4.0444893832153692E-3</v>
      </c>
      <c r="G28" s="77">
        <f t="shared" si="4"/>
        <v>38</v>
      </c>
      <c r="H28" s="73">
        <f t="shared" si="0"/>
        <v>0.90476190476190477</v>
      </c>
      <c r="I28" s="73">
        <f t="shared" si="5"/>
        <v>4.8717948717948718E-2</v>
      </c>
      <c r="J28" s="73">
        <f t="shared" si="6"/>
        <v>3.8422649140546009E-2</v>
      </c>
      <c r="K28" s="77">
        <v>42</v>
      </c>
      <c r="L28" s="73">
        <f t="shared" si="1"/>
        <v>1</v>
      </c>
      <c r="M28" s="73">
        <f t="shared" si="7"/>
        <v>4.2467138523761376E-2</v>
      </c>
      <c r="N28" s="114">
        <f t="shared" si="8"/>
        <v>4.2467138523761376E-2</v>
      </c>
    </row>
    <row r="29" spans="1:14" ht="13.5">
      <c r="A29" s="70"/>
      <c r="B29" s="71" t="s">
        <v>43</v>
      </c>
      <c r="C29" s="76">
        <v>8</v>
      </c>
      <c r="D29" s="73">
        <f t="shared" si="9"/>
        <v>0.30769230769230771</v>
      </c>
      <c r="E29" s="73">
        <f t="shared" si="2"/>
        <v>3.8277511961722487E-2</v>
      </c>
      <c r="F29" s="73">
        <f t="shared" si="3"/>
        <v>8.0889787664307385E-3</v>
      </c>
      <c r="G29" s="77">
        <f t="shared" si="4"/>
        <v>18</v>
      </c>
      <c r="H29" s="73">
        <f t="shared" si="0"/>
        <v>0.69230769230769229</v>
      </c>
      <c r="I29" s="73">
        <f t="shared" si="5"/>
        <v>2.3076923076923078E-2</v>
      </c>
      <c r="J29" s="73">
        <f t="shared" si="6"/>
        <v>1.8200202224469161E-2</v>
      </c>
      <c r="K29" s="77">
        <v>26</v>
      </c>
      <c r="L29" s="73">
        <f t="shared" si="1"/>
        <v>1</v>
      </c>
      <c r="M29" s="73">
        <f t="shared" si="7"/>
        <v>2.6289180990899899E-2</v>
      </c>
      <c r="N29" s="114">
        <f t="shared" si="8"/>
        <v>2.6289180990899899E-2</v>
      </c>
    </row>
    <row r="30" spans="1:14" ht="13.5">
      <c r="A30" s="70"/>
      <c r="B30" s="71" t="s">
        <v>44</v>
      </c>
      <c r="C30" s="76">
        <v>2</v>
      </c>
      <c r="D30" s="73">
        <f t="shared" si="9"/>
        <v>6.6666666666666666E-2</v>
      </c>
      <c r="E30" s="73">
        <f t="shared" si="2"/>
        <v>9.5693779904306216E-3</v>
      </c>
      <c r="F30" s="73">
        <f t="shared" si="3"/>
        <v>2.0222446916076846E-3</v>
      </c>
      <c r="G30" s="77">
        <f t="shared" si="4"/>
        <v>28</v>
      </c>
      <c r="H30" s="73">
        <f t="shared" si="0"/>
        <v>0.93333333333333335</v>
      </c>
      <c r="I30" s="73">
        <f t="shared" si="5"/>
        <v>3.5897435897435895E-2</v>
      </c>
      <c r="J30" s="73">
        <f t="shared" si="6"/>
        <v>2.8311425682507583E-2</v>
      </c>
      <c r="K30" s="77">
        <v>30</v>
      </c>
      <c r="L30" s="73">
        <f t="shared" si="1"/>
        <v>1</v>
      </c>
      <c r="M30" s="73">
        <f t="shared" si="7"/>
        <v>3.0333670374115267E-2</v>
      </c>
      <c r="N30" s="114">
        <f t="shared" si="8"/>
        <v>3.0333670374115267E-2</v>
      </c>
    </row>
    <row r="31" spans="1:14" ht="13.5">
      <c r="A31" s="70"/>
      <c r="B31" s="71" t="s">
        <v>38</v>
      </c>
      <c r="C31" s="76">
        <v>1</v>
      </c>
      <c r="D31" s="73">
        <f t="shared" si="9"/>
        <v>1.7241379310344827E-2</v>
      </c>
      <c r="E31" s="73">
        <f t="shared" si="2"/>
        <v>4.7846889952153108E-3</v>
      </c>
      <c r="F31" s="73">
        <f t="shared" si="3"/>
        <v>1.0111223458038423E-3</v>
      </c>
      <c r="G31" s="77">
        <f t="shared" si="4"/>
        <v>57</v>
      </c>
      <c r="H31" s="73">
        <f t="shared" si="0"/>
        <v>0.98275862068965514</v>
      </c>
      <c r="I31" s="73">
        <f t="shared" si="5"/>
        <v>7.3076923076923081E-2</v>
      </c>
      <c r="J31" s="73">
        <f t="shared" si="6"/>
        <v>5.7633973710819006E-2</v>
      </c>
      <c r="K31" s="77">
        <v>58</v>
      </c>
      <c r="L31" s="73">
        <f t="shared" si="1"/>
        <v>1</v>
      </c>
      <c r="M31" s="73">
        <f t="shared" si="7"/>
        <v>5.8645096056622853E-2</v>
      </c>
      <c r="N31" s="114">
        <f t="shared" si="8"/>
        <v>5.8645096056622853E-2</v>
      </c>
    </row>
    <row r="32" spans="1:14" ht="13.5">
      <c r="A32" s="70"/>
      <c r="B32" s="71" t="s">
        <v>27</v>
      </c>
      <c r="C32" s="76">
        <v>4</v>
      </c>
      <c r="D32" s="73">
        <f t="shared" si="9"/>
        <v>0.17391304347826086</v>
      </c>
      <c r="E32" s="73">
        <f t="shared" si="2"/>
        <v>1.9138755980861243E-2</v>
      </c>
      <c r="F32" s="73">
        <f t="shared" si="3"/>
        <v>4.0444893832153692E-3</v>
      </c>
      <c r="G32" s="77">
        <f t="shared" si="4"/>
        <v>19</v>
      </c>
      <c r="H32" s="73">
        <f t="shared" si="0"/>
        <v>0.82608695652173914</v>
      </c>
      <c r="I32" s="73">
        <f t="shared" si="5"/>
        <v>2.4358974358974359E-2</v>
      </c>
      <c r="J32" s="73">
        <f t="shared" si="6"/>
        <v>1.9211324570273004E-2</v>
      </c>
      <c r="K32" s="77">
        <v>23</v>
      </c>
      <c r="L32" s="73">
        <f t="shared" si="1"/>
        <v>1</v>
      </c>
      <c r="M32" s="73">
        <f t="shared" si="7"/>
        <v>2.3255813953488372E-2</v>
      </c>
      <c r="N32" s="114">
        <f t="shared" si="8"/>
        <v>2.3255813953488372E-2</v>
      </c>
    </row>
    <row r="33" spans="1:14" ht="13.5">
      <c r="A33" s="70"/>
      <c r="B33" s="71" t="s">
        <v>13</v>
      </c>
      <c r="C33" s="76">
        <v>29</v>
      </c>
      <c r="D33" s="73">
        <f t="shared" si="9"/>
        <v>0.49152542372881358</v>
      </c>
      <c r="E33" s="73">
        <f t="shared" si="2"/>
        <v>0.13875598086124402</v>
      </c>
      <c r="F33" s="73">
        <f t="shared" si="3"/>
        <v>2.9322548028311426E-2</v>
      </c>
      <c r="G33" s="77">
        <f t="shared" si="4"/>
        <v>30</v>
      </c>
      <c r="H33" s="73">
        <f t="shared" si="0"/>
        <v>0.50847457627118642</v>
      </c>
      <c r="I33" s="73">
        <f t="shared" si="5"/>
        <v>3.8461538461538464E-2</v>
      </c>
      <c r="J33" s="73">
        <f t="shared" si="6"/>
        <v>3.0333670374115267E-2</v>
      </c>
      <c r="K33" s="77">
        <v>59</v>
      </c>
      <c r="L33" s="73">
        <f t="shared" si="1"/>
        <v>1</v>
      </c>
      <c r="M33" s="73">
        <f t="shared" si="7"/>
        <v>5.9656218402426693E-2</v>
      </c>
      <c r="N33" s="114">
        <f t="shared" si="8"/>
        <v>5.9656218402426693E-2</v>
      </c>
    </row>
    <row r="34" spans="1:14" ht="13.5">
      <c r="A34" s="70"/>
      <c r="B34" s="71" t="s">
        <v>33</v>
      </c>
      <c r="C34" s="76">
        <v>1</v>
      </c>
      <c r="D34" s="73">
        <f t="shared" si="9"/>
        <v>6.25E-2</v>
      </c>
      <c r="E34" s="73">
        <f t="shared" si="2"/>
        <v>4.7846889952153108E-3</v>
      </c>
      <c r="F34" s="73">
        <f t="shared" si="3"/>
        <v>1.0111223458038423E-3</v>
      </c>
      <c r="G34" s="77">
        <f t="shared" si="4"/>
        <v>15</v>
      </c>
      <c r="H34" s="73">
        <f t="shared" si="0"/>
        <v>0.9375</v>
      </c>
      <c r="I34" s="73">
        <f t="shared" si="5"/>
        <v>1.9230769230769232E-2</v>
      </c>
      <c r="J34" s="73">
        <f t="shared" si="6"/>
        <v>1.5166835187057633E-2</v>
      </c>
      <c r="K34" s="77">
        <v>16</v>
      </c>
      <c r="L34" s="73">
        <f t="shared" si="1"/>
        <v>1</v>
      </c>
      <c r="M34" s="73">
        <f t="shared" si="7"/>
        <v>1.6177957532861477E-2</v>
      </c>
      <c r="N34" s="114">
        <f t="shared" si="8"/>
        <v>1.6177957532861477E-2</v>
      </c>
    </row>
    <row r="35" spans="1:14" ht="13.5">
      <c r="A35" s="70"/>
      <c r="B35" s="71" t="s">
        <v>9</v>
      </c>
      <c r="C35" s="76">
        <v>6</v>
      </c>
      <c r="D35" s="73">
        <f t="shared" si="9"/>
        <v>0.31578947368421051</v>
      </c>
      <c r="E35" s="73">
        <f t="shared" si="2"/>
        <v>2.8708133971291867E-2</v>
      </c>
      <c r="F35" s="73">
        <f t="shared" si="3"/>
        <v>6.0667340748230538E-3</v>
      </c>
      <c r="G35" s="77">
        <f t="shared" si="4"/>
        <v>13</v>
      </c>
      <c r="H35" s="73">
        <f t="shared" si="0"/>
        <v>0.68421052631578949</v>
      </c>
      <c r="I35" s="73">
        <f t="shared" si="5"/>
        <v>1.6666666666666666E-2</v>
      </c>
      <c r="J35" s="73">
        <f t="shared" si="6"/>
        <v>1.314459049544995E-2</v>
      </c>
      <c r="K35" s="77">
        <v>19</v>
      </c>
      <c r="L35" s="73">
        <f t="shared" si="1"/>
        <v>1</v>
      </c>
      <c r="M35" s="73">
        <f t="shared" si="7"/>
        <v>1.9211324570273004E-2</v>
      </c>
      <c r="N35" s="114">
        <f t="shared" si="8"/>
        <v>1.9211324570273004E-2</v>
      </c>
    </row>
    <row r="36" spans="1:14" ht="13.5">
      <c r="A36" s="70"/>
      <c r="B36" s="71" t="s">
        <v>64</v>
      </c>
      <c r="C36" s="76">
        <v>13</v>
      </c>
      <c r="D36" s="73">
        <f t="shared" si="9"/>
        <v>0.9285714285714286</v>
      </c>
      <c r="E36" s="73">
        <f t="shared" si="2"/>
        <v>6.2200956937799042E-2</v>
      </c>
      <c r="F36" s="73">
        <f t="shared" si="3"/>
        <v>1.314459049544995E-2</v>
      </c>
      <c r="G36" s="77">
        <f t="shared" si="4"/>
        <v>1</v>
      </c>
      <c r="H36" s="73">
        <f t="shared" si="0"/>
        <v>7.1428571428571425E-2</v>
      </c>
      <c r="I36" s="73">
        <f t="shared" si="5"/>
        <v>1.2820512820512821E-3</v>
      </c>
      <c r="J36" s="73">
        <f t="shared" si="6"/>
        <v>1.0111223458038423E-3</v>
      </c>
      <c r="K36" s="77">
        <v>14</v>
      </c>
      <c r="L36" s="73">
        <f t="shared" si="1"/>
        <v>1</v>
      </c>
      <c r="M36" s="73">
        <f t="shared" si="7"/>
        <v>1.4155712841253791E-2</v>
      </c>
      <c r="N36" s="114">
        <f t="shared" si="8"/>
        <v>1.4155712841253791E-2</v>
      </c>
    </row>
    <row r="37" spans="1:14" ht="13.5">
      <c r="A37" s="70"/>
      <c r="B37" s="78"/>
      <c r="C37" s="79"/>
      <c r="D37" s="73"/>
      <c r="E37" s="80"/>
      <c r="F37" s="80"/>
      <c r="G37" s="81"/>
      <c r="H37" s="73"/>
      <c r="I37" s="80"/>
      <c r="J37" s="80"/>
      <c r="K37" s="81"/>
      <c r="L37" s="73"/>
      <c r="M37" s="80"/>
      <c r="N37" s="115"/>
    </row>
    <row r="38" spans="1:14" ht="13.5">
      <c r="A38" s="82"/>
      <c r="B38" s="83" t="s">
        <v>1</v>
      </c>
      <c r="C38" s="84">
        <f>SUM(C7:C37)</f>
        <v>209</v>
      </c>
      <c r="D38" s="85">
        <f t="shared" si="9"/>
        <v>0.21132457027300303</v>
      </c>
      <c r="E38" s="86">
        <v>1</v>
      </c>
      <c r="F38" s="85">
        <f>C38/$K$38</f>
        <v>0.21132457027300303</v>
      </c>
      <c r="G38" s="87">
        <f>SUM(G7:G36)</f>
        <v>780</v>
      </c>
      <c r="H38" s="85">
        <f t="shared" si="0"/>
        <v>0.788675429726997</v>
      </c>
      <c r="I38" s="86">
        <v>1</v>
      </c>
      <c r="J38" s="85">
        <f>G38/$K$38</f>
        <v>0.788675429726997</v>
      </c>
      <c r="K38" s="87">
        <f>SUM(K7:K36)</f>
        <v>989</v>
      </c>
      <c r="L38" s="85">
        <f t="shared" si="1"/>
        <v>1</v>
      </c>
      <c r="M38" s="86">
        <v>1</v>
      </c>
      <c r="N38" s="116">
        <f>K38/$K$38</f>
        <v>1</v>
      </c>
    </row>
    <row r="42" spans="1:14" ht="12.75" thickBot="1">
      <c r="A42" s="1">
        <v>2005</v>
      </c>
      <c r="F42" s="48" t="s">
        <v>3</v>
      </c>
      <c r="G42" s="48"/>
      <c r="H42" s="48"/>
      <c r="I42" s="48"/>
      <c r="J42" s="48" t="s">
        <v>4</v>
      </c>
    </row>
    <row r="43" spans="1:14">
      <c r="A43" s="59" t="s">
        <v>0</v>
      </c>
      <c r="B43" s="59" t="s">
        <v>0</v>
      </c>
      <c r="C43" s="293" t="s">
        <v>54</v>
      </c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</row>
    <row r="44" spans="1:14">
      <c r="A44" s="60"/>
      <c r="B44" s="60"/>
      <c r="C44" s="294" t="s">
        <v>3</v>
      </c>
      <c r="D44" s="295"/>
      <c r="E44" s="295"/>
      <c r="F44" s="295"/>
      <c r="G44" s="295" t="s">
        <v>4</v>
      </c>
      <c r="H44" s="295"/>
      <c r="I44" s="295"/>
      <c r="J44" s="295"/>
      <c r="K44" s="295" t="s">
        <v>1</v>
      </c>
      <c r="L44" s="295"/>
      <c r="M44" s="295"/>
      <c r="N44" s="296"/>
    </row>
    <row r="45" spans="1:14" ht="12.75" thickBot="1">
      <c r="A45" s="61"/>
      <c r="B45" s="61"/>
      <c r="C45" s="3" t="s">
        <v>5</v>
      </c>
      <c r="D45" s="4" t="s">
        <v>29</v>
      </c>
      <c r="E45" s="4" t="s">
        <v>30</v>
      </c>
      <c r="F45" s="4" t="s">
        <v>31</v>
      </c>
      <c r="G45" s="4" t="s">
        <v>5</v>
      </c>
      <c r="H45" s="4" t="s">
        <v>29</v>
      </c>
      <c r="I45" s="4" t="s">
        <v>30</v>
      </c>
      <c r="J45" s="4" t="s">
        <v>31</v>
      </c>
      <c r="K45" s="4" t="s">
        <v>5</v>
      </c>
      <c r="L45" s="4" t="s">
        <v>29</v>
      </c>
      <c r="M45" s="4" t="s">
        <v>30</v>
      </c>
      <c r="N45" s="5" t="s">
        <v>31</v>
      </c>
    </row>
    <row r="46" spans="1:14" ht="13.5">
      <c r="A46" s="62" t="s">
        <v>32</v>
      </c>
      <c r="B46" s="6" t="s">
        <v>7</v>
      </c>
      <c r="C46" s="7">
        <v>5</v>
      </c>
      <c r="D46" s="8">
        <v>0.161</v>
      </c>
      <c r="E46" s="8">
        <v>0.03</v>
      </c>
      <c r="F46" s="8">
        <v>6.0000000000000001E-3</v>
      </c>
      <c r="G46" s="9">
        <v>26</v>
      </c>
      <c r="H46" s="8">
        <v>0.83899999999999997</v>
      </c>
      <c r="I46" s="8">
        <v>4.1000000000000002E-2</v>
      </c>
      <c r="J46" s="8">
        <v>3.2000000000000001E-2</v>
      </c>
      <c r="K46" s="9">
        <v>31</v>
      </c>
      <c r="L46" s="8">
        <v>1</v>
      </c>
      <c r="M46" s="8">
        <v>3.9E-2</v>
      </c>
      <c r="N46" s="10">
        <v>3.9E-2</v>
      </c>
    </row>
    <row r="47" spans="1:14" ht="13.5">
      <c r="A47" s="63"/>
      <c r="B47" s="11" t="s">
        <v>8</v>
      </c>
      <c r="C47" s="12">
        <v>0</v>
      </c>
      <c r="D47" s="13">
        <v>0</v>
      </c>
      <c r="E47" s="13">
        <v>0</v>
      </c>
      <c r="F47" s="13">
        <v>0</v>
      </c>
      <c r="G47" s="14">
        <v>14</v>
      </c>
      <c r="H47" s="13">
        <v>1</v>
      </c>
      <c r="I47" s="13">
        <v>2.1999999999999999E-2</v>
      </c>
      <c r="J47" s="13">
        <v>1.7000000000000001E-2</v>
      </c>
      <c r="K47" s="14">
        <v>14</v>
      </c>
      <c r="L47" s="13">
        <v>1</v>
      </c>
      <c r="M47" s="13">
        <v>1.7000000000000001E-2</v>
      </c>
      <c r="N47" s="15">
        <v>1.7000000000000001E-2</v>
      </c>
    </row>
    <row r="48" spans="1:14" ht="13.5">
      <c r="A48" s="63"/>
      <c r="B48" s="11" t="s">
        <v>18</v>
      </c>
      <c r="C48" s="12">
        <v>0</v>
      </c>
      <c r="D48" s="13">
        <v>0</v>
      </c>
      <c r="E48" s="13">
        <v>0</v>
      </c>
      <c r="F48" s="13">
        <v>0</v>
      </c>
      <c r="G48" s="14">
        <v>15</v>
      </c>
      <c r="H48" s="13">
        <v>1</v>
      </c>
      <c r="I48" s="13">
        <v>2.4E-2</v>
      </c>
      <c r="J48" s="13">
        <v>1.9E-2</v>
      </c>
      <c r="K48" s="14">
        <v>15</v>
      </c>
      <c r="L48" s="13">
        <v>1</v>
      </c>
      <c r="M48" s="13">
        <v>1.9E-2</v>
      </c>
      <c r="N48" s="15">
        <v>1.9E-2</v>
      </c>
    </row>
    <row r="49" spans="1:14" ht="13.5">
      <c r="A49" s="63"/>
      <c r="B49" s="11" t="s">
        <v>10</v>
      </c>
      <c r="C49" s="12">
        <v>2</v>
      </c>
      <c r="D49" s="13">
        <v>3.1E-2</v>
      </c>
      <c r="E49" s="13">
        <v>1.2E-2</v>
      </c>
      <c r="F49" s="13">
        <v>2E-3</v>
      </c>
      <c r="G49" s="14">
        <v>62</v>
      </c>
      <c r="H49" s="13">
        <v>0.96899999999999997</v>
      </c>
      <c r="I49" s="13">
        <v>9.7000000000000003E-2</v>
      </c>
      <c r="J49" s="13">
        <v>7.6999999999999999E-2</v>
      </c>
      <c r="K49" s="14">
        <v>64</v>
      </c>
      <c r="L49" s="13">
        <v>1</v>
      </c>
      <c r="M49" s="13">
        <v>0.08</v>
      </c>
      <c r="N49" s="15">
        <v>0.08</v>
      </c>
    </row>
    <row r="50" spans="1:14" ht="13.5">
      <c r="A50" s="63"/>
      <c r="B50" s="11" t="s">
        <v>12</v>
      </c>
      <c r="C50" s="12">
        <v>4</v>
      </c>
      <c r="D50" s="13">
        <v>0.4</v>
      </c>
      <c r="E50" s="13">
        <v>2.4E-2</v>
      </c>
      <c r="F50" s="13">
        <v>5.0000000000000001E-3</v>
      </c>
      <c r="G50" s="14">
        <v>6</v>
      </c>
      <c r="H50" s="13">
        <v>0.6</v>
      </c>
      <c r="I50" s="13">
        <v>8.9999999999999993E-3</v>
      </c>
      <c r="J50" s="13">
        <v>7.0000000000000001E-3</v>
      </c>
      <c r="K50" s="14">
        <v>10</v>
      </c>
      <c r="L50" s="13">
        <v>1</v>
      </c>
      <c r="M50" s="13">
        <v>1.2E-2</v>
      </c>
      <c r="N50" s="15">
        <v>1.2E-2</v>
      </c>
    </row>
    <row r="51" spans="1:14" ht="13.5">
      <c r="A51" s="63"/>
      <c r="B51" s="11" t="s">
        <v>14</v>
      </c>
      <c r="C51" s="12">
        <v>0</v>
      </c>
      <c r="D51" s="13">
        <v>0</v>
      </c>
      <c r="E51" s="13">
        <v>0</v>
      </c>
      <c r="F51" s="13">
        <v>0</v>
      </c>
      <c r="G51" s="14">
        <v>14</v>
      </c>
      <c r="H51" s="13">
        <v>1</v>
      </c>
      <c r="I51" s="13">
        <v>2.1999999999999999E-2</v>
      </c>
      <c r="J51" s="13">
        <v>1.7000000000000001E-2</v>
      </c>
      <c r="K51" s="14">
        <v>14</v>
      </c>
      <c r="L51" s="13">
        <v>1</v>
      </c>
      <c r="M51" s="13">
        <v>1.7000000000000001E-2</v>
      </c>
      <c r="N51" s="15">
        <v>1.7000000000000001E-2</v>
      </c>
    </row>
    <row r="52" spans="1:14" ht="13.5">
      <c r="A52" s="63"/>
      <c r="B52" s="11" t="s">
        <v>15</v>
      </c>
      <c r="C52" s="12">
        <v>4</v>
      </c>
      <c r="D52" s="13">
        <v>0.11799999999999999</v>
      </c>
      <c r="E52" s="13">
        <v>2.4E-2</v>
      </c>
      <c r="F52" s="13">
        <v>5.0000000000000001E-3</v>
      </c>
      <c r="G52" s="14">
        <v>30</v>
      </c>
      <c r="H52" s="13">
        <v>0.88200000000000001</v>
      </c>
      <c r="I52" s="13">
        <v>4.7E-2</v>
      </c>
      <c r="J52" s="13">
        <v>3.6999999999999998E-2</v>
      </c>
      <c r="K52" s="14">
        <v>34</v>
      </c>
      <c r="L52" s="13">
        <v>1</v>
      </c>
      <c r="M52" s="13">
        <v>4.2000000000000003E-2</v>
      </c>
      <c r="N52" s="15">
        <v>4.2000000000000003E-2</v>
      </c>
    </row>
    <row r="53" spans="1:14" ht="13.5">
      <c r="A53" s="63"/>
      <c r="B53" s="11" t="s">
        <v>16</v>
      </c>
      <c r="C53" s="12">
        <v>5</v>
      </c>
      <c r="D53" s="13">
        <v>0.22700000000000001</v>
      </c>
      <c r="E53" s="13">
        <v>0.03</v>
      </c>
      <c r="F53" s="13">
        <v>6.0000000000000001E-3</v>
      </c>
      <c r="G53" s="14">
        <v>17</v>
      </c>
      <c r="H53" s="13">
        <v>0.77300000000000002</v>
      </c>
      <c r="I53" s="13">
        <v>2.7E-2</v>
      </c>
      <c r="J53" s="13">
        <v>2.1000000000000001E-2</v>
      </c>
      <c r="K53" s="14">
        <v>22</v>
      </c>
      <c r="L53" s="13">
        <v>1</v>
      </c>
      <c r="M53" s="13">
        <v>2.7E-2</v>
      </c>
      <c r="N53" s="15">
        <v>2.7E-2</v>
      </c>
    </row>
    <row r="54" spans="1:14" ht="13.5">
      <c r="A54" s="63"/>
      <c r="B54" s="11" t="s">
        <v>11</v>
      </c>
      <c r="C54" s="12">
        <v>47</v>
      </c>
      <c r="D54" s="13">
        <v>0.35599999999999998</v>
      </c>
      <c r="E54" s="13">
        <v>0.28699999999999998</v>
      </c>
      <c r="F54" s="13">
        <v>5.8999999999999997E-2</v>
      </c>
      <c r="G54" s="14">
        <v>85</v>
      </c>
      <c r="H54" s="13">
        <v>0.64400000000000002</v>
      </c>
      <c r="I54" s="13">
        <v>0.13300000000000001</v>
      </c>
      <c r="J54" s="13">
        <v>0.106</v>
      </c>
      <c r="K54" s="14">
        <v>132</v>
      </c>
      <c r="L54" s="13">
        <v>1</v>
      </c>
      <c r="M54" s="13">
        <v>0.16500000000000001</v>
      </c>
      <c r="N54" s="15">
        <v>0.16500000000000001</v>
      </c>
    </row>
    <row r="55" spans="1:14" ht="13.5">
      <c r="A55" s="63"/>
      <c r="B55" s="11" t="s">
        <v>17</v>
      </c>
      <c r="C55" s="12">
        <v>0</v>
      </c>
      <c r="D55" s="13">
        <v>0</v>
      </c>
      <c r="E55" s="13">
        <v>0</v>
      </c>
      <c r="F55" s="13">
        <v>0</v>
      </c>
      <c r="G55" s="14">
        <v>14</v>
      </c>
      <c r="H55" s="13">
        <v>1</v>
      </c>
      <c r="I55" s="13">
        <v>2.1999999999999999E-2</v>
      </c>
      <c r="J55" s="13">
        <v>1.7000000000000001E-2</v>
      </c>
      <c r="K55" s="14">
        <v>14</v>
      </c>
      <c r="L55" s="13">
        <v>1</v>
      </c>
      <c r="M55" s="13">
        <v>1.7000000000000001E-2</v>
      </c>
      <c r="N55" s="15">
        <v>1.7000000000000001E-2</v>
      </c>
    </row>
    <row r="56" spans="1:14" ht="13.5">
      <c r="A56" s="63"/>
      <c r="B56" s="11" t="s">
        <v>19</v>
      </c>
      <c r="C56" s="12">
        <v>8</v>
      </c>
      <c r="D56" s="13">
        <v>0.13600000000000001</v>
      </c>
      <c r="E56" s="13">
        <v>4.9000000000000002E-2</v>
      </c>
      <c r="F56" s="13">
        <v>0.01</v>
      </c>
      <c r="G56" s="14">
        <v>51</v>
      </c>
      <c r="H56" s="13">
        <v>0.86399999999999999</v>
      </c>
      <c r="I56" s="13">
        <v>0.08</v>
      </c>
      <c r="J56" s="13">
        <v>6.4000000000000001E-2</v>
      </c>
      <c r="K56" s="14">
        <v>59</v>
      </c>
      <c r="L56" s="13">
        <v>1</v>
      </c>
      <c r="M56" s="13">
        <v>7.3999999999999996E-2</v>
      </c>
      <c r="N56" s="15">
        <v>7.3999999999999996E-2</v>
      </c>
    </row>
    <row r="57" spans="1:14" ht="13.5">
      <c r="A57" s="63"/>
      <c r="B57" s="11" t="s">
        <v>20</v>
      </c>
      <c r="C57" s="12">
        <v>5</v>
      </c>
      <c r="D57" s="13">
        <v>0.109</v>
      </c>
      <c r="E57" s="13">
        <v>0.03</v>
      </c>
      <c r="F57" s="13">
        <v>6.0000000000000001E-3</v>
      </c>
      <c r="G57" s="14">
        <v>41</v>
      </c>
      <c r="H57" s="13">
        <v>0.89100000000000001</v>
      </c>
      <c r="I57" s="13">
        <v>6.4000000000000001E-2</v>
      </c>
      <c r="J57" s="13">
        <v>5.0999999999999997E-2</v>
      </c>
      <c r="K57" s="14">
        <v>46</v>
      </c>
      <c r="L57" s="13">
        <v>1</v>
      </c>
      <c r="M57" s="13">
        <v>5.7000000000000002E-2</v>
      </c>
      <c r="N57" s="15">
        <v>5.7000000000000002E-2</v>
      </c>
    </row>
    <row r="58" spans="1:14" ht="13.5">
      <c r="A58" s="63"/>
      <c r="B58" s="11" t="s">
        <v>21</v>
      </c>
      <c r="C58" s="12"/>
      <c r="D58" s="13"/>
      <c r="E58" s="13"/>
      <c r="F58" s="13"/>
      <c r="G58" s="14"/>
      <c r="H58" s="13"/>
      <c r="I58" s="13"/>
      <c r="J58" s="13"/>
      <c r="K58" s="14"/>
      <c r="L58" s="13"/>
      <c r="M58" s="13"/>
      <c r="N58" s="15"/>
    </row>
    <row r="59" spans="1:14" ht="13.5">
      <c r="A59" s="63"/>
      <c r="B59" s="11" t="s">
        <v>22</v>
      </c>
      <c r="C59" s="12">
        <v>1</v>
      </c>
      <c r="D59" s="13">
        <v>4.8000000000000001E-2</v>
      </c>
      <c r="E59" s="13">
        <v>6.0000000000000001E-3</v>
      </c>
      <c r="F59" s="13">
        <v>1E-3</v>
      </c>
      <c r="G59" s="14">
        <v>20</v>
      </c>
      <c r="H59" s="13">
        <v>0.95199999999999996</v>
      </c>
      <c r="I59" s="13">
        <v>3.1E-2</v>
      </c>
      <c r="J59" s="13">
        <v>2.5000000000000001E-2</v>
      </c>
      <c r="K59" s="14">
        <v>21</v>
      </c>
      <c r="L59" s="13">
        <v>1</v>
      </c>
      <c r="M59" s="13">
        <v>2.5999999999999999E-2</v>
      </c>
      <c r="N59" s="15">
        <v>2.5999999999999999E-2</v>
      </c>
    </row>
    <row r="60" spans="1:14" ht="13.5">
      <c r="A60" s="63"/>
      <c r="B60" s="11" t="s">
        <v>28</v>
      </c>
      <c r="C60" s="12">
        <v>1</v>
      </c>
      <c r="D60" s="13">
        <v>0.25</v>
      </c>
      <c r="E60" s="13">
        <v>6.0000000000000001E-3</v>
      </c>
      <c r="F60" s="13">
        <v>1E-3</v>
      </c>
      <c r="G60" s="14">
        <v>3</v>
      </c>
      <c r="H60" s="13">
        <v>0.75</v>
      </c>
      <c r="I60" s="13">
        <v>5.0000000000000001E-3</v>
      </c>
      <c r="J60" s="13">
        <v>4.0000000000000001E-3</v>
      </c>
      <c r="K60" s="14">
        <v>4</v>
      </c>
      <c r="L60" s="13">
        <v>1</v>
      </c>
      <c r="M60" s="13">
        <v>5.0000000000000001E-3</v>
      </c>
      <c r="N60" s="15">
        <v>5.0000000000000001E-3</v>
      </c>
    </row>
    <row r="61" spans="1:14" ht="13.5">
      <c r="A61" s="63"/>
      <c r="B61" s="11" t="s">
        <v>23</v>
      </c>
      <c r="C61" s="12">
        <v>4</v>
      </c>
      <c r="D61" s="13">
        <v>0.154</v>
      </c>
      <c r="E61" s="13">
        <v>2.4E-2</v>
      </c>
      <c r="F61" s="13">
        <v>5.0000000000000001E-3</v>
      </c>
      <c r="G61" s="14">
        <v>22</v>
      </c>
      <c r="H61" s="13">
        <v>0.84599999999999997</v>
      </c>
      <c r="I61" s="13">
        <v>3.4000000000000002E-2</v>
      </c>
      <c r="J61" s="13">
        <v>2.7E-2</v>
      </c>
      <c r="K61" s="14">
        <v>26</v>
      </c>
      <c r="L61" s="13">
        <v>1</v>
      </c>
      <c r="M61" s="13">
        <v>3.2000000000000001E-2</v>
      </c>
      <c r="N61" s="15">
        <v>3.2000000000000001E-2</v>
      </c>
    </row>
    <row r="62" spans="1:14" ht="13.5">
      <c r="A62" s="63"/>
      <c r="B62" s="11" t="s">
        <v>24</v>
      </c>
      <c r="C62" s="12">
        <v>1</v>
      </c>
      <c r="D62" s="13">
        <v>0.125</v>
      </c>
      <c r="E62" s="13">
        <v>6.0000000000000001E-3</v>
      </c>
      <c r="F62" s="13">
        <v>1E-3</v>
      </c>
      <c r="G62" s="14">
        <v>7</v>
      </c>
      <c r="H62" s="13">
        <v>0.875</v>
      </c>
      <c r="I62" s="13">
        <v>1.0999999999999999E-2</v>
      </c>
      <c r="J62" s="13">
        <v>8.9999999999999993E-3</v>
      </c>
      <c r="K62" s="14">
        <v>8</v>
      </c>
      <c r="L62" s="13">
        <v>1</v>
      </c>
      <c r="M62" s="13">
        <v>0.01</v>
      </c>
      <c r="N62" s="15">
        <v>0.01</v>
      </c>
    </row>
    <row r="63" spans="1:14" ht="13.5">
      <c r="A63" s="63"/>
      <c r="B63" s="11" t="s">
        <v>25</v>
      </c>
      <c r="C63" s="12">
        <v>1</v>
      </c>
      <c r="D63" s="13">
        <v>2.3E-2</v>
      </c>
      <c r="E63" s="13">
        <v>6.0000000000000001E-3</v>
      </c>
      <c r="F63" s="13">
        <v>1E-3</v>
      </c>
      <c r="G63" s="14">
        <v>42</v>
      </c>
      <c r="H63" s="13">
        <v>0.97699999999999998</v>
      </c>
      <c r="I63" s="13">
        <v>6.6000000000000003E-2</v>
      </c>
      <c r="J63" s="13">
        <v>5.1999999999999998E-2</v>
      </c>
      <c r="K63" s="14">
        <v>43</v>
      </c>
      <c r="L63" s="13">
        <v>1</v>
      </c>
      <c r="M63" s="13">
        <v>5.3999999999999999E-2</v>
      </c>
      <c r="N63" s="15">
        <v>5.3999999999999999E-2</v>
      </c>
    </row>
    <row r="64" spans="1:14" ht="13.5">
      <c r="A64" s="63"/>
      <c r="B64" s="11" t="s">
        <v>26</v>
      </c>
      <c r="C64" s="12">
        <v>3</v>
      </c>
      <c r="D64" s="13">
        <v>4.9000000000000002E-2</v>
      </c>
      <c r="E64" s="13">
        <v>1.7999999999999999E-2</v>
      </c>
      <c r="F64" s="13">
        <v>4.0000000000000001E-3</v>
      </c>
      <c r="G64" s="14">
        <v>58</v>
      </c>
      <c r="H64" s="13">
        <v>0.95099999999999996</v>
      </c>
      <c r="I64" s="13">
        <v>9.0999999999999998E-2</v>
      </c>
      <c r="J64" s="13">
        <v>7.1999999999999995E-2</v>
      </c>
      <c r="K64" s="14">
        <v>61</v>
      </c>
      <c r="L64" s="13">
        <v>1</v>
      </c>
      <c r="M64" s="13">
        <v>7.5999999999999998E-2</v>
      </c>
      <c r="N64" s="15">
        <v>7.5999999999999998E-2</v>
      </c>
    </row>
    <row r="65" spans="1:18" ht="13.5">
      <c r="A65" s="63"/>
      <c r="B65" s="11" t="s">
        <v>27</v>
      </c>
      <c r="C65" s="12">
        <v>0</v>
      </c>
      <c r="D65" s="13">
        <v>0</v>
      </c>
      <c r="E65" s="13">
        <v>0</v>
      </c>
      <c r="F65" s="13">
        <v>0</v>
      </c>
      <c r="G65" s="14">
        <v>25</v>
      </c>
      <c r="H65" s="13">
        <v>1</v>
      </c>
      <c r="I65" s="13">
        <v>3.9E-2</v>
      </c>
      <c r="J65" s="13">
        <v>3.1E-2</v>
      </c>
      <c r="K65" s="14">
        <v>25</v>
      </c>
      <c r="L65" s="13">
        <v>1</v>
      </c>
      <c r="M65" s="13">
        <v>3.1E-2</v>
      </c>
      <c r="N65" s="15">
        <v>3.1E-2</v>
      </c>
    </row>
    <row r="66" spans="1:18" ht="13.5">
      <c r="A66" s="63"/>
      <c r="B66" s="11" t="s">
        <v>13</v>
      </c>
      <c r="C66" s="12">
        <v>32</v>
      </c>
      <c r="D66" s="13">
        <v>0.45100000000000001</v>
      </c>
      <c r="E66" s="13">
        <v>0.19500000000000001</v>
      </c>
      <c r="F66" s="13">
        <v>0.04</v>
      </c>
      <c r="G66" s="14">
        <v>39</v>
      </c>
      <c r="H66" s="13">
        <v>0.54900000000000004</v>
      </c>
      <c r="I66" s="13">
        <v>6.0999999999999999E-2</v>
      </c>
      <c r="J66" s="13">
        <v>4.9000000000000002E-2</v>
      </c>
      <c r="K66" s="14">
        <v>71</v>
      </c>
      <c r="L66" s="13">
        <v>1</v>
      </c>
      <c r="M66" s="13">
        <v>8.8999999999999996E-2</v>
      </c>
      <c r="N66" s="15">
        <v>8.8999999999999996E-2</v>
      </c>
    </row>
    <row r="67" spans="1:18" ht="13.5">
      <c r="A67" s="63"/>
      <c r="B67" s="11" t="s">
        <v>9</v>
      </c>
      <c r="C67" s="16">
        <v>10</v>
      </c>
      <c r="D67" s="17">
        <v>0.35699999999999998</v>
      </c>
      <c r="E67" s="17">
        <v>6.0999999999999999E-2</v>
      </c>
      <c r="F67" s="17">
        <v>1.2E-2</v>
      </c>
      <c r="G67" s="18">
        <v>18</v>
      </c>
      <c r="H67" s="17">
        <v>0.64300000000000002</v>
      </c>
      <c r="I67" s="17">
        <v>2.8000000000000001E-2</v>
      </c>
      <c r="J67" s="17">
        <v>2.1999999999999999E-2</v>
      </c>
      <c r="K67" s="18">
        <v>28</v>
      </c>
      <c r="L67" s="17">
        <v>1</v>
      </c>
      <c r="M67" s="17">
        <v>3.5000000000000003E-2</v>
      </c>
      <c r="N67" s="19">
        <v>3.5000000000000003E-2</v>
      </c>
    </row>
    <row r="68" spans="1:18" ht="13.5">
      <c r="A68" s="63"/>
      <c r="B68" s="11" t="s">
        <v>64</v>
      </c>
      <c r="C68" s="12">
        <v>8</v>
      </c>
      <c r="D68" s="13">
        <v>0.88900000000000001</v>
      </c>
      <c r="E68" s="13">
        <v>4.9000000000000002E-2</v>
      </c>
      <c r="F68" s="13">
        <v>0.01</v>
      </c>
      <c r="G68" s="14">
        <v>1</v>
      </c>
      <c r="H68" s="13">
        <v>0.111</v>
      </c>
      <c r="I68" s="13">
        <v>2E-3</v>
      </c>
      <c r="J68" s="13">
        <v>1E-3</v>
      </c>
      <c r="K68" s="14">
        <v>9</v>
      </c>
      <c r="L68" s="13">
        <v>1</v>
      </c>
      <c r="M68" s="13">
        <v>1.0999999999999999E-2</v>
      </c>
      <c r="N68" s="15">
        <v>1.0999999999999999E-2</v>
      </c>
    </row>
    <row r="69" spans="1:18" ht="13.5">
      <c r="A69" s="63"/>
      <c r="B69" s="124"/>
      <c r="C69" s="16"/>
      <c r="D69" s="17"/>
      <c r="E69" s="17"/>
      <c r="F69" s="17"/>
      <c r="G69" s="18"/>
      <c r="H69" s="17"/>
      <c r="I69" s="17"/>
      <c r="J69" s="17"/>
      <c r="K69" s="18"/>
      <c r="L69" s="17"/>
      <c r="M69" s="17"/>
      <c r="N69" s="19"/>
    </row>
    <row r="70" spans="1:18" ht="14.25" thickBot="1">
      <c r="A70" s="64"/>
      <c r="B70" s="20" t="s">
        <v>1</v>
      </c>
      <c r="C70" s="21">
        <v>164</v>
      </c>
      <c r="D70" s="22">
        <v>0.20399999999999999</v>
      </c>
      <c r="E70" s="22">
        <v>1</v>
      </c>
      <c r="F70" s="22">
        <v>0.20399999999999999</v>
      </c>
      <c r="G70" s="23">
        <v>638</v>
      </c>
      <c r="H70" s="22">
        <v>0.79600000000000004</v>
      </c>
      <c r="I70" s="22">
        <v>1</v>
      </c>
      <c r="J70" s="22">
        <v>0.79600000000000004</v>
      </c>
      <c r="K70" s="23">
        <v>802</v>
      </c>
      <c r="L70" s="22">
        <v>1</v>
      </c>
      <c r="M70" s="22">
        <v>1</v>
      </c>
      <c r="N70" s="24">
        <v>1</v>
      </c>
    </row>
    <row r="73" spans="1:18" ht="12.75">
      <c r="A73" s="45" t="s">
        <v>60</v>
      </c>
      <c r="F73" s="25" t="s">
        <v>3</v>
      </c>
      <c r="G73" s="25"/>
      <c r="H73" s="25"/>
      <c r="I73" s="25"/>
      <c r="J73" s="25" t="s">
        <v>4</v>
      </c>
    </row>
    <row r="74" spans="1:18" ht="48" customHeight="1">
      <c r="A74" s="259"/>
      <c r="B74" s="260"/>
      <c r="C74" s="300" t="s">
        <v>54</v>
      </c>
      <c r="D74" s="301"/>
      <c r="E74" s="302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>
      <c r="A75" s="261"/>
      <c r="B75" s="262"/>
      <c r="C75" s="303" t="s">
        <v>37</v>
      </c>
      <c r="D75" s="304"/>
      <c r="E75" s="305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>
      <c r="A76" s="263"/>
      <c r="B76" s="264"/>
      <c r="C76" s="265" t="s">
        <v>63</v>
      </c>
      <c r="D76" s="266">
        <v>2010</v>
      </c>
      <c r="E76" s="267">
        <v>2005</v>
      </c>
      <c r="F76" s="58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t="13.15" customHeight="1">
      <c r="A77" s="261" t="s">
        <v>32</v>
      </c>
      <c r="B77" s="268" t="s">
        <v>7</v>
      </c>
      <c r="C77" s="269">
        <f>C7</f>
        <v>13</v>
      </c>
      <c r="D77" s="270">
        <f>D7</f>
        <v>0.37142857142857144</v>
      </c>
      <c r="E77" s="271">
        <v>0.161</v>
      </c>
      <c r="F77" s="46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t="13.15" customHeight="1">
      <c r="A78" s="261"/>
      <c r="B78" s="268" t="s">
        <v>8</v>
      </c>
      <c r="C78" s="272">
        <f t="shared" ref="C78:D78" si="10">C8</f>
        <v>1</v>
      </c>
      <c r="D78" s="273">
        <f t="shared" si="10"/>
        <v>2.8571428571428571E-2</v>
      </c>
      <c r="E78" s="274">
        <v>0</v>
      </c>
      <c r="F78" s="46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t="13.15" customHeight="1">
      <c r="A79" s="261"/>
      <c r="B79" s="268" t="s">
        <v>39</v>
      </c>
      <c r="C79" s="272">
        <f t="shared" ref="C79:D79" si="11">C9</f>
        <v>0</v>
      </c>
      <c r="D79" s="273">
        <f t="shared" si="11"/>
        <v>0</v>
      </c>
      <c r="E79" s="274"/>
      <c r="F79" s="4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t="13.15" customHeight="1">
      <c r="A80" s="261"/>
      <c r="B80" s="268" t="s">
        <v>40</v>
      </c>
      <c r="C80" s="272">
        <f t="shared" ref="C80:D80" si="12">C10</f>
        <v>15</v>
      </c>
      <c r="D80" s="273">
        <f t="shared" si="12"/>
        <v>0.27272727272727271</v>
      </c>
      <c r="E80" s="274"/>
      <c r="F80" s="46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t="13.15" customHeight="1">
      <c r="A81" s="261"/>
      <c r="B81" s="268" t="s">
        <v>18</v>
      </c>
      <c r="C81" s="272">
        <f t="shared" ref="C81:D81" si="13">C11</f>
        <v>3</v>
      </c>
      <c r="D81" s="273">
        <f t="shared" si="13"/>
        <v>7.4999999999999997E-2</v>
      </c>
      <c r="E81" s="274">
        <v>0</v>
      </c>
      <c r="F81" s="46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t="13.15" customHeight="1">
      <c r="A82" s="261"/>
      <c r="B82" s="268" t="s">
        <v>10</v>
      </c>
      <c r="C82" s="272">
        <f t="shared" ref="C82:D82" si="14">C12</f>
        <v>11</v>
      </c>
      <c r="D82" s="273">
        <f t="shared" si="14"/>
        <v>0.26829268292682928</v>
      </c>
      <c r="E82" s="274">
        <v>3.1E-2</v>
      </c>
      <c r="F82" s="4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t="13.15" customHeight="1">
      <c r="A83" s="261"/>
      <c r="B83" s="268" t="s">
        <v>12</v>
      </c>
      <c r="C83" s="272">
        <f t="shared" ref="C83:D83" si="15">C13</f>
        <v>3</v>
      </c>
      <c r="D83" s="273">
        <f t="shared" si="15"/>
        <v>0.5</v>
      </c>
      <c r="E83" s="274">
        <v>0.4</v>
      </c>
      <c r="F83" s="4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t="13.15" customHeight="1">
      <c r="A84" s="261"/>
      <c r="B84" s="268" t="s">
        <v>14</v>
      </c>
      <c r="C84" s="272">
        <f t="shared" ref="C84:D84" si="16">C14</f>
        <v>0</v>
      </c>
      <c r="D84" s="273">
        <f t="shared" si="16"/>
        <v>0</v>
      </c>
      <c r="E84" s="274">
        <v>0</v>
      </c>
      <c r="F84" s="4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t="13.15" customHeight="1">
      <c r="A85" s="261"/>
      <c r="B85" s="268" t="s">
        <v>15</v>
      </c>
      <c r="C85" s="272">
        <f t="shared" ref="C85:D85" si="17">C15</f>
        <v>2</v>
      </c>
      <c r="D85" s="273">
        <f t="shared" si="17"/>
        <v>4.7619047619047616E-2</v>
      </c>
      <c r="E85" s="274">
        <v>0.11799999999999999</v>
      </c>
      <c r="F85" s="4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t="13.15" customHeight="1">
      <c r="A86" s="261"/>
      <c r="B86" s="268" t="s">
        <v>16</v>
      </c>
      <c r="C86" s="272">
        <f t="shared" ref="C86:D86" si="18">C16</f>
        <v>4</v>
      </c>
      <c r="D86" s="273">
        <f t="shared" si="18"/>
        <v>0.19047619047619047</v>
      </c>
      <c r="E86" s="274">
        <v>0.22700000000000001</v>
      </c>
      <c r="F86" s="4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t="13.15" customHeight="1">
      <c r="A87" s="261"/>
      <c r="B87" s="268" t="s">
        <v>41</v>
      </c>
      <c r="C87" s="272">
        <f t="shared" ref="C87:D87" si="19">C17</f>
        <v>2</v>
      </c>
      <c r="D87" s="273">
        <f t="shared" si="19"/>
        <v>0.125</v>
      </c>
      <c r="E87" s="274"/>
      <c r="F87" s="46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t="13.15" customHeight="1">
      <c r="A88" s="261"/>
      <c r="B88" s="268" t="s">
        <v>11</v>
      </c>
      <c r="C88" s="272">
        <f t="shared" ref="C88:D88" si="20">C18</f>
        <v>32</v>
      </c>
      <c r="D88" s="273">
        <f t="shared" si="20"/>
        <v>0.31372549019607843</v>
      </c>
      <c r="E88" s="274">
        <v>0.35599999999999998</v>
      </c>
      <c r="F88" s="4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t="13.15" customHeight="1">
      <c r="A89" s="261"/>
      <c r="B89" s="268" t="s">
        <v>17</v>
      </c>
      <c r="C89" s="272">
        <f t="shared" ref="C89:D89" si="21">C19</f>
        <v>0</v>
      </c>
      <c r="D89" s="273">
        <f t="shared" si="21"/>
        <v>0</v>
      </c>
      <c r="E89" s="274">
        <v>0</v>
      </c>
      <c r="F89" s="4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t="13.15" customHeight="1">
      <c r="A90" s="261"/>
      <c r="B90" s="268" t="s">
        <v>19</v>
      </c>
      <c r="C90" s="272">
        <f t="shared" ref="C90:D90" si="22">C20</f>
        <v>5</v>
      </c>
      <c r="D90" s="273">
        <f t="shared" si="22"/>
        <v>0.10638297872340426</v>
      </c>
      <c r="E90" s="274">
        <v>0.13600000000000001</v>
      </c>
      <c r="F90" s="46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t="13.15" customHeight="1">
      <c r="A91" s="261"/>
      <c r="B91" s="268" t="s">
        <v>20</v>
      </c>
      <c r="C91" s="272">
        <f t="shared" ref="C91:D91" si="23">C21</f>
        <v>6</v>
      </c>
      <c r="D91" s="273">
        <f t="shared" si="23"/>
        <v>0.20689655172413793</v>
      </c>
      <c r="E91" s="274">
        <v>0.109</v>
      </c>
      <c r="F91" s="46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t="13.15" customHeight="1">
      <c r="A92" s="261"/>
      <c r="B92" s="268" t="s">
        <v>21</v>
      </c>
      <c r="C92" s="272">
        <f t="shared" ref="C92:D92" si="24">C22</f>
        <v>38</v>
      </c>
      <c r="D92" s="273">
        <f t="shared" si="24"/>
        <v>0.3247863247863248</v>
      </c>
      <c r="E92" s="274"/>
      <c r="F92" s="46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t="13.15" customHeight="1">
      <c r="A93" s="261"/>
      <c r="B93" s="268" t="s">
        <v>42</v>
      </c>
      <c r="C93" s="272">
        <f t="shared" ref="C93:D93" si="25">C23</f>
        <v>0</v>
      </c>
      <c r="D93" s="273">
        <f t="shared" si="25"/>
        <v>0</v>
      </c>
      <c r="E93" s="274"/>
      <c r="F93" s="46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t="13.15" customHeight="1">
      <c r="A94" s="261"/>
      <c r="B94" s="268" t="s">
        <v>22</v>
      </c>
      <c r="C94" s="272">
        <f t="shared" ref="C94:D94" si="26">C24</f>
        <v>1</v>
      </c>
      <c r="D94" s="273">
        <f t="shared" si="26"/>
        <v>0.25</v>
      </c>
      <c r="E94" s="274">
        <v>4.8000000000000001E-2</v>
      </c>
      <c r="F94" s="46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t="13.15" customHeight="1">
      <c r="A95" s="261"/>
      <c r="B95" s="268" t="s">
        <v>28</v>
      </c>
      <c r="C95" s="272">
        <f t="shared" ref="C95:D95" si="27">C25</f>
        <v>0</v>
      </c>
      <c r="D95" s="273">
        <f t="shared" si="27"/>
        <v>0</v>
      </c>
      <c r="E95" s="274">
        <v>0.25</v>
      </c>
      <c r="F95" s="46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t="13.15" customHeight="1">
      <c r="A96" s="261"/>
      <c r="B96" s="268" t="s">
        <v>23</v>
      </c>
      <c r="C96" s="272">
        <f t="shared" ref="C96:D96" si="28">C26</f>
        <v>3</v>
      </c>
      <c r="D96" s="273">
        <f t="shared" si="28"/>
        <v>0.375</v>
      </c>
      <c r="E96" s="274">
        <v>0.154</v>
      </c>
      <c r="F96" s="46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t="13.15" customHeight="1">
      <c r="A97" s="261"/>
      <c r="B97" s="268" t="s">
        <v>24</v>
      </c>
      <c r="C97" s="272">
        <f t="shared" ref="C97:D97" si="29">C27</f>
        <v>2</v>
      </c>
      <c r="D97" s="273">
        <f t="shared" si="29"/>
        <v>0.125</v>
      </c>
      <c r="E97" s="274">
        <v>0.125</v>
      </c>
      <c r="F97" s="46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t="13.15" customHeight="1">
      <c r="A98" s="261"/>
      <c r="B98" s="268" t="s">
        <v>25</v>
      </c>
      <c r="C98" s="272">
        <f t="shared" ref="C98:D98" si="30">C28</f>
        <v>4</v>
      </c>
      <c r="D98" s="273">
        <f t="shared" si="30"/>
        <v>9.5238095238095233E-2</v>
      </c>
      <c r="E98" s="274">
        <v>2.3E-2</v>
      </c>
      <c r="F98" s="4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t="13.15" customHeight="1">
      <c r="A99" s="261"/>
      <c r="B99" s="268" t="s">
        <v>43</v>
      </c>
      <c r="C99" s="272">
        <f t="shared" ref="C99:D99" si="31">C29</f>
        <v>8</v>
      </c>
      <c r="D99" s="273">
        <f t="shared" si="31"/>
        <v>0.30769230769230771</v>
      </c>
      <c r="E99" s="274"/>
      <c r="F99" s="4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t="13.15" customHeight="1">
      <c r="A100" s="261"/>
      <c r="B100" s="268" t="s">
        <v>44</v>
      </c>
      <c r="C100" s="272">
        <f t="shared" ref="C100:D100" si="32">C30</f>
        <v>2</v>
      </c>
      <c r="D100" s="273">
        <f t="shared" si="32"/>
        <v>6.6666666666666666E-2</v>
      </c>
      <c r="E100" s="274"/>
      <c r="F100" s="46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t="13.15" customHeight="1">
      <c r="A101" s="261"/>
      <c r="B101" s="268" t="s">
        <v>38</v>
      </c>
      <c r="C101" s="272">
        <f t="shared" ref="C101:D101" si="33">C31</f>
        <v>1</v>
      </c>
      <c r="D101" s="273">
        <f t="shared" si="33"/>
        <v>1.7241379310344827E-2</v>
      </c>
      <c r="E101" s="274">
        <v>4.9000000000000002E-2</v>
      </c>
      <c r="F101" s="46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t="13.15" customHeight="1">
      <c r="A102" s="261"/>
      <c r="B102" s="268" t="s">
        <v>27</v>
      </c>
      <c r="C102" s="272">
        <f t="shared" ref="C102:D102" si="34">C32</f>
        <v>4</v>
      </c>
      <c r="D102" s="273">
        <f t="shared" si="34"/>
        <v>0.17391304347826086</v>
      </c>
      <c r="E102" s="274">
        <v>0</v>
      </c>
      <c r="F102" s="4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t="13.15" customHeight="1">
      <c r="A103" s="261"/>
      <c r="B103" s="268" t="s">
        <v>13</v>
      </c>
      <c r="C103" s="272">
        <f t="shared" ref="C103:D103" si="35">C33</f>
        <v>29</v>
      </c>
      <c r="D103" s="273">
        <f t="shared" si="35"/>
        <v>0.49152542372881358</v>
      </c>
      <c r="E103" s="274">
        <v>0.45100000000000001</v>
      </c>
      <c r="F103" s="46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t="13.15" customHeight="1">
      <c r="A104" s="261"/>
      <c r="B104" s="268" t="s">
        <v>33</v>
      </c>
      <c r="C104" s="272">
        <f t="shared" ref="C104:D104" si="36">C34</f>
        <v>1</v>
      </c>
      <c r="D104" s="273">
        <f t="shared" si="36"/>
        <v>6.25E-2</v>
      </c>
      <c r="E104" s="274"/>
      <c r="F104" s="46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t="13.15" customHeight="1">
      <c r="A105" s="261"/>
      <c r="B105" s="268" t="s">
        <v>9</v>
      </c>
      <c r="C105" s="272">
        <f t="shared" ref="C105:D105" si="37">C35</f>
        <v>6</v>
      </c>
      <c r="D105" s="273">
        <f t="shared" si="37"/>
        <v>0.31578947368421051</v>
      </c>
      <c r="E105" s="274">
        <v>0.35699999999999998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t="13.15" customHeight="1">
      <c r="A106" s="263"/>
      <c r="B106" s="275" t="s">
        <v>64</v>
      </c>
      <c r="C106" s="276">
        <f t="shared" ref="C106:D106" si="38">C36</f>
        <v>13</v>
      </c>
      <c r="D106" s="277">
        <f t="shared" si="38"/>
        <v>0.9285714285714286</v>
      </c>
      <c r="E106" s="278">
        <v>0.88900000000000001</v>
      </c>
      <c r="F106" s="4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</sheetData>
  <mergeCells count="10">
    <mergeCell ref="C75:E75"/>
    <mergeCell ref="C43:N43"/>
    <mergeCell ref="C44:F44"/>
    <mergeCell ref="G44:J44"/>
    <mergeCell ref="K44:N44"/>
    <mergeCell ref="C4:N4"/>
    <mergeCell ref="C5:F5"/>
    <mergeCell ref="G5:J5"/>
    <mergeCell ref="K5:N5"/>
    <mergeCell ref="C74:E7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7.1640625" style="1" customWidth="1"/>
    <col min="3" max="18" width="11.6640625" style="1" customWidth="1"/>
    <col min="19" max="16384" width="9.33203125" style="1"/>
  </cols>
  <sheetData>
    <row r="1" spans="1:18" ht="15.75">
      <c r="A1" s="2" t="s">
        <v>55</v>
      </c>
    </row>
    <row r="2" spans="1:18" s="53" customFormat="1" ht="12.75">
      <c r="A2" s="45"/>
    </row>
    <row r="3" spans="1:18" ht="12.75">
      <c r="A3" s="45">
        <v>2010</v>
      </c>
      <c r="F3" s="48" t="s">
        <v>56</v>
      </c>
      <c r="G3" s="48"/>
      <c r="H3" s="48"/>
      <c r="I3" s="48"/>
      <c r="J3" s="48" t="s">
        <v>57</v>
      </c>
      <c r="K3" s="48"/>
      <c r="L3" s="48"/>
      <c r="M3" s="48"/>
      <c r="N3" s="48" t="s">
        <v>4</v>
      </c>
    </row>
    <row r="4" spans="1:18" ht="13.15" customHeight="1">
      <c r="A4" s="172" t="s">
        <v>0</v>
      </c>
      <c r="B4" s="173" t="s">
        <v>0</v>
      </c>
      <c r="C4" s="315" t="s">
        <v>58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</row>
    <row r="5" spans="1:18" ht="13.15" customHeight="1">
      <c r="A5" s="174"/>
      <c r="B5" s="175"/>
      <c r="C5" s="317" t="s">
        <v>56</v>
      </c>
      <c r="D5" s="316"/>
      <c r="E5" s="316"/>
      <c r="F5" s="316"/>
      <c r="G5" s="317" t="s">
        <v>57</v>
      </c>
      <c r="H5" s="316"/>
      <c r="I5" s="316"/>
      <c r="J5" s="316"/>
      <c r="K5" s="317" t="s">
        <v>4</v>
      </c>
      <c r="L5" s="316"/>
      <c r="M5" s="316"/>
      <c r="N5" s="316"/>
      <c r="O5" s="317" t="s">
        <v>1</v>
      </c>
      <c r="P5" s="316"/>
      <c r="Q5" s="316"/>
      <c r="R5" s="316"/>
    </row>
    <row r="6" spans="1:18" ht="13.15" customHeight="1">
      <c r="A6" s="174"/>
      <c r="B6" s="176"/>
      <c r="C6" s="177" t="s">
        <v>5</v>
      </c>
      <c r="D6" s="177" t="s">
        <v>29</v>
      </c>
      <c r="E6" s="177" t="s">
        <v>30</v>
      </c>
      <c r="F6" s="177" t="s">
        <v>31</v>
      </c>
      <c r="G6" s="177" t="s">
        <v>5</v>
      </c>
      <c r="H6" s="177" t="s">
        <v>29</v>
      </c>
      <c r="I6" s="177" t="s">
        <v>30</v>
      </c>
      <c r="J6" s="177" t="s">
        <v>31</v>
      </c>
      <c r="K6" s="177" t="s">
        <v>5</v>
      </c>
      <c r="L6" s="177" t="s">
        <v>29</v>
      </c>
      <c r="M6" s="177" t="s">
        <v>30</v>
      </c>
      <c r="N6" s="177" t="s">
        <v>31</v>
      </c>
      <c r="O6" s="177" t="s">
        <v>5</v>
      </c>
      <c r="P6" s="177" t="s">
        <v>29</v>
      </c>
      <c r="Q6" s="177" t="s">
        <v>30</v>
      </c>
      <c r="R6" s="177" t="s">
        <v>31</v>
      </c>
    </row>
    <row r="7" spans="1:18" ht="13.15" customHeight="1">
      <c r="A7" s="178" t="s">
        <v>32</v>
      </c>
      <c r="B7" s="179" t="s">
        <v>7</v>
      </c>
      <c r="C7" s="186">
        <v>0</v>
      </c>
      <c r="D7" s="187">
        <f t="shared" ref="D7:D36" si="0">C7/$O7</f>
        <v>0</v>
      </c>
      <c r="E7" s="74">
        <f>C7/C$38</f>
        <v>0</v>
      </c>
      <c r="F7" s="113">
        <f>C7/$O$38</f>
        <v>0</v>
      </c>
      <c r="G7" s="186">
        <v>8</v>
      </c>
      <c r="H7" s="187">
        <f t="shared" ref="H7:H36" si="1">G7/$O7</f>
        <v>0.22857142857142856</v>
      </c>
      <c r="I7" s="74">
        <f>G7/G$38</f>
        <v>3.5874439461883408E-2</v>
      </c>
      <c r="J7" s="113">
        <f t="shared" ref="J7:J36" si="2">G7/$O$38</f>
        <v>8.2730093071354711E-3</v>
      </c>
      <c r="K7" s="188">
        <v>27</v>
      </c>
      <c r="L7" s="187">
        <f t="shared" ref="L7:L36" si="3">K7/$O7</f>
        <v>0.77142857142857146</v>
      </c>
      <c r="M7" s="74">
        <f t="shared" ref="M7:M36" si="4">K7/K$38</f>
        <v>3.7241379310344824E-2</v>
      </c>
      <c r="N7" s="102">
        <f t="shared" ref="N7:N36" si="5">K7/$O$38</f>
        <v>2.7921406411582212E-2</v>
      </c>
      <c r="O7" s="186">
        <v>35</v>
      </c>
      <c r="P7" s="189">
        <v>1</v>
      </c>
      <c r="Q7" s="74">
        <f t="shared" ref="Q7:Q36" si="6">O7/O$38</f>
        <v>3.6194415718717683E-2</v>
      </c>
      <c r="R7" s="113">
        <f t="shared" ref="R7:R36" si="7">O7/$O$38</f>
        <v>3.6194415718717683E-2</v>
      </c>
    </row>
    <row r="8" spans="1:18" ht="13.15" customHeight="1">
      <c r="A8" s="180"/>
      <c r="B8" s="181" t="s">
        <v>8</v>
      </c>
      <c r="C8" s="190">
        <v>0</v>
      </c>
      <c r="D8" s="191">
        <f t="shared" si="0"/>
        <v>0</v>
      </c>
      <c r="E8" s="73">
        <f t="shared" ref="E8:E36" si="8">C8/C$38</f>
        <v>0</v>
      </c>
      <c r="F8" s="114">
        <f t="shared" ref="F8:F36" si="9">C8/$O$38</f>
        <v>0</v>
      </c>
      <c r="G8" s="190">
        <v>7</v>
      </c>
      <c r="H8" s="191">
        <f t="shared" si="1"/>
        <v>0.21212121212121213</v>
      </c>
      <c r="I8" s="73">
        <f t="shared" ref="I8:I36" si="10">G8/G$38</f>
        <v>3.1390134529147982E-2</v>
      </c>
      <c r="J8" s="114">
        <f t="shared" si="2"/>
        <v>7.2388831437435368E-3</v>
      </c>
      <c r="K8" s="192">
        <v>26</v>
      </c>
      <c r="L8" s="191">
        <f t="shared" si="3"/>
        <v>0.78787878787878785</v>
      </c>
      <c r="M8" s="73">
        <f t="shared" si="4"/>
        <v>3.5862068965517239E-2</v>
      </c>
      <c r="N8" s="103">
        <f t="shared" si="5"/>
        <v>2.688728024819028E-2</v>
      </c>
      <c r="O8" s="190">
        <v>33</v>
      </c>
      <c r="P8" s="193">
        <v>1</v>
      </c>
      <c r="Q8" s="73">
        <f t="shared" si="6"/>
        <v>3.4126163391933813E-2</v>
      </c>
      <c r="R8" s="114">
        <f t="shared" si="7"/>
        <v>3.4126163391933813E-2</v>
      </c>
    </row>
    <row r="9" spans="1:18" ht="13.15" customHeight="1">
      <c r="A9" s="180"/>
      <c r="B9" s="181" t="s">
        <v>39</v>
      </c>
      <c r="C9" s="190">
        <v>0</v>
      </c>
      <c r="D9" s="191">
        <f t="shared" si="0"/>
        <v>0</v>
      </c>
      <c r="E9" s="73">
        <f t="shared" si="8"/>
        <v>0</v>
      </c>
      <c r="F9" s="114">
        <f t="shared" si="9"/>
        <v>0</v>
      </c>
      <c r="G9" s="190">
        <v>3</v>
      </c>
      <c r="H9" s="191">
        <f t="shared" si="1"/>
        <v>0.5</v>
      </c>
      <c r="I9" s="73">
        <f t="shared" si="10"/>
        <v>1.3452914798206279E-2</v>
      </c>
      <c r="J9" s="114">
        <f t="shared" si="2"/>
        <v>3.1023784901758012E-3</v>
      </c>
      <c r="K9" s="192">
        <v>3</v>
      </c>
      <c r="L9" s="191">
        <f t="shared" si="3"/>
        <v>0.5</v>
      </c>
      <c r="M9" s="73">
        <f t="shared" si="4"/>
        <v>4.1379310344827587E-3</v>
      </c>
      <c r="N9" s="103">
        <f t="shared" si="5"/>
        <v>3.1023784901758012E-3</v>
      </c>
      <c r="O9" s="190">
        <v>6</v>
      </c>
      <c r="P9" s="193">
        <v>1</v>
      </c>
      <c r="Q9" s="73">
        <f t="shared" si="6"/>
        <v>6.2047569803516025E-3</v>
      </c>
      <c r="R9" s="114">
        <f t="shared" si="7"/>
        <v>6.2047569803516025E-3</v>
      </c>
    </row>
    <row r="10" spans="1:18" ht="13.15" customHeight="1">
      <c r="A10" s="180"/>
      <c r="B10" s="181" t="s">
        <v>40</v>
      </c>
      <c r="C10" s="190">
        <v>0</v>
      </c>
      <c r="D10" s="191">
        <f t="shared" si="0"/>
        <v>0</v>
      </c>
      <c r="E10" s="73">
        <f t="shared" si="8"/>
        <v>0</v>
      </c>
      <c r="F10" s="114">
        <f t="shared" si="9"/>
        <v>0</v>
      </c>
      <c r="G10" s="190">
        <v>7</v>
      </c>
      <c r="H10" s="191">
        <f t="shared" si="1"/>
        <v>0.13207547169811321</v>
      </c>
      <c r="I10" s="73">
        <f t="shared" si="10"/>
        <v>3.1390134529147982E-2</v>
      </c>
      <c r="J10" s="114">
        <f t="shared" si="2"/>
        <v>7.2388831437435368E-3</v>
      </c>
      <c r="K10" s="192">
        <v>46</v>
      </c>
      <c r="L10" s="191">
        <f t="shared" si="3"/>
        <v>0.86792452830188682</v>
      </c>
      <c r="M10" s="73">
        <f t="shared" si="4"/>
        <v>6.344827586206897E-2</v>
      </c>
      <c r="N10" s="103">
        <f t="shared" si="5"/>
        <v>4.7569803516028956E-2</v>
      </c>
      <c r="O10" s="190">
        <v>53</v>
      </c>
      <c r="P10" s="193">
        <v>1</v>
      </c>
      <c r="Q10" s="73">
        <f t="shared" si="6"/>
        <v>5.4808686659772489E-2</v>
      </c>
      <c r="R10" s="114">
        <f t="shared" si="7"/>
        <v>5.4808686659772489E-2</v>
      </c>
    </row>
    <row r="11" spans="1:18" ht="13.15" customHeight="1">
      <c r="A11" s="180"/>
      <c r="B11" s="181" t="s">
        <v>18</v>
      </c>
      <c r="C11" s="190">
        <v>0</v>
      </c>
      <c r="D11" s="191">
        <f t="shared" si="0"/>
        <v>0</v>
      </c>
      <c r="E11" s="73">
        <f t="shared" si="8"/>
        <v>0</v>
      </c>
      <c r="F11" s="114">
        <f t="shared" si="9"/>
        <v>0</v>
      </c>
      <c r="G11" s="190">
        <v>5</v>
      </c>
      <c r="H11" s="191">
        <f t="shared" si="1"/>
        <v>0.125</v>
      </c>
      <c r="I11" s="73">
        <f t="shared" si="10"/>
        <v>2.2421524663677129E-2</v>
      </c>
      <c r="J11" s="114">
        <f t="shared" si="2"/>
        <v>5.170630816959669E-3</v>
      </c>
      <c r="K11" s="192">
        <v>35</v>
      </c>
      <c r="L11" s="191">
        <f t="shared" si="3"/>
        <v>0.875</v>
      </c>
      <c r="M11" s="73">
        <f t="shared" si="4"/>
        <v>4.8275862068965517E-2</v>
      </c>
      <c r="N11" s="103">
        <f t="shared" si="5"/>
        <v>3.6194415718717683E-2</v>
      </c>
      <c r="O11" s="190">
        <v>40</v>
      </c>
      <c r="P11" s="193">
        <v>1</v>
      </c>
      <c r="Q11" s="73">
        <f t="shared" si="6"/>
        <v>4.1365046535677352E-2</v>
      </c>
      <c r="R11" s="114">
        <f t="shared" si="7"/>
        <v>4.1365046535677352E-2</v>
      </c>
    </row>
    <row r="12" spans="1:18" ht="13.15" customHeight="1">
      <c r="A12" s="180"/>
      <c r="B12" s="181" t="s">
        <v>10</v>
      </c>
      <c r="C12" s="190">
        <v>0</v>
      </c>
      <c r="D12" s="191">
        <f t="shared" si="0"/>
        <v>0</v>
      </c>
      <c r="E12" s="73">
        <f t="shared" si="8"/>
        <v>0</v>
      </c>
      <c r="F12" s="114">
        <f t="shared" si="9"/>
        <v>0</v>
      </c>
      <c r="G12" s="190">
        <v>26</v>
      </c>
      <c r="H12" s="191">
        <f t="shared" si="1"/>
        <v>0.63414634146341464</v>
      </c>
      <c r="I12" s="73">
        <f t="shared" si="10"/>
        <v>0.11659192825112108</v>
      </c>
      <c r="J12" s="114">
        <f t="shared" si="2"/>
        <v>2.688728024819028E-2</v>
      </c>
      <c r="K12" s="192">
        <v>15</v>
      </c>
      <c r="L12" s="191">
        <f t="shared" si="3"/>
        <v>0.36585365853658536</v>
      </c>
      <c r="M12" s="73">
        <f t="shared" si="4"/>
        <v>2.0689655172413793E-2</v>
      </c>
      <c r="N12" s="103">
        <f t="shared" si="5"/>
        <v>1.5511892450879007E-2</v>
      </c>
      <c r="O12" s="190">
        <v>41</v>
      </c>
      <c r="P12" s="193">
        <v>1</v>
      </c>
      <c r="Q12" s="73">
        <f t="shared" si="6"/>
        <v>4.2399172699069287E-2</v>
      </c>
      <c r="R12" s="114">
        <f t="shared" si="7"/>
        <v>4.2399172699069287E-2</v>
      </c>
    </row>
    <row r="13" spans="1:18" ht="13.15" customHeight="1">
      <c r="A13" s="180"/>
      <c r="B13" s="181" t="s">
        <v>12</v>
      </c>
      <c r="C13" s="190">
        <v>0</v>
      </c>
      <c r="D13" s="191">
        <f t="shared" si="0"/>
        <v>0</v>
      </c>
      <c r="E13" s="73">
        <f t="shared" si="8"/>
        <v>0</v>
      </c>
      <c r="F13" s="114">
        <f t="shared" si="9"/>
        <v>0</v>
      </c>
      <c r="G13" s="190">
        <v>1</v>
      </c>
      <c r="H13" s="191">
        <f t="shared" si="1"/>
        <v>0.16666666666666666</v>
      </c>
      <c r="I13" s="73">
        <f t="shared" si="10"/>
        <v>4.4843049327354259E-3</v>
      </c>
      <c r="J13" s="114">
        <f t="shared" si="2"/>
        <v>1.0341261633919339E-3</v>
      </c>
      <c r="K13" s="192">
        <v>5</v>
      </c>
      <c r="L13" s="191">
        <f t="shared" si="3"/>
        <v>0.83333333333333337</v>
      </c>
      <c r="M13" s="73">
        <f t="shared" si="4"/>
        <v>6.8965517241379309E-3</v>
      </c>
      <c r="N13" s="103">
        <f t="shared" si="5"/>
        <v>5.170630816959669E-3</v>
      </c>
      <c r="O13" s="190">
        <v>6</v>
      </c>
      <c r="P13" s="193">
        <v>1</v>
      </c>
      <c r="Q13" s="73">
        <f t="shared" si="6"/>
        <v>6.2047569803516025E-3</v>
      </c>
      <c r="R13" s="114">
        <f t="shared" si="7"/>
        <v>6.2047569803516025E-3</v>
      </c>
    </row>
    <row r="14" spans="1:18" ht="13.15" customHeight="1">
      <c r="A14" s="180"/>
      <c r="B14" s="181" t="s">
        <v>14</v>
      </c>
      <c r="C14" s="190">
        <v>0</v>
      </c>
      <c r="D14" s="191">
        <f t="shared" si="0"/>
        <v>0</v>
      </c>
      <c r="E14" s="73">
        <f t="shared" si="8"/>
        <v>0</v>
      </c>
      <c r="F14" s="114">
        <f t="shared" si="9"/>
        <v>0</v>
      </c>
      <c r="G14" s="190">
        <v>0</v>
      </c>
      <c r="H14" s="191">
        <f t="shared" si="1"/>
        <v>0</v>
      </c>
      <c r="I14" s="73">
        <f t="shared" si="10"/>
        <v>0</v>
      </c>
      <c r="J14" s="114">
        <f t="shared" si="2"/>
        <v>0</v>
      </c>
      <c r="K14" s="192">
        <v>18</v>
      </c>
      <c r="L14" s="191">
        <f t="shared" si="3"/>
        <v>1</v>
      </c>
      <c r="M14" s="73">
        <f t="shared" si="4"/>
        <v>2.4827586206896551E-2</v>
      </c>
      <c r="N14" s="103">
        <f t="shared" si="5"/>
        <v>1.8614270941054809E-2</v>
      </c>
      <c r="O14" s="190">
        <v>18</v>
      </c>
      <c r="P14" s="193">
        <v>1</v>
      </c>
      <c r="Q14" s="73">
        <f t="shared" si="6"/>
        <v>1.8614270941054809E-2</v>
      </c>
      <c r="R14" s="114">
        <f t="shared" si="7"/>
        <v>1.8614270941054809E-2</v>
      </c>
    </row>
    <row r="15" spans="1:18" ht="13.15" customHeight="1">
      <c r="A15" s="180"/>
      <c r="B15" s="181" t="s">
        <v>15</v>
      </c>
      <c r="C15" s="190">
        <v>0</v>
      </c>
      <c r="D15" s="191">
        <f t="shared" si="0"/>
        <v>0</v>
      </c>
      <c r="E15" s="73">
        <f t="shared" si="8"/>
        <v>0</v>
      </c>
      <c r="F15" s="114">
        <f t="shared" si="9"/>
        <v>0</v>
      </c>
      <c r="G15" s="190">
        <v>6</v>
      </c>
      <c r="H15" s="191">
        <f t="shared" si="1"/>
        <v>0.14285714285714285</v>
      </c>
      <c r="I15" s="73">
        <f t="shared" si="10"/>
        <v>2.6905829596412557E-2</v>
      </c>
      <c r="J15" s="114">
        <f t="shared" si="2"/>
        <v>6.2047569803516025E-3</v>
      </c>
      <c r="K15" s="192">
        <v>36</v>
      </c>
      <c r="L15" s="191">
        <f t="shared" si="3"/>
        <v>0.8571428571428571</v>
      </c>
      <c r="M15" s="73">
        <f t="shared" si="4"/>
        <v>4.9655172413793101E-2</v>
      </c>
      <c r="N15" s="103">
        <f t="shared" si="5"/>
        <v>3.7228541882109618E-2</v>
      </c>
      <c r="O15" s="190">
        <v>42</v>
      </c>
      <c r="P15" s="193">
        <v>1</v>
      </c>
      <c r="Q15" s="73">
        <f t="shared" si="6"/>
        <v>4.3433298862461223E-2</v>
      </c>
      <c r="R15" s="114">
        <f t="shared" si="7"/>
        <v>4.3433298862461223E-2</v>
      </c>
    </row>
    <row r="16" spans="1:18" ht="13.15" customHeight="1">
      <c r="A16" s="180"/>
      <c r="B16" s="181" t="s">
        <v>16</v>
      </c>
      <c r="C16" s="190">
        <v>2</v>
      </c>
      <c r="D16" s="191">
        <f t="shared" si="0"/>
        <v>9.5238095238095233E-2</v>
      </c>
      <c r="E16" s="73">
        <f t="shared" si="8"/>
        <v>0.10526315789473684</v>
      </c>
      <c r="F16" s="114">
        <f t="shared" si="9"/>
        <v>2.0682523267838678E-3</v>
      </c>
      <c r="G16" s="190">
        <v>4</v>
      </c>
      <c r="H16" s="191">
        <f t="shared" si="1"/>
        <v>0.19047619047619047</v>
      </c>
      <c r="I16" s="73">
        <f t="shared" si="10"/>
        <v>1.7937219730941704E-2</v>
      </c>
      <c r="J16" s="114">
        <f t="shared" si="2"/>
        <v>4.1365046535677356E-3</v>
      </c>
      <c r="K16" s="192">
        <v>15</v>
      </c>
      <c r="L16" s="191">
        <f t="shared" si="3"/>
        <v>0.7142857142857143</v>
      </c>
      <c r="M16" s="73">
        <f t="shared" si="4"/>
        <v>2.0689655172413793E-2</v>
      </c>
      <c r="N16" s="103">
        <f t="shared" si="5"/>
        <v>1.5511892450879007E-2</v>
      </c>
      <c r="O16" s="190">
        <v>21</v>
      </c>
      <c r="P16" s="193">
        <v>1</v>
      </c>
      <c r="Q16" s="73">
        <f t="shared" si="6"/>
        <v>2.1716649431230611E-2</v>
      </c>
      <c r="R16" s="114">
        <f t="shared" si="7"/>
        <v>2.1716649431230611E-2</v>
      </c>
    </row>
    <row r="17" spans="1:18" ht="13.15" customHeight="1">
      <c r="A17" s="180"/>
      <c r="B17" s="181" t="s">
        <v>41</v>
      </c>
      <c r="C17" s="190">
        <v>0</v>
      </c>
      <c r="D17" s="191">
        <f t="shared" si="0"/>
        <v>0</v>
      </c>
      <c r="E17" s="73">
        <f t="shared" si="8"/>
        <v>0</v>
      </c>
      <c r="F17" s="114">
        <f t="shared" si="9"/>
        <v>0</v>
      </c>
      <c r="G17" s="190">
        <v>2</v>
      </c>
      <c r="H17" s="191">
        <f t="shared" si="1"/>
        <v>0.125</v>
      </c>
      <c r="I17" s="73">
        <f t="shared" si="10"/>
        <v>8.9686098654708519E-3</v>
      </c>
      <c r="J17" s="114">
        <f t="shared" si="2"/>
        <v>2.0682523267838678E-3</v>
      </c>
      <c r="K17" s="192">
        <v>14</v>
      </c>
      <c r="L17" s="191">
        <f t="shared" si="3"/>
        <v>0.875</v>
      </c>
      <c r="M17" s="73">
        <f t="shared" si="4"/>
        <v>1.9310344827586208E-2</v>
      </c>
      <c r="N17" s="103">
        <f t="shared" si="5"/>
        <v>1.4477766287487074E-2</v>
      </c>
      <c r="O17" s="190">
        <v>16</v>
      </c>
      <c r="P17" s="193">
        <v>1</v>
      </c>
      <c r="Q17" s="73">
        <f t="shared" si="6"/>
        <v>1.6546018614270942E-2</v>
      </c>
      <c r="R17" s="114">
        <f t="shared" si="7"/>
        <v>1.6546018614270942E-2</v>
      </c>
    </row>
    <row r="18" spans="1:18" ht="13.15" customHeight="1">
      <c r="A18" s="180"/>
      <c r="B18" s="181" t="s">
        <v>11</v>
      </c>
      <c r="C18" s="190">
        <v>9</v>
      </c>
      <c r="D18" s="191">
        <f t="shared" si="0"/>
        <v>0.09</v>
      </c>
      <c r="E18" s="73">
        <f t="shared" si="8"/>
        <v>0.47368421052631576</v>
      </c>
      <c r="F18" s="114">
        <f t="shared" si="9"/>
        <v>9.3071354705274046E-3</v>
      </c>
      <c r="G18" s="190">
        <v>12</v>
      </c>
      <c r="H18" s="191">
        <f t="shared" si="1"/>
        <v>0.12</v>
      </c>
      <c r="I18" s="73">
        <f t="shared" si="10"/>
        <v>5.3811659192825115E-2</v>
      </c>
      <c r="J18" s="114">
        <f t="shared" si="2"/>
        <v>1.2409513960703205E-2</v>
      </c>
      <c r="K18" s="192">
        <v>79</v>
      </c>
      <c r="L18" s="191">
        <f t="shared" si="3"/>
        <v>0.79</v>
      </c>
      <c r="M18" s="73">
        <f t="shared" si="4"/>
        <v>0.10896551724137932</v>
      </c>
      <c r="N18" s="103">
        <f t="shared" si="5"/>
        <v>8.1695966907962769E-2</v>
      </c>
      <c r="O18" s="190">
        <v>100</v>
      </c>
      <c r="P18" s="193">
        <v>1</v>
      </c>
      <c r="Q18" s="73">
        <f t="shared" si="6"/>
        <v>0.10341261633919338</v>
      </c>
      <c r="R18" s="114">
        <f t="shared" si="7"/>
        <v>0.10341261633919338</v>
      </c>
    </row>
    <row r="19" spans="1:18" ht="13.15" customHeight="1">
      <c r="A19" s="180"/>
      <c r="B19" s="181" t="s">
        <v>17</v>
      </c>
      <c r="C19" s="190">
        <v>1</v>
      </c>
      <c r="D19" s="191">
        <f t="shared" si="0"/>
        <v>3.4482758620689655E-2</v>
      </c>
      <c r="E19" s="73">
        <f t="shared" si="8"/>
        <v>5.2631578947368418E-2</v>
      </c>
      <c r="F19" s="114">
        <f t="shared" si="9"/>
        <v>1.0341261633919339E-3</v>
      </c>
      <c r="G19" s="190">
        <v>21</v>
      </c>
      <c r="H19" s="191">
        <f t="shared" si="1"/>
        <v>0.72413793103448276</v>
      </c>
      <c r="I19" s="73">
        <f t="shared" si="10"/>
        <v>9.417040358744394E-2</v>
      </c>
      <c r="J19" s="114">
        <f t="shared" si="2"/>
        <v>2.1716649431230611E-2</v>
      </c>
      <c r="K19" s="192">
        <v>7</v>
      </c>
      <c r="L19" s="191">
        <f t="shared" si="3"/>
        <v>0.2413793103448276</v>
      </c>
      <c r="M19" s="73">
        <f t="shared" si="4"/>
        <v>9.655172413793104E-3</v>
      </c>
      <c r="N19" s="103">
        <f t="shared" si="5"/>
        <v>7.2388831437435368E-3</v>
      </c>
      <c r="O19" s="190">
        <v>29</v>
      </c>
      <c r="P19" s="193">
        <v>1</v>
      </c>
      <c r="Q19" s="73">
        <f t="shared" si="6"/>
        <v>2.9989658738366079E-2</v>
      </c>
      <c r="R19" s="114">
        <f t="shared" si="7"/>
        <v>2.9989658738366079E-2</v>
      </c>
    </row>
    <row r="20" spans="1:18" ht="13.15" customHeight="1">
      <c r="A20" s="180"/>
      <c r="B20" s="181" t="s">
        <v>19</v>
      </c>
      <c r="C20" s="190">
        <v>0</v>
      </c>
      <c r="D20" s="191">
        <f t="shared" si="0"/>
        <v>0</v>
      </c>
      <c r="E20" s="73">
        <f t="shared" si="8"/>
        <v>0</v>
      </c>
      <c r="F20" s="114">
        <f t="shared" si="9"/>
        <v>0</v>
      </c>
      <c r="G20" s="190">
        <v>22</v>
      </c>
      <c r="H20" s="191">
        <f t="shared" si="1"/>
        <v>0.48888888888888887</v>
      </c>
      <c r="I20" s="73">
        <f t="shared" si="10"/>
        <v>9.8654708520179366E-2</v>
      </c>
      <c r="J20" s="114">
        <f t="shared" si="2"/>
        <v>2.2750775594622543E-2</v>
      </c>
      <c r="K20" s="192">
        <v>23</v>
      </c>
      <c r="L20" s="191">
        <f t="shared" si="3"/>
        <v>0.51111111111111107</v>
      </c>
      <c r="M20" s="73">
        <f t="shared" si="4"/>
        <v>3.1724137931034485E-2</v>
      </c>
      <c r="N20" s="103">
        <f t="shared" si="5"/>
        <v>2.3784901758014478E-2</v>
      </c>
      <c r="O20" s="190">
        <v>45</v>
      </c>
      <c r="P20" s="193">
        <v>1</v>
      </c>
      <c r="Q20" s="73">
        <f t="shared" si="6"/>
        <v>4.6535677352637021E-2</v>
      </c>
      <c r="R20" s="114">
        <f t="shared" si="7"/>
        <v>4.6535677352637021E-2</v>
      </c>
    </row>
    <row r="21" spans="1:18" ht="13.15" customHeight="1">
      <c r="A21" s="180"/>
      <c r="B21" s="181" t="s">
        <v>20</v>
      </c>
      <c r="C21" s="190">
        <v>0</v>
      </c>
      <c r="D21" s="191">
        <f t="shared" si="0"/>
        <v>0</v>
      </c>
      <c r="E21" s="73">
        <f t="shared" si="8"/>
        <v>0</v>
      </c>
      <c r="F21" s="114">
        <f t="shared" si="9"/>
        <v>0</v>
      </c>
      <c r="G21" s="190">
        <v>7</v>
      </c>
      <c r="H21" s="191">
        <f t="shared" si="1"/>
        <v>0.25925925925925924</v>
      </c>
      <c r="I21" s="73">
        <f t="shared" si="10"/>
        <v>3.1390134529147982E-2</v>
      </c>
      <c r="J21" s="114">
        <f t="shared" si="2"/>
        <v>7.2388831437435368E-3</v>
      </c>
      <c r="K21" s="192">
        <v>20</v>
      </c>
      <c r="L21" s="191">
        <f t="shared" si="3"/>
        <v>0.7407407407407407</v>
      </c>
      <c r="M21" s="73">
        <f t="shared" si="4"/>
        <v>2.7586206896551724E-2</v>
      </c>
      <c r="N21" s="103">
        <f t="shared" si="5"/>
        <v>2.0682523267838676E-2</v>
      </c>
      <c r="O21" s="190">
        <v>27</v>
      </c>
      <c r="P21" s="193">
        <v>1</v>
      </c>
      <c r="Q21" s="73">
        <f t="shared" si="6"/>
        <v>2.7921406411582212E-2</v>
      </c>
      <c r="R21" s="114">
        <f t="shared" si="7"/>
        <v>2.7921406411582212E-2</v>
      </c>
    </row>
    <row r="22" spans="1:18" ht="13.15" customHeight="1">
      <c r="A22" s="180"/>
      <c r="B22" s="181" t="s">
        <v>21</v>
      </c>
      <c r="C22" s="190">
        <v>0</v>
      </c>
      <c r="D22" s="191">
        <f t="shared" si="0"/>
        <v>0</v>
      </c>
      <c r="E22" s="73">
        <f t="shared" si="8"/>
        <v>0</v>
      </c>
      <c r="F22" s="114">
        <f t="shared" si="9"/>
        <v>0</v>
      </c>
      <c r="G22" s="190">
        <v>4</v>
      </c>
      <c r="H22" s="191">
        <f t="shared" si="1"/>
        <v>3.4188034188034191E-2</v>
      </c>
      <c r="I22" s="73">
        <f t="shared" si="10"/>
        <v>1.7937219730941704E-2</v>
      </c>
      <c r="J22" s="114">
        <f t="shared" si="2"/>
        <v>4.1365046535677356E-3</v>
      </c>
      <c r="K22" s="192">
        <v>113</v>
      </c>
      <c r="L22" s="191">
        <f t="shared" si="3"/>
        <v>0.96581196581196582</v>
      </c>
      <c r="M22" s="73">
        <f t="shared" si="4"/>
        <v>0.15586206896551724</v>
      </c>
      <c r="N22" s="103">
        <f t="shared" si="5"/>
        <v>0.11685625646328852</v>
      </c>
      <c r="O22" s="190">
        <v>117</v>
      </c>
      <c r="P22" s="193">
        <v>1</v>
      </c>
      <c r="Q22" s="73">
        <f t="shared" si="6"/>
        <v>0.12099276111685625</v>
      </c>
      <c r="R22" s="114">
        <f t="shared" si="7"/>
        <v>0.12099276111685625</v>
      </c>
    </row>
    <row r="23" spans="1:18" ht="13.15" customHeight="1">
      <c r="A23" s="180"/>
      <c r="B23" s="181" t="s">
        <v>42</v>
      </c>
      <c r="C23" s="190">
        <v>0</v>
      </c>
      <c r="D23" s="191">
        <f t="shared" si="0"/>
        <v>0</v>
      </c>
      <c r="E23" s="73">
        <f t="shared" si="8"/>
        <v>0</v>
      </c>
      <c r="F23" s="114">
        <f t="shared" si="9"/>
        <v>0</v>
      </c>
      <c r="G23" s="190">
        <v>1</v>
      </c>
      <c r="H23" s="191">
        <f t="shared" si="1"/>
        <v>3.5714285714285712E-2</v>
      </c>
      <c r="I23" s="73">
        <f t="shared" si="10"/>
        <v>4.4843049327354259E-3</v>
      </c>
      <c r="J23" s="114">
        <f t="shared" si="2"/>
        <v>1.0341261633919339E-3</v>
      </c>
      <c r="K23" s="192">
        <v>27</v>
      </c>
      <c r="L23" s="191">
        <f t="shared" si="3"/>
        <v>0.9642857142857143</v>
      </c>
      <c r="M23" s="73">
        <f t="shared" si="4"/>
        <v>3.7241379310344824E-2</v>
      </c>
      <c r="N23" s="103">
        <f t="shared" si="5"/>
        <v>2.7921406411582212E-2</v>
      </c>
      <c r="O23" s="190">
        <v>28</v>
      </c>
      <c r="P23" s="193">
        <v>1</v>
      </c>
      <c r="Q23" s="73">
        <f t="shared" si="6"/>
        <v>2.8955532574974147E-2</v>
      </c>
      <c r="R23" s="114">
        <f t="shared" si="7"/>
        <v>2.8955532574974147E-2</v>
      </c>
    </row>
    <row r="24" spans="1:18" ht="13.15" customHeight="1">
      <c r="A24" s="180"/>
      <c r="B24" s="181" t="s">
        <v>22</v>
      </c>
      <c r="C24" s="190">
        <v>0</v>
      </c>
      <c r="D24" s="191">
        <f t="shared" si="0"/>
        <v>0</v>
      </c>
      <c r="E24" s="73">
        <f t="shared" si="8"/>
        <v>0</v>
      </c>
      <c r="F24" s="114">
        <f t="shared" si="9"/>
        <v>0</v>
      </c>
      <c r="G24" s="190">
        <v>0</v>
      </c>
      <c r="H24" s="191">
        <f t="shared" si="1"/>
        <v>0</v>
      </c>
      <c r="I24" s="73">
        <f t="shared" si="10"/>
        <v>0</v>
      </c>
      <c r="J24" s="114">
        <f t="shared" si="2"/>
        <v>0</v>
      </c>
      <c r="K24" s="192">
        <v>4</v>
      </c>
      <c r="L24" s="191">
        <f t="shared" si="3"/>
        <v>1</v>
      </c>
      <c r="M24" s="73">
        <f t="shared" si="4"/>
        <v>5.5172413793103444E-3</v>
      </c>
      <c r="N24" s="103">
        <f t="shared" si="5"/>
        <v>4.1365046535677356E-3</v>
      </c>
      <c r="O24" s="190">
        <v>4</v>
      </c>
      <c r="P24" s="193">
        <v>1</v>
      </c>
      <c r="Q24" s="73">
        <f t="shared" si="6"/>
        <v>4.1365046535677356E-3</v>
      </c>
      <c r="R24" s="114">
        <f t="shared" si="7"/>
        <v>4.1365046535677356E-3</v>
      </c>
    </row>
    <row r="25" spans="1:18" ht="13.15" customHeight="1">
      <c r="A25" s="180"/>
      <c r="B25" s="181" t="s">
        <v>67</v>
      </c>
      <c r="C25" s="190">
        <v>0</v>
      </c>
      <c r="D25" s="191">
        <f t="shared" si="0"/>
        <v>0</v>
      </c>
      <c r="E25" s="73">
        <f t="shared" si="8"/>
        <v>0</v>
      </c>
      <c r="F25" s="114">
        <f t="shared" si="9"/>
        <v>0</v>
      </c>
      <c r="G25" s="190">
        <v>1</v>
      </c>
      <c r="H25" s="191">
        <f t="shared" si="1"/>
        <v>0.2</v>
      </c>
      <c r="I25" s="73">
        <f t="shared" si="10"/>
        <v>4.4843049327354259E-3</v>
      </c>
      <c r="J25" s="114">
        <f t="shared" si="2"/>
        <v>1.0341261633919339E-3</v>
      </c>
      <c r="K25" s="192">
        <v>4</v>
      </c>
      <c r="L25" s="191">
        <f t="shared" si="3"/>
        <v>0.8</v>
      </c>
      <c r="M25" s="73">
        <f t="shared" si="4"/>
        <v>5.5172413793103444E-3</v>
      </c>
      <c r="N25" s="103">
        <f t="shared" si="5"/>
        <v>4.1365046535677356E-3</v>
      </c>
      <c r="O25" s="190">
        <v>5</v>
      </c>
      <c r="P25" s="193">
        <v>1</v>
      </c>
      <c r="Q25" s="73">
        <f t="shared" si="6"/>
        <v>5.170630816959669E-3</v>
      </c>
      <c r="R25" s="114">
        <f t="shared" si="7"/>
        <v>5.170630816959669E-3</v>
      </c>
    </row>
    <row r="26" spans="1:18" ht="13.15" customHeight="1">
      <c r="A26" s="180"/>
      <c r="B26" s="181" t="s">
        <v>23</v>
      </c>
      <c r="C26" s="190">
        <v>0</v>
      </c>
      <c r="D26" s="191">
        <f t="shared" si="0"/>
        <v>0</v>
      </c>
      <c r="E26" s="73">
        <f t="shared" si="8"/>
        <v>0</v>
      </c>
      <c r="F26" s="114">
        <f t="shared" si="9"/>
        <v>0</v>
      </c>
      <c r="G26" s="190">
        <v>2</v>
      </c>
      <c r="H26" s="191">
        <f t="shared" si="1"/>
        <v>0.25</v>
      </c>
      <c r="I26" s="73">
        <f t="shared" si="10"/>
        <v>8.9686098654708519E-3</v>
      </c>
      <c r="J26" s="114">
        <f t="shared" si="2"/>
        <v>2.0682523267838678E-3</v>
      </c>
      <c r="K26" s="192">
        <v>6</v>
      </c>
      <c r="L26" s="191">
        <f t="shared" si="3"/>
        <v>0.75</v>
      </c>
      <c r="M26" s="73">
        <f t="shared" si="4"/>
        <v>8.2758620689655175E-3</v>
      </c>
      <c r="N26" s="103">
        <f t="shared" si="5"/>
        <v>6.2047569803516025E-3</v>
      </c>
      <c r="O26" s="190">
        <v>8</v>
      </c>
      <c r="P26" s="193">
        <v>1</v>
      </c>
      <c r="Q26" s="73">
        <f t="shared" si="6"/>
        <v>8.2730093071354711E-3</v>
      </c>
      <c r="R26" s="114">
        <f t="shared" si="7"/>
        <v>8.2730093071354711E-3</v>
      </c>
    </row>
    <row r="27" spans="1:18" ht="13.15" customHeight="1">
      <c r="A27" s="180"/>
      <c r="B27" s="181" t="s">
        <v>24</v>
      </c>
      <c r="C27" s="190">
        <v>2</v>
      </c>
      <c r="D27" s="191">
        <f t="shared" si="0"/>
        <v>0.14285714285714285</v>
      </c>
      <c r="E27" s="73">
        <f t="shared" si="8"/>
        <v>0.10526315789473684</v>
      </c>
      <c r="F27" s="114">
        <f t="shared" si="9"/>
        <v>2.0682523267838678E-3</v>
      </c>
      <c r="G27" s="190">
        <v>4</v>
      </c>
      <c r="H27" s="191">
        <f t="shared" si="1"/>
        <v>0.2857142857142857</v>
      </c>
      <c r="I27" s="73">
        <f t="shared" si="10"/>
        <v>1.7937219730941704E-2</v>
      </c>
      <c r="J27" s="114">
        <f t="shared" si="2"/>
        <v>4.1365046535677356E-3</v>
      </c>
      <c r="K27" s="192">
        <v>8</v>
      </c>
      <c r="L27" s="191">
        <f t="shared" si="3"/>
        <v>0.5714285714285714</v>
      </c>
      <c r="M27" s="73">
        <f t="shared" si="4"/>
        <v>1.1034482758620689E-2</v>
      </c>
      <c r="N27" s="103">
        <f t="shared" si="5"/>
        <v>8.2730093071354711E-3</v>
      </c>
      <c r="O27" s="190">
        <v>14</v>
      </c>
      <c r="P27" s="193">
        <v>1</v>
      </c>
      <c r="Q27" s="73">
        <f t="shared" si="6"/>
        <v>1.4477766287487074E-2</v>
      </c>
      <c r="R27" s="114">
        <f t="shared" si="7"/>
        <v>1.4477766287487074E-2</v>
      </c>
    </row>
    <row r="28" spans="1:18" ht="13.15" customHeight="1">
      <c r="A28" s="180"/>
      <c r="B28" s="181" t="s">
        <v>25</v>
      </c>
      <c r="C28" s="190">
        <v>0</v>
      </c>
      <c r="D28" s="191">
        <f t="shared" si="0"/>
        <v>0</v>
      </c>
      <c r="E28" s="73">
        <f t="shared" si="8"/>
        <v>0</v>
      </c>
      <c r="F28" s="114">
        <f t="shared" si="9"/>
        <v>0</v>
      </c>
      <c r="G28" s="190">
        <v>1</v>
      </c>
      <c r="H28" s="191">
        <f t="shared" si="1"/>
        <v>2.5000000000000001E-2</v>
      </c>
      <c r="I28" s="73">
        <f t="shared" si="10"/>
        <v>4.4843049327354259E-3</v>
      </c>
      <c r="J28" s="114">
        <f t="shared" si="2"/>
        <v>1.0341261633919339E-3</v>
      </c>
      <c r="K28" s="192">
        <v>39</v>
      </c>
      <c r="L28" s="191">
        <f t="shared" si="3"/>
        <v>0.97499999999999998</v>
      </c>
      <c r="M28" s="73">
        <f t="shared" si="4"/>
        <v>5.3793103448275863E-2</v>
      </c>
      <c r="N28" s="103">
        <f t="shared" si="5"/>
        <v>4.0330920372285417E-2</v>
      </c>
      <c r="O28" s="190">
        <v>40</v>
      </c>
      <c r="P28" s="193">
        <v>1</v>
      </c>
      <c r="Q28" s="73">
        <f t="shared" si="6"/>
        <v>4.1365046535677352E-2</v>
      </c>
      <c r="R28" s="114">
        <f t="shared" si="7"/>
        <v>4.1365046535677352E-2</v>
      </c>
    </row>
    <row r="29" spans="1:18" ht="13.15" customHeight="1">
      <c r="A29" s="180"/>
      <c r="B29" s="181" t="s">
        <v>43</v>
      </c>
      <c r="C29" s="190">
        <v>0</v>
      </c>
      <c r="D29" s="191">
        <f t="shared" si="0"/>
        <v>0</v>
      </c>
      <c r="E29" s="73">
        <f t="shared" si="8"/>
        <v>0</v>
      </c>
      <c r="F29" s="114">
        <f t="shared" si="9"/>
        <v>0</v>
      </c>
      <c r="G29" s="190">
        <v>12</v>
      </c>
      <c r="H29" s="191">
        <f t="shared" si="1"/>
        <v>0.46153846153846156</v>
      </c>
      <c r="I29" s="73">
        <f t="shared" si="10"/>
        <v>5.3811659192825115E-2</v>
      </c>
      <c r="J29" s="114">
        <f t="shared" si="2"/>
        <v>1.2409513960703205E-2</v>
      </c>
      <c r="K29" s="192">
        <v>14</v>
      </c>
      <c r="L29" s="191">
        <f t="shared" si="3"/>
        <v>0.53846153846153844</v>
      </c>
      <c r="M29" s="73">
        <f t="shared" si="4"/>
        <v>1.9310344827586208E-2</v>
      </c>
      <c r="N29" s="103">
        <f t="shared" si="5"/>
        <v>1.4477766287487074E-2</v>
      </c>
      <c r="O29" s="190">
        <v>26</v>
      </c>
      <c r="P29" s="193">
        <v>1</v>
      </c>
      <c r="Q29" s="73">
        <f t="shared" si="6"/>
        <v>2.688728024819028E-2</v>
      </c>
      <c r="R29" s="114">
        <f t="shared" si="7"/>
        <v>2.688728024819028E-2</v>
      </c>
    </row>
    <row r="30" spans="1:18" ht="13.15" customHeight="1">
      <c r="A30" s="180"/>
      <c r="B30" s="181" t="s">
        <v>44</v>
      </c>
      <c r="C30" s="190">
        <v>0</v>
      </c>
      <c r="D30" s="191">
        <f t="shared" si="0"/>
        <v>0</v>
      </c>
      <c r="E30" s="73">
        <f t="shared" si="8"/>
        <v>0</v>
      </c>
      <c r="F30" s="114">
        <f t="shared" si="9"/>
        <v>0</v>
      </c>
      <c r="G30" s="190">
        <v>4</v>
      </c>
      <c r="H30" s="191">
        <f t="shared" si="1"/>
        <v>0.13793103448275862</v>
      </c>
      <c r="I30" s="73">
        <f t="shared" si="10"/>
        <v>1.7937219730941704E-2</v>
      </c>
      <c r="J30" s="114">
        <f t="shared" si="2"/>
        <v>4.1365046535677356E-3</v>
      </c>
      <c r="K30" s="192">
        <v>25</v>
      </c>
      <c r="L30" s="191">
        <f t="shared" si="3"/>
        <v>0.86206896551724133</v>
      </c>
      <c r="M30" s="73">
        <f t="shared" si="4"/>
        <v>3.4482758620689655E-2</v>
      </c>
      <c r="N30" s="103">
        <f t="shared" si="5"/>
        <v>2.5853154084798345E-2</v>
      </c>
      <c r="O30" s="190">
        <v>29</v>
      </c>
      <c r="P30" s="193">
        <v>1</v>
      </c>
      <c r="Q30" s="73">
        <f t="shared" si="6"/>
        <v>2.9989658738366079E-2</v>
      </c>
      <c r="R30" s="114">
        <f t="shared" si="7"/>
        <v>2.9989658738366079E-2</v>
      </c>
    </row>
    <row r="31" spans="1:18" ht="13.15" customHeight="1">
      <c r="A31" s="180"/>
      <c r="B31" s="181" t="s">
        <v>38</v>
      </c>
      <c r="C31" s="190">
        <v>0</v>
      </c>
      <c r="D31" s="191">
        <f t="shared" si="0"/>
        <v>0</v>
      </c>
      <c r="E31" s="73">
        <f t="shared" si="8"/>
        <v>0</v>
      </c>
      <c r="F31" s="114">
        <f t="shared" si="9"/>
        <v>0</v>
      </c>
      <c r="G31" s="190">
        <v>9</v>
      </c>
      <c r="H31" s="191">
        <f t="shared" si="1"/>
        <v>0.15789473684210525</v>
      </c>
      <c r="I31" s="73">
        <f t="shared" si="10"/>
        <v>4.0358744394618833E-2</v>
      </c>
      <c r="J31" s="114">
        <f t="shared" si="2"/>
        <v>9.3071354705274046E-3</v>
      </c>
      <c r="K31" s="192">
        <v>48</v>
      </c>
      <c r="L31" s="191">
        <f t="shared" si="3"/>
        <v>0.84210526315789469</v>
      </c>
      <c r="M31" s="73">
        <f t="shared" si="4"/>
        <v>6.620689655172414E-2</v>
      </c>
      <c r="N31" s="103">
        <f t="shared" si="5"/>
        <v>4.963805584281282E-2</v>
      </c>
      <c r="O31" s="190">
        <v>57</v>
      </c>
      <c r="P31" s="193">
        <v>1</v>
      </c>
      <c r="Q31" s="73">
        <f t="shared" si="6"/>
        <v>5.894519131334023E-2</v>
      </c>
      <c r="R31" s="114">
        <f t="shared" si="7"/>
        <v>5.894519131334023E-2</v>
      </c>
    </row>
    <row r="32" spans="1:18" ht="13.15" customHeight="1">
      <c r="A32" s="180"/>
      <c r="B32" s="181" t="s">
        <v>27</v>
      </c>
      <c r="C32" s="190">
        <v>0</v>
      </c>
      <c r="D32" s="191">
        <f t="shared" si="0"/>
        <v>0</v>
      </c>
      <c r="E32" s="73">
        <f t="shared" si="8"/>
        <v>0</v>
      </c>
      <c r="F32" s="114">
        <f t="shared" si="9"/>
        <v>0</v>
      </c>
      <c r="G32" s="190">
        <v>6</v>
      </c>
      <c r="H32" s="191">
        <f t="shared" si="1"/>
        <v>0.27272727272727271</v>
      </c>
      <c r="I32" s="73">
        <f t="shared" si="10"/>
        <v>2.6905829596412557E-2</v>
      </c>
      <c r="J32" s="114">
        <f t="shared" si="2"/>
        <v>6.2047569803516025E-3</v>
      </c>
      <c r="K32" s="192">
        <v>16</v>
      </c>
      <c r="L32" s="191">
        <f t="shared" si="3"/>
        <v>0.72727272727272729</v>
      </c>
      <c r="M32" s="73">
        <f t="shared" si="4"/>
        <v>2.2068965517241378E-2</v>
      </c>
      <c r="N32" s="103">
        <f t="shared" si="5"/>
        <v>1.6546018614270942E-2</v>
      </c>
      <c r="O32" s="190">
        <v>22</v>
      </c>
      <c r="P32" s="193">
        <v>1</v>
      </c>
      <c r="Q32" s="73">
        <f t="shared" si="6"/>
        <v>2.2750775594622543E-2</v>
      </c>
      <c r="R32" s="114">
        <f t="shared" si="7"/>
        <v>2.2750775594622543E-2</v>
      </c>
    </row>
    <row r="33" spans="1:18" ht="13.15" customHeight="1">
      <c r="A33" s="180"/>
      <c r="B33" s="181" t="s">
        <v>13</v>
      </c>
      <c r="C33" s="190">
        <v>3</v>
      </c>
      <c r="D33" s="191">
        <f t="shared" si="0"/>
        <v>5.1724137931034482E-2</v>
      </c>
      <c r="E33" s="73">
        <f t="shared" si="8"/>
        <v>0.15789473684210525</v>
      </c>
      <c r="F33" s="114">
        <f t="shared" si="9"/>
        <v>3.1023784901758012E-3</v>
      </c>
      <c r="G33" s="190">
        <v>29</v>
      </c>
      <c r="H33" s="191">
        <f t="shared" si="1"/>
        <v>0.5</v>
      </c>
      <c r="I33" s="73">
        <f t="shared" si="10"/>
        <v>0.13004484304932734</v>
      </c>
      <c r="J33" s="114">
        <f t="shared" si="2"/>
        <v>2.9989658738366079E-2</v>
      </c>
      <c r="K33" s="192">
        <v>26</v>
      </c>
      <c r="L33" s="191">
        <f t="shared" si="3"/>
        <v>0.44827586206896552</v>
      </c>
      <c r="M33" s="73">
        <f t="shared" si="4"/>
        <v>3.5862068965517239E-2</v>
      </c>
      <c r="N33" s="103">
        <f t="shared" si="5"/>
        <v>2.688728024819028E-2</v>
      </c>
      <c r="O33" s="190">
        <v>58</v>
      </c>
      <c r="P33" s="193">
        <v>1</v>
      </c>
      <c r="Q33" s="73">
        <f t="shared" si="6"/>
        <v>5.9979317476732158E-2</v>
      </c>
      <c r="R33" s="114">
        <f t="shared" si="7"/>
        <v>5.9979317476732158E-2</v>
      </c>
    </row>
    <row r="34" spans="1:18" ht="13.15" customHeight="1">
      <c r="A34" s="180"/>
      <c r="B34" s="181" t="s">
        <v>33</v>
      </c>
      <c r="C34" s="190">
        <v>1</v>
      </c>
      <c r="D34" s="191">
        <f t="shared" si="0"/>
        <v>6.6666666666666666E-2</v>
      </c>
      <c r="E34" s="73">
        <f t="shared" si="8"/>
        <v>5.2631578947368418E-2</v>
      </c>
      <c r="F34" s="114">
        <f t="shared" si="9"/>
        <v>1.0341261633919339E-3</v>
      </c>
      <c r="G34" s="190">
        <v>2</v>
      </c>
      <c r="H34" s="191">
        <f t="shared" si="1"/>
        <v>0.13333333333333333</v>
      </c>
      <c r="I34" s="73">
        <f t="shared" si="10"/>
        <v>8.9686098654708519E-3</v>
      </c>
      <c r="J34" s="114">
        <f t="shared" si="2"/>
        <v>2.0682523267838678E-3</v>
      </c>
      <c r="K34" s="192">
        <v>12</v>
      </c>
      <c r="L34" s="191">
        <f t="shared" si="3"/>
        <v>0.8</v>
      </c>
      <c r="M34" s="73">
        <f t="shared" si="4"/>
        <v>1.6551724137931035E-2</v>
      </c>
      <c r="N34" s="103">
        <f t="shared" si="5"/>
        <v>1.2409513960703205E-2</v>
      </c>
      <c r="O34" s="190">
        <v>15</v>
      </c>
      <c r="P34" s="193">
        <v>1</v>
      </c>
      <c r="Q34" s="73">
        <f t="shared" si="6"/>
        <v>1.5511892450879007E-2</v>
      </c>
      <c r="R34" s="114">
        <f t="shared" si="7"/>
        <v>1.5511892450879007E-2</v>
      </c>
    </row>
    <row r="35" spans="1:18" ht="13.15" customHeight="1">
      <c r="A35" s="180"/>
      <c r="B35" s="181" t="s">
        <v>9</v>
      </c>
      <c r="C35" s="190">
        <v>1</v>
      </c>
      <c r="D35" s="191">
        <f t="shared" si="0"/>
        <v>5.2631578947368418E-2</v>
      </c>
      <c r="E35" s="73">
        <f t="shared" si="8"/>
        <v>5.2631578947368418E-2</v>
      </c>
      <c r="F35" s="114">
        <f t="shared" si="9"/>
        <v>1.0341261633919339E-3</v>
      </c>
      <c r="G35" s="190">
        <v>6</v>
      </c>
      <c r="H35" s="191">
        <f t="shared" si="1"/>
        <v>0.31578947368421051</v>
      </c>
      <c r="I35" s="73">
        <f t="shared" si="10"/>
        <v>2.6905829596412557E-2</v>
      </c>
      <c r="J35" s="114">
        <f t="shared" si="2"/>
        <v>6.2047569803516025E-3</v>
      </c>
      <c r="K35" s="192">
        <v>12</v>
      </c>
      <c r="L35" s="191">
        <f t="shared" si="3"/>
        <v>0.63157894736842102</v>
      </c>
      <c r="M35" s="73">
        <f t="shared" si="4"/>
        <v>1.6551724137931035E-2</v>
      </c>
      <c r="N35" s="103">
        <f t="shared" si="5"/>
        <v>1.2409513960703205E-2</v>
      </c>
      <c r="O35" s="190">
        <v>19</v>
      </c>
      <c r="P35" s="193">
        <v>1</v>
      </c>
      <c r="Q35" s="73">
        <f t="shared" si="6"/>
        <v>1.9648397104446741E-2</v>
      </c>
      <c r="R35" s="114">
        <f t="shared" si="7"/>
        <v>1.9648397104446741E-2</v>
      </c>
    </row>
    <row r="36" spans="1:18" ht="13.15" customHeight="1">
      <c r="A36" s="180"/>
      <c r="B36" s="181" t="s">
        <v>64</v>
      </c>
      <c r="C36" s="190">
        <v>0</v>
      </c>
      <c r="D36" s="191">
        <f t="shared" si="0"/>
        <v>0</v>
      </c>
      <c r="E36" s="73">
        <f t="shared" si="8"/>
        <v>0</v>
      </c>
      <c r="F36" s="114">
        <f t="shared" si="9"/>
        <v>0</v>
      </c>
      <c r="G36" s="190">
        <v>11</v>
      </c>
      <c r="H36" s="191">
        <f t="shared" si="1"/>
        <v>0.84615384615384615</v>
      </c>
      <c r="I36" s="73">
        <f t="shared" si="10"/>
        <v>4.9327354260089683E-2</v>
      </c>
      <c r="J36" s="114">
        <f t="shared" si="2"/>
        <v>1.1375387797311272E-2</v>
      </c>
      <c r="K36" s="192">
        <v>2</v>
      </c>
      <c r="L36" s="191">
        <f t="shared" si="3"/>
        <v>0.15384615384615385</v>
      </c>
      <c r="M36" s="73">
        <f t="shared" si="4"/>
        <v>2.7586206896551722E-3</v>
      </c>
      <c r="N36" s="103">
        <f t="shared" si="5"/>
        <v>2.0682523267838678E-3</v>
      </c>
      <c r="O36" s="190">
        <v>13</v>
      </c>
      <c r="P36" s="193">
        <v>1</v>
      </c>
      <c r="Q36" s="73">
        <f t="shared" si="6"/>
        <v>1.344364012409514E-2</v>
      </c>
      <c r="R36" s="114">
        <f t="shared" si="7"/>
        <v>1.344364012409514E-2</v>
      </c>
    </row>
    <row r="37" spans="1:18" ht="13.15" customHeight="1">
      <c r="A37" s="182"/>
      <c r="B37" s="183"/>
      <c r="C37" s="194"/>
      <c r="D37" s="191"/>
      <c r="E37" s="195"/>
      <c r="F37" s="196"/>
      <c r="G37" s="194"/>
      <c r="H37" s="191"/>
      <c r="I37" s="195"/>
      <c r="J37" s="196"/>
      <c r="K37" s="197"/>
      <c r="L37" s="191"/>
      <c r="M37" s="195"/>
      <c r="N37" s="198"/>
      <c r="O37" s="194"/>
      <c r="P37" s="195"/>
      <c r="Q37" s="195"/>
      <c r="R37" s="196"/>
    </row>
    <row r="38" spans="1:18" ht="13.15" customHeight="1">
      <c r="A38" s="184"/>
      <c r="B38" s="185" t="s">
        <v>1</v>
      </c>
      <c r="C38" s="199">
        <f>SUM(C7:C37)</f>
        <v>19</v>
      </c>
      <c r="D38" s="200">
        <f>C38/$O38</f>
        <v>1.9648397104446741E-2</v>
      </c>
      <c r="E38" s="201">
        <v>1</v>
      </c>
      <c r="F38" s="116">
        <f>C38/$O$38</f>
        <v>1.9648397104446741E-2</v>
      </c>
      <c r="G38" s="199">
        <f>SUM(G7:G37)</f>
        <v>223</v>
      </c>
      <c r="H38" s="200">
        <f>G38/$O38</f>
        <v>0.23061013443640124</v>
      </c>
      <c r="I38" s="201">
        <v>1</v>
      </c>
      <c r="J38" s="116">
        <f>G38/$O$38</f>
        <v>0.23061013443640124</v>
      </c>
      <c r="K38" s="202">
        <f>SUM(K7:K37)</f>
        <v>725</v>
      </c>
      <c r="L38" s="200">
        <f>K38/$O38</f>
        <v>0.74974146845915202</v>
      </c>
      <c r="M38" s="201">
        <v>1</v>
      </c>
      <c r="N38" s="117">
        <f>K38/$O$38</f>
        <v>0.74974146845915202</v>
      </c>
      <c r="O38" s="199">
        <f>SUM(O7:O37)</f>
        <v>967</v>
      </c>
      <c r="P38" s="201">
        <v>1</v>
      </c>
      <c r="Q38" s="201">
        <v>1</v>
      </c>
      <c r="R38" s="116">
        <f>O38/$O$38</f>
        <v>1</v>
      </c>
    </row>
    <row r="68" spans="1:18" s="53" customFormat="1" ht="12.75">
      <c r="A68" s="45"/>
    </row>
    <row r="69" spans="1:18" ht="13.5" thickBot="1">
      <c r="A69" s="45" t="s">
        <v>59</v>
      </c>
      <c r="F69" s="48" t="s">
        <v>56</v>
      </c>
      <c r="G69" s="48"/>
      <c r="H69" s="48"/>
      <c r="I69" s="48"/>
      <c r="J69" s="48" t="s">
        <v>57</v>
      </c>
      <c r="K69" s="48"/>
      <c r="L69" s="48"/>
      <c r="M69" s="48"/>
      <c r="N69" s="48" t="s">
        <v>4</v>
      </c>
    </row>
    <row r="70" spans="1:18">
      <c r="A70" s="59" t="s">
        <v>0</v>
      </c>
      <c r="B70" s="59" t="s">
        <v>0</v>
      </c>
      <c r="C70" s="293" t="s">
        <v>58</v>
      </c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</row>
    <row r="71" spans="1:18">
      <c r="A71" s="60"/>
      <c r="B71" s="60"/>
      <c r="C71" s="306" t="s">
        <v>56</v>
      </c>
      <c r="D71" s="306"/>
      <c r="E71" s="306"/>
      <c r="F71" s="307"/>
      <c r="G71" s="308" t="s">
        <v>57</v>
      </c>
      <c r="H71" s="306"/>
      <c r="I71" s="306"/>
      <c r="J71" s="307"/>
      <c r="K71" s="308" t="s">
        <v>4</v>
      </c>
      <c r="L71" s="306"/>
      <c r="M71" s="306"/>
      <c r="N71" s="307"/>
      <c r="O71" s="308" t="s">
        <v>1</v>
      </c>
      <c r="P71" s="306"/>
      <c r="Q71" s="306"/>
      <c r="R71" s="306"/>
    </row>
    <row r="72" spans="1:18" ht="12.75" thickBot="1">
      <c r="A72" s="61"/>
      <c r="B72" s="61"/>
      <c r="C72" s="3" t="s">
        <v>5</v>
      </c>
      <c r="D72" s="4" t="s">
        <v>29</v>
      </c>
      <c r="E72" s="4" t="s">
        <v>30</v>
      </c>
      <c r="F72" s="4" t="s">
        <v>31</v>
      </c>
      <c r="G72" s="4" t="s">
        <v>5</v>
      </c>
      <c r="H72" s="4" t="s">
        <v>29</v>
      </c>
      <c r="I72" s="4" t="s">
        <v>30</v>
      </c>
      <c r="J72" s="4" t="s">
        <v>31</v>
      </c>
      <c r="K72" s="4" t="s">
        <v>5</v>
      </c>
      <c r="L72" s="4" t="s">
        <v>29</v>
      </c>
      <c r="M72" s="4" t="s">
        <v>30</v>
      </c>
      <c r="N72" s="5" t="s">
        <v>31</v>
      </c>
      <c r="O72" s="4" t="s">
        <v>5</v>
      </c>
      <c r="P72" s="4" t="s">
        <v>29</v>
      </c>
      <c r="Q72" s="4" t="s">
        <v>30</v>
      </c>
      <c r="R72" s="5" t="s">
        <v>31</v>
      </c>
    </row>
    <row r="73" spans="1:18" ht="13.5">
      <c r="A73" s="62" t="s">
        <v>32</v>
      </c>
      <c r="B73" s="6" t="s">
        <v>7</v>
      </c>
      <c r="C73" s="7">
        <v>1</v>
      </c>
      <c r="D73" s="8">
        <v>3.2000000000000001E-2</v>
      </c>
      <c r="E73" s="8">
        <v>5.2999999999999999E-2</v>
      </c>
      <c r="F73" s="8">
        <v>1E-3</v>
      </c>
      <c r="G73" s="9">
        <v>11</v>
      </c>
      <c r="H73" s="8">
        <v>0.35499999999999998</v>
      </c>
      <c r="I73" s="8">
        <v>3.9E-2</v>
      </c>
      <c r="J73" s="8">
        <v>1.4E-2</v>
      </c>
      <c r="K73" s="9">
        <v>19</v>
      </c>
      <c r="L73" s="8">
        <v>0.61299999999999999</v>
      </c>
      <c r="M73" s="8">
        <v>3.7999999999999999E-2</v>
      </c>
      <c r="N73" s="10">
        <v>2.4E-2</v>
      </c>
      <c r="O73" s="9">
        <v>31</v>
      </c>
      <c r="P73" s="8">
        <v>1</v>
      </c>
      <c r="Q73" s="8">
        <v>3.9E-2</v>
      </c>
      <c r="R73" s="10">
        <v>3.9E-2</v>
      </c>
    </row>
    <row r="74" spans="1:18" ht="13.5">
      <c r="A74" s="63"/>
      <c r="B74" s="11" t="s">
        <v>8</v>
      </c>
      <c r="C74" s="12">
        <v>1</v>
      </c>
      <c r="D74" s="13">
        <v>7.0999999999999994E-2</v>
      </c>
      <c r="E74" s="13">
        <v>5.2999999999999999E-2</v>
      </c>
      <c r="F74" s="13">
        <v>1E-3</v>
      </c>
      <c r="G74" s="14">
        <v>4</v>
      </c>
      <c r="H74" s="13">
        <v>0.28599999999999998</v>
      </c>
      <c r="I74" s="13">
        <v>1.4E-2</v>
      </c>
      <c r="J74" s="13">
        <v>5.0000000000000001E-3</v>
      </c>
      <c r="K74" s="14">
        <v>9</v>
      </c>
      <c r="L74" s="13">
        <v>0.64300000000000002</v>
      </c>
      <c r="M74" s="13">
        <v>1.7999999999999999E-2</v>
      </c>
      <c r="N74" s="15">
        <v>1.0999999999999999E-2</v>
      </c>
      <c r="O74" s="14">
        <v>14</v>
      </c>
      <c r="P74" s="13">
        <v>1</v>
      </c>
      <c r="Q74" s="13">
        <v>1.7000000000000001E-2</v>
      </c>
      <c r="R74" s="15">
        <v>1.7000000000000001E-2</v>
      </c>
    </row>
    <row r="75" spans="1:18" ht="13.5">
      <c r="A75" s="63"/>
      <c r="B75" s="11" t="s">
        <v>18</v>
      </c>
      <c r="C75" s="12">
        <v>0</v>
      </c>
      <c r="D75" s="13">
        <v>0</v>
      </c>
      <c r="E75" s="13">
        <v>0</v>
      </c>
      <c r="F75" s="13">
        <v>0</v>
      </c>
      <c r="G75" s="14">
        <v>2</v>
      </c>
      <c r="H75" s="13">
        <v>0.13300000000000001</v>
      </c>
      <c r="I75" s="13">
        <v>7.0000000000000001E-3</v>
      </c>
      <c r="J75" s="13">
        <v>2E-3</v>
      </c>
      <c r="K75" s="14">
        <v>13</v>
      </c>
      <c r="L75" s="13">
        <v>0.86699999999999999</v>
      </c>
      <c r="M75" s="13">
        <v>2.5999999999999999E-2</v>
      </c>
      <c r="N75" s="15">
        <v>1.6E-2</v>
      </c>
      <c r="O75" s="14">
        <v>15</v>
      </c>
      <c r="P75" s="13">
        <v>1</v>
      </c>
      <c r="Q75" s="13">
        <v>1.9E-2</v>
      </c>
      <c r="R75" s="15">
        <v>1.9E-2</v>
      </c>
    </row>
    <row r="76" spans="1:18" ht="13.5">
      <c r="A76" s="63"/>
      <c r="B76" s="11" t="s">
        <v>10</v>
      </c>
      <c r="C76" s="12">
        <v>0</v>
      </c>
      <c r="D76" s="13">
        <v>0</v>
      </c>
      <c r="E76" s="13">
        <v>0</v>
      </c>
      <c r="F76" s="13">
        <v>0</v>
      </c>
      <c r="G76" s="14">
        <v>27</v>
      </c>
      <c r="H76" s="13">
        <v>0.41499999999999998</v>
      </c>
      <c r="I76" s="13">
        <v>9.7000000000000003E-2</v>
      </c>
      <c r="J76" s="13">
        <v>3.4000000000000002E-2</v>
      </c>
      <c r="K76" s="14">
        <v>38</v>
      </c>
      <c r="L76" s="13">
        <v>0.58499999999999996</v>
      </c>
      <c r="M76" s="13">
        <v>7.4999999999999997E-2</v>
      </c>
      <c r="N76" s="15">
        <v>4.7E-2</v>
      </c>
      <c r="O76" s="14">
        <v>65</v>
      </c>
      <c r="P76" s="13">
        <v>1</v>
      </c>
      <c r="Q76" s="13">
        <v>8.1000000000000003E-2</v>
      </c>
      <c r="R76" s="15">
        <v>8.1000000000000003E-2</v>
      </c>
    </row>
    <row r="77" spans="1:18" ht="13.5">
      <c r="A77" s="63"/>
      <c r="B77" s="11" t="s">
        <v>12</v>
      </c>
      <c r="C77" s="12">
        <v>0</v>
      </c>
      <c r="D77" s="13">
        <v>0</v>
      </c>
      <c r="E77" s="13">
        <v>0</v>
      </c>
      <c r="F77" s="13">
        <v>0</v>
      </c>
      <c r="G77" s="14">
        <v>3</v>
      </c>
      <c r="H77" s="13">
        <v>0.3</v>
      </c>
      <c r="I77" s="13">
        <v>1.0999999999999999E-2</v>
      </c>
      <c r="J77" s="13">
        <v>4.0000000000000001E-3</v>
      </c>
      <c r="K77" s="14">
        <v>7</v>
      </c>
      <c r="L77" s="13">
        <v>0.7</v>
      </c>
      <c r="M77" s="13">
        <v>1.4E-2</v>
      </c>
      <c r="N77" s="15">
        <v>8.9999999999999993E-3</v>
      </c>
      <c r="O77" s="14">
        <v>10</v>
      </c>
      <c r="P77" s="13">
        <v>1</v>
      </c>
      <c r="Q77" s="13">
        <v>1.2E-2</v>
      </c>
      <c r="R77" s="15">
        <v>1.2E-2</v>
      </c>
    </row>
    <row r="78" spans="1:18" ht="13.5">
      <c r="A78" s="63"/>
      <c r="B78" s="11" t="s">
        <v>14</v>
      </c>
      <c r="C78" s="12">
        <v>0</v>
      </c>
      <c r="D78" s="13">
        <v>0</v>
      </c>
      <c r="E78" s="13">
        <v>0</v>
      </c>
      <c r="F78" s="13">
        <v>0</v>
      </c>
      <c r="G78" s="14">
        <v>1</v>
      </c>
      <c r="H78" s="13">
        <v>6.7000000000000004E-2</v>
      </c>
      <c r="I78" s="13">
        <v>4.0000000000000001E-3</v>
      </c>
      <c r="J78" s="13">
        <v>1E-3</v>
      </c>
      <c r="K78" s="14">
        <v>14</v>
      </c>
      <c r="L78" s="13">
        <v>0.93300000000000005</v>
      </c>
      <c r="M78" s="13">
        <v>2.8000000000000001E-2</v>
      </c>
      <c r="N78" s="15">
        <v>1.7000000000000001E-2</v>
      </c>
      <c r="O78" s="14">
        <v>15</v>
      </c>
      <c r="P78" s="13">
        <v>1</v>
      </c>
      <c r="Q78" s="13">
        <v>1.9E-2</v>
      </c>
      <c r="R78" s="15">
        <v>1.9E-2</v>
      </c>
    </row>
    <row r="79" spans="1:18" ht="13.5">
      <c r="A79" s="63"/>
      <c r="B79" s="11" t="s">
        <v>15</v>
      </c>
      <c r="C79" s="12">
        <v>3</v>
      </c>
      <c r="D79" s="13">
        <v>8.7999999999999995E-2</v>
      </c>
      <c r="E79" s="13">
        <v>0.158</v>
      </c>
      <c r="F79" s="13">
        <v>4.0000000000000001E-3</v>
      </c>
      <c r="G79" s="14">
        <v>5</v>
      </c>
      <c r="H79" s="13">
        <v>0.14699999999999999</v>
      </c>
      <c r="I79" s="13">
        <v>1.7999999999999999E-2</v>
      </c>
      <c r="J79" s="13">
        <v>6.0000000000000001E-3</v>
      </c>
      <c r="K79" s="14">
        <v>26</v>
      </c>
      <c r="L79" s="13">
        <v>0.76500000000000001</v>
      </c>
      <c r="M79" s="13">
        <v>5.0999999999999997E-2</v>
      </c>
      <c r="N79" s="15">
        <v>3.2000000000000001E-2</v>
      </c>
      <c r="O79" s="14">
        <v>34</v>
      </c>
      <c r="P79" s="13">
        <v>1</v>
      </c>
      <c r="Q79" s="13">
        <v>4.2000000000000003E-2</v>
      </c>
      <c r="R79" s="15">
        <v>4.2000000000000003E-2</v>
      </c>
    </row>
    <row r="80" spans="1:18" ht="13.5">
      <c r="A80" s="63"/>
      <c r="B80" s="11" t="s">
        <v>16</v>
      </c>
      <c r="C80" s="12">
        <v>1</v>
      </c>
      <c r="D80" s="13">
        <v>4.2000000000000003E-2</v>
      </c>
      <c r="E80" s="13">
        <v>5.2999999999999999E-2</v>
      </c>
      <c r="F80" s="13">
        <v>1E-3</v>
      </c>
      <c r="G80" s="14">
        <v>13</v>
      </c>
      <c r="H80" s="13">
        <v>0.54200000000000004</v>
      </c>
      <c r="I80" s="13">
        <v>4.7E-2</v>
      </c>
      <c r="J80" s="13">
        <v>1.6E-2</v>
      </c>
      <c r="K80" s="14">
        <v>10</v>
      </c>
      <c r="L80" s="13">
        <v>0.41699999999999998</v>
      </c>
      <c r="M80" s="13">
        <v>0.02</v>
      </c>
      <c r="N80" s="15">
        <v>1.2E-2</v>
      </c>
      <c r="O80" s="14">
        <v>24</v>
      </c>
      <c r="P80" s="13">
        <v>1</v>
      </c>
      <c r="Q80" s="13">
        <v>0.03</v>
      </c>
      <c r="R80" s="15">
        <v>0.03</v>
      </c>
    </row>
    <row r="81" spans="1:18" ht="13.5">
      <c r="A81" s="63"/>
      <c r="B81" s="11" t="s">
        <v>11</v>
      </c>
      <c r="C81" s="12">
        <v>9</v>
      </c>
      <c r="D81" s="13">
        <v>6.7000000000000004E-2</v>
      </c>
      <c r="E81" s="13">
        <v>0.47399999999999998</v>
      </c>
      <c r="F81" s="13">
        <v>1.0999999999999999E-2</v>
      </c>
      <c r="G81" s="14">
        <v>25</v>
      </c>
      <c r="H81" s="13">
        <v>0.187</v>
      </c>
      <c r="I81" s="13">
        <v>0.09</v>
      </c>
      <c r="J81" s="13">
        <v>3.1E-2</v>
      </c>
      <c r="K81" s="14">
        <v>100</v>
      </c>
      <c r="L81" s="13">
        <v>0.746</v>
      </c>
      <c r="M81" s="13">
        <v>0.19800000000000001</v>
      </c>
      <c r="N81" s="15">
        <v>0.125</v>
      </c>
      <c r="O81" s="14">
        <v>134</v>
      </c>
      <c r="P81" s="13">
        <v>1</v>
      </c>
      <c r="Q81" s="13">
        <v>0.16700000000000001</v>
      </c>
      <c r="R81" s="15">
        <v>0.16700000000000001</v>
      </c>
    </row>
    <row r="82" spans="1:18" ht="13.5">
      <c r="A82" s="63"/>
      <c r="B82" s="11" t="s">
        <v>64</v>
      </c>
      <c r="C82" s="12">
        <v>1</v>
      </c>
      <c r="D82" s="13">
        <v>0.111</v>
      </c>
      <c r="E82" s="13">
        <v>5.2999999999999999E-2</v>
      </c>
      <c r="F82" s="13">
        <v>1E-3</v>
      </c>
      <c r="G82" s="14">
        <v>8</v>
      </c>
      <c r="H82" s="13">
        <v>0.88900000000000001</v>
      </c>
      <c r="I82" s="13">
        <v>2.9000000000000001E-2</v>
      </c>
      <c r="J82" s="13">
        <v>0.01</v>
      </c>
      <c r="K82" s="14">
        <v>0</v>
      </c>
      <c r="L82" s="13">
        <v>0</v>
      </c>
      <c r="M82" s="13">
        <v>0</v>
      </c>
      <c r="N82" s="15">
        <v>0</v>
      </c>
      <c r="O82" s="14">
        <v>9</v>
      </c>
      <c r="P82" s="13">
        <v>1</v>
      </c>
      <c r="Q82" s="13">
        <v>1.0999999999999999E-2</v>
      </c>
      <c r="R82" s="15">
        <v>1.0999999999999999E-2</v>
      </c>
    </row>
    <row r="83" spans="1:18" ht="13.5">
      <c r="A83" s="63"/>
      <c r="B83" s="11" t="s">
        <v>17</v>
      </c>
      <c r="C83" s="12">
        <v>0</v>
      </c>
      <c r="D83" s="13">
        <v>0</v>
      </c>
      <c r="E83" s="13">
        <v>0</v>
      </c>
      <c r="F83" s="13">
        <v>0</v>
      </c>
      <c r="G83" s="14">
        <v>4</v>
      </c>
      <c r="H83" s="13">
        <v>0.28599999999999998</v>
      </c>
      <c r="I83" s="13">
        <v>1.4E-2</v>
      </c>
      <c r="J83" s="13">
        <v>5.0000000000000001E-3</v>
      </c>
      <c r="K83" s="14">
        <v>10</v>
      </c>
      <c r="L83" s="13">
        <v>0.71399999999999997</v>
      </c>
      <c r="M83" s="13">
        <v>0.02</v>
      </c>
      <c r="N83" s="15">
        <v>1.2E-2</v>
      </c>
      <c r="O83" s="14">
        <v>14</v>
      </c>
      <c r="P83" s="13">
        <v>1</v>
      </c>
      <c r="Q83" s="13">
        <v>1.7000000000000001E-2</v>
      </c>
      <c r="R83" s="15">
        <v>1.7000000000000001E-2</v>
      </c>
    </row>
    <row r="84" spans="1:18" ht="13.5">
      <c r="A84" s="63"/>
      <c r="B84" s="11" t="s">
        <v>19</v>
      </c>
      <c r="C84" s="12">
        <v>0</v>
      </c>
      <c r="D84" s="13">
        <v>0</v>
      </c>
      <c r="E84" s="13">
        <v>0</v>
      </c>
      <c r="F84" s="13">
        <v>0</v>
      </c>
      <c r="G84" s="14">
        <v>28</v>
      </c>
      <c r="H84" s="13">
        <v>0.49099999999999999</v>
      </c>
      <c r="I84" s="13">
        <v>0.1</v>
      </c>
      <c r="J84" s="13">
        <v>3.5000000000000003E-2</v>
      </c>
      <c r="K84" s="14">
        <v>29</v>
      </c>
      <c r="L84" s="13">
        <v>0.50900000000000001</v>
      </c>
      <c r="M84" s="13">
        <v>5.7000000000000002E-2</v>
      </c>
      <c r="N84" s="15">
        <v>3.5999999999999997E-2</v>
      </c>
      <c r="O84" s="14">
        <v>57</v>
      </c>
      <c r="P84" s="13">
        <v>1</v>
      </c>
      <c r="Q84" s="13">
        <v>7.0999999999999994E-2</v>
      </c>
      <c r="R84" s="15">
        <v>7.0999999999999994E-2</v>
      </c>
    </row>
    <row r="85" spans="1:18" ht="13.5">
      <c r="A85" s="63"/>
      <c r="B85" s="11" t="s">
        <v>20</v>
      </c>
      <c r="C85" s="12">
        <v>0</v>
      </c>
      <c r="D85" s="13">
        <v>0</v>
      </c>
      <c r="E85" s="13">
        <v>0</v>
      </c>
      <c r="F85" s="13">
        <v>0</v>
      </c>
      <c r="G85" s="14">
        <v>28</v>
      </c>
      <c r="H85" s="13">
        <v>0.622</v>
      </c>
      <c r="I85" s="13">
        <v>0.1</v>
      </c>
      <c r="J85" s="13">
        <v>3.5000000000000003E-2</v>
      </c>
      <c r="K85" s="14">
        <v>17</v>
      </c>
      <c r="L85" s="13">
        <v>0.378</v>
      </c>
      <c r="M85" s="13">
        <v>3.4000000000000002E-2</v>
      </c>
      <c r="N85" s="15">
        <v>2.1000000000000001E-2</v>
      </c>
      <c r="O85" s="14">
        <v>45</v>
      </c>
      <c r="P85" s="13">
        <v>1</v>
      </c>
      <c r="Q85" s="13">
        <v>5.6000000000000001E-2</v>
      </c>
      <c r="R85" s="15">
        <v>5.6000000000000001E-2</v>
      </c>
    </row>
    <row r="86" spans="1:18" ht="13.5">
      <c r="A86" s="63"/>
      <c r="B86" s="11" t="s">
        <v>21</v>
      </c>
      <c r="C86" s="12"/>
      <c r="D86" s="13"/>
      <c r="E86" s="13"/>
      <c r="F86" s="13"/>
      <c r="G86" s="14"/>
      <c r="H86" s="13"/>
      <c r="I86" s="13"/>
      <c r="J86" s="13"/>
      <c r="K86" s="14"/>
      <c r="L86" s="13"/>
      <c r="M86" s="13"/>
      <c r="N86" s="15"/>
      <c r="O86" s="14"/>
      <c r="P86" s="13"/>
      <c r="Q86" s="13"/>
      <c r="R86" s="15"/>
    </row>
    <row r="87" spans="1:18" ht="13.5">
      <c r="A87" s="63"/>
      <c r="B87" s="11" t="s">
        <v>22</v>
      </c>
      <c r="C87" s="12">
        <v>0</v>
      </c>
      <c r="D87" s="13">
        <v>0</v>
      </c>
      <c r="E87" s="13">
        <v>0</v>
      </c>
      <c r="F87" s="13">
        <v>0</v>
      </c>
      <c r="G87" s="14">
        <v>0</v>
      </c>
      <c r="H87" s="13">
        <v>0</v>
      </c>
      <c r="I87" s="13">
        <v>0</v>
      </c>
      <c r="J87" s="13">
        <v>0</v>
      </c>
      <c r="K87" s="14">
        <v>22</v>
      </c>
      <c r="L87" s="13">
        <v>1</v>
      </c>
      <c r="M87" s="13">
        <v>4.3999999999999997E-2</v>
      </c>
      <c r="N87" s="15">
        <v>2.7E-2</v>
      </c>
      <c r="O87" s="14">
        <v>22</v>
      </c>
      <c r="P87" s="13">
        <v>1</v>
      </c>
      <c r="Q87" s="13">
        <v>2.7E-2</v>
      </c>
      <c r="R87" s="15">
        <v>2.7E-2</v>
      </c>
    </row>
    <row r="88" spans="1:18" ht="13.5">
      <c r="A88" s="63"/>
      <c r="B88" s="11" t="s">
        <v>28</v>
      </c>
      <c r="C88" s="12">
        <v>0</v>
      </c>
      <c r="D88" s="13">
        <v>0</v>
      </c>
      <c r="E88" s="13">
        <v>0</v>
      </c>
      <c r="F88" s="13">
        <v>0</v>
      </c>
      <c r="G88" s="14">
        <v>1</v>
      </c>
      <c r="H88" s="13">
        <v>0.25</v>
      </c>
      <c r="I88" s="13">
        <v>4.0000000000000001E-3</v>
      </c>
      <c r="J88" s="13">
        <v>1E-3</v>
      </c>
      <c r="K88" s="14">
        <v>3</v>
      </c>
      <c r="L88" s="13">
        <v>0.75</v>
      </c>
      <c r="M88" s="13">
        <v>6.0000000000000001E-3</v>
      </c>
      <c r="N88" s="15">
        <v>4.0000000000000001E-3</v>
      </c>
      <c r="O88" s="14">
        <v>4</v>
      </c>
      <c r="P88" s="13">
        <v>1</v>
      </c>
      <c r="Q88" s="13">
        <v>5.0000000000000001E-3</v>
      </c>
      <c r="R88" s="15">
        <v>5.0000000000000001E-3</v>
      </c>
    </row>
    <row r="89" spans="1:18" ht="13.5">
      <c r="A89" s="63"/>
      <c r="B89" s="11" t="s">
        <v>23</v>
      </c>
      <c r="C89" s="12">
        <v>0</v>
      </c>
      <c r="D89" s="13">
        <v>0</v>
      </c>
      <c r="E89" s="13">
        <v>0</v>
      </c>
      <c r="F89" s="13">
        <v>0</v>
      </c>
      <c r="G89" s="14">
        <v>15</v>
      </c>
      <c r="H89" s="13">
        <v>0.55600000000000005</v>
      </c>
      <c r="I89" s="13">
        <v>5.3999999999999999E-2</v>
      </c>
      <c r="J89" s="13">
        <v>1.9E-2</v>
      </c>
      <c r="K89" s="14">
        <v>12</v>
      </c>
      <c r="L89" s="13">
        <v>0.44400000000000001</v>
      </c>
      <c r="M89" s="13">
        <v>2.4E-2</v>
      </c>
      <c r="N89" s="15">
        <v>1.4999999999999999E-2</v>
      </c>
      <c r="O89" s="14">
        <v>27</v>
      </c>
      <c r="P89" s="13">
        <v>1</v>
      </c>
      <c r="Q89" s="13">
        <v>3.4000000000000002E-2</v>
      </c>
      <c r="R89" s="15">
        <v>3.4000000000000002E-2</v>
      </c>
    </row>
    <row r="90" spans="1:18" ht="13.5">
      <c r="A90" s="63"/>
      <c r="B90" s="11" t="s">
        <v>24</v>
      </c>
      <c r="C90" s="12">
        <v>1</v>
      </c>
      <c r="D90" s="13">
        <v>0.14299999999999999</v>
      </c>
      <c r="E90" s="13">
        <v>5.2999999999999999E-2</v>
      </c>
      <c r="F90" s="13">
        <v>1E-3</v>
      </c>
      <c r="G90" s="14">
        <v>5</v>
      </c>
      <c r="H90" s="13">
        <v>0.71399999999999997</v>
      </c>
      <c r="I90" s="13">
        <v>1.7999999999999999E-2</v>
      </c>
      <c r="J90" s="13">
        <v>6.0000000000000001E-3</v>
      </c>
      <c r="K90" s="14">
        <v>1</v>
      </c>
      <c r="L90" s="13">
        <v>0.14299999999999999</v>
      </c>
      <c r="M90" s="13">
        <v>2E-3</v>
      </c>
      <c r="N90" s="15">
        <v>1E-3</v>
      </c>
      <c r="O90" s="14">
        <v>7</v>
      </c>
      <c r="P90" s="13">
        <v>1</v>
      </c>
      <c r="Q90" s="13">
        <v>8.9999999999999993E-3</v>
      </c>
      <c r="R90" s="15">
        <v>8.9999999999999993E-3</v>
      </c>
    </row>
    <row r="91" spans="1:18" ht="13.5">
      <c r="A91" s="63"/>
      <c r="B91" s="11" t="s">
        <v>25</v>
      </c>
      <c r="C91" s="12">
        <v>0</v>
      </c>
      <c r="D91" s="13">
        <v>0</v>
      </c>
      <c r="E91" s="13">
        <v>0</v>
      </c>
      <c r="F91" s="13">
        <v>0</v>
      </c>
      <c r="G91" s="14">
        <v>1</v>
      </c>
      <c r="H91" s="13">
        <v>2.3E-2</v>
      </c>
      <c r="I91" s="13">
        <v>4.0000000000000001E-3</v>
      </c>
      <c r="J91" s="13">
        <v>1E-3</v>
      </c>
      <c r="K91" s="14">
        <v>43</v>
      </c>
      <c r="L91" s="13">
        <v>0.97699999999999998</v>
      </c>
      <c r="M91" s="13">
        <v>8.5000000000000006E-2</v>
      </c>
      <c r="N91" s="15">
        <v>5.3999999999999999E-2</v>
      </c>
      <c r="O91" s="14">
        <v>44</v>
      </c>
      <c r="P91" s="13">
        <v>1</v>
      </c>
      <c r="Q91" s="13">
        <v>5.5E-2</v>
      </c>
      <c r="R91" s="15">
        <v>5.5E-2</v>
      </c>
    </row>
    <row r="92" spans="1:18" ht="13.5">
      <c r="A92" s="63"/>
      <c r="B92" s="11" t="s">
        <v>26</v>
      </c>
      <c r="C92" s="12">
        <v>0</v>
      </c>
      <c r="D92" s="13">
        <v>0</v>
      </c>
      <c r="E92" s="13">
        <v>0</v>
      </c>
      <c r="F92" s="13">
        <v>0</v>
      </c>
      <c r="G92" s="14">
        <v>19</v>
      </c>
      <c r="H92" s="13">
        <v>0.311</v>
      </c>
      <c r="I92" s="13">
        <v>6.8000000000000005E-2</v>
      </c>
      <c r="J92" s="13">
        <v>2.4E-2</v>
      </c>
      <c r="K92" s="14">
        <v>42</v>
      </c>
      <c r="L92" s="13">
        <v>0.68899999999999995</v>
      </c>
      <c r="M92" s="13">
        <v>8.3000000000000004E-2</v>
      </c>
      <c r="N92" s="15">
        <v>5.1999999999999998E-2</v>
      </c>
      <c r="O92" s="14">
        <v>61</v>
      </c>
      <c r="P92" s="13">
        <v>1</v>
      </c>
      <c r="Q92" s="13">
        <v>7.5999999999999998E-2</v>
      </c>
      <c r="R92" s="15">
        <v>7.5999999999999998E-2</v>
      </c>
    </row>
    <row r="93" spans="1:18" ht="13.5">
      <c r="A93" s="63"/>
      <c r="B93" s="11" t="s">
        <v>27</v>
      </c>
      <c r="C93" s="12">
        <v>0</v>
      </c>
      <c r="D93" s="13">
        <v>0</v>
      </c>
      <c r="E93" s="13">
        <v>0</v>
      </c>
      <c r="F93" s="13">
        <v>0</v>
      </c>
      <c r="G93" s="14">
        <v>8</v>
      </c>
      <c r="H93" s="13">
        <v>0.32</v>
      </c>
      <c r="I93" s="13">
        <v>2.9000000000000001E-2</v>
      </c>
      <c r="J93" s="13">
        <v>0.01</v>
      </c>
      <c r="K93" s="14">
        <v>17</v>
      </c>
      <c r="L93" s="13">
        <v>0.68</v>
      </c>
      <c r="M93" s="13">
        <v>3.4000000000000002E-2</v>
      </c>
      <c r="N93" s="15">
        <v>2.1000000000000001E-2</v>
      </c>
      <c r="O93" s="14">
        <v>25</v>
      </c>
      <c r="P93" s="13">
        <v>1</v>
      </c>
      <c r="Q93" s="13">
        <v>3.1E-2</v>
      </c>
      <c r="R93" s="15">
        <v>3.1E-2</v>
      </c>
    </row>
    <row r="94" spans="1:18" ht="13.5">
      <c r="A94" s="63"/>
      <c r="B94" s="11" t="s">
        <v>13</v>
      </c>
      <c r="C94" s="12">
        <v>1</v>
      </c>
      <c r="D94" s="13">
        <v>1.4E-2</v>
      </c>
      <c r="E94" s="13">
        <v>5.2999999999999999E-2</v>
      </c>
      <c r="F94" s="13">
        <v>1E-3</v>
      </c>
      <c r="G94" s="14">
        <v>44</v>
      </c>
      <c r="H94" s="13">
        <v>0.63800000000000001</v>
      </c>
      <c r="I94" s="13">
        <v>0.158</v>
      </c>
      <c r="J94" s="13">
        <v>5.5E-2</v>
      </c>
      <c r="K94" s="14">
        <v>24</v>
      </c>
      <c r="L94" s="13">
        <v>0.34799999999999998</v>
      </c>
      <c r="M94" s="13">
        <v>4.8000000000000001E-2</v>
      </c>
      <c r="N94" s="15">
        <v>0.03</v>
      </c>
      <c r="O94" s="14">
        <v>69</v>
      </c>
      <c r="P94" s="13">
        <v>1</v>
      </c>
      <c r="Q94" s="13">
        <v>8.5999999999999993E-2</v>
      </c>
      <c r="R94" s="15">
        <v>8.5999999999999993E-2</v>
      </c>
    </row>
    <row r="95" spans="1:18" ht="13.5">
      <c r="A95" s="63"/>
      <c r="B95" s="11" t="s">
        <v>9</v>
      </c>
      <c r="C95" s="16">
        <v>1</v>
      </c>
      <c r="D95" s="17">
        <v>3.6999999999999998E-2</v>
      </c>
      <c r="E95" s="17">
        <v>5.2999999999999999E-2</v>
      </c>
      <c r="F95" s="17">
        <v>1E-3</v>
      </c>
      <c r="G95" s="18">
        <v>13</v>
      </c>
      <c r="H95" s="17">
        <v>0.48099999999999998</v>
      </c>
      <c r="I95" s="17">
        <v>4.7E-2</v>
      </c>
      <c r="J95" s="17">
        <v>1.6E-2</v>
      </c>
      <c r="K95" s="18">
        <v>13</v>
      </c>
      <c r="L95" s="17">
        <v>0.48099999999999998</v>
      </c>
      <c r="M95" s="17">
        <v>2.5999999999999999E-2</v>
      </c>
      <c r="N95" s="19">
        <v>1.6E-2</v>
      </c>
      <c r="O95" s="18">
        <v>27</v>
      </c>
      <c r="P95" s="17">
        <v>1</v>
      </c>
      <c r="Q95" s="17">
        <v>3.4000000000000002E-2</v>
      </c>
      <c r="R95" s="19">
        <v>3.4000000000000002E-2</v>
      </c>
    </row>
    <row r="96" spans="1:18" ht="14.25" thickBot="1">
      <c r="A96" s="64"/>
      <c r="B96" s="20" t="s">
        <v>1</v>
      </c>
      <c r="C96" s="21">
        <v>19</v>
      </c>
      <c r="D96" s="22">
        <v>2.4E-2</v>
      </c>
      <c r="E96" s="22">
        <v>1</v>
      </c>
      <c r="F96" s="22">
        <v>2.4E-2</v>
      </c>
      <c r="G96" s="23">
        <v>279</v>
      </c>
      <c r="H96" s="22">
        <v>0.34699999999999998</v>
      </c>
      <c r="I96" s="22">
        <v>1</v>
      </c>
      <c r="J96" s="22">
        <v>0.34699999999999998</v>
      </c>
      <c r="K96" s="23">
        <v>505</v>
      </c>
      <c r="L96" s="22">
        <v>0.629</v>
      </c>
      <c r="M96" s="22">
        <v>1</v>
      </c>
      <c r="N96" s="24">
        <v>0.629</v>
      </c>
      <c r="O96" s="23">
        <v>803</v>
      </c>
      <c r="P96" s="22">
        <v>1</v>
      </c>
      <c r="Q96" s="22">
        <v>1</v>
      </c>
      <c r="R96" s="24">
        <v>1</v>
      </c>
    </row>
    <row r="132" spans="1:14" ht="12.75">
      <c r="A132" s="45" t="s">
        <v>60</v>
      </c>
    </row>
    <row r="133" spans="1:14">
      <c r="A133" s="244"/>
      <c r="B133" s="245"/>
      <c r="C133" s="309" t="s">
        <v>58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1"/>
    </row>
    <row r="134" spans="1:14">
      <c r="A134" s="208"/>
      <c r="B134" s="209"/>
      <c r="C134" s="312" t="s">
        <v>29</v>
      </c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</row>
    <row r="135" spans="1:14" ht="26.25" customHeight="1">
      <c r="A135" s="208"/>
      <c r="B135" s="209"/>
      <c r="C135" s="313" t="s">
        <v>56</v>
      </c>
      <c r="D135" s="313"/>
      <c r="E135" s="313"/>
      <c r="F135" s="313"/>
      <c r="G135" s="314" t="s">
        <v>57</v>
      </c>
      <c r="H135" s="314"/>
      <c r="I135" s="314"/>
      <c r="J135" s="314"/>
      <c r="K135" s="314" t="s">
        <v>4</v>
      </c>
      <c r="L135" s="314"/>
      <c r="M135" s="314"/>
      <c r="N135" s="314"/>
    </row>
    <row r="136" spans="1:14" ht="45">
      <c r="A136" s="208"/>
      <c r="B136" s="210"/>
      <c r="C136" s="211">
        <v>2010</v>
      </c>
      <c r="D136" s="212">
        <v>2005</v>
      </c>
      <c r="E136" s="213">
        <v>2000</v>
      </c>
      <c r="F136" s="214" t="s">
        <v>34</v>
      </c>
      <c r="G136" s="215">
        <v>2010</v>
      </c>
      <c r="H136" s="212">
        <v>2005</v>
      </c>
      <c r="I136" s="213">
        <v>2000</v>
      </c>
      <c r="J136" s="214" t="s">
        <v>34</v>
      </c>
      <c r="K136" s="215">
        <v>2010</v>
      </c>
      <c r="L136" s="212">
        <v>2005</v>
      </c>
      <c r="M136" s="213">
        <v>2000</v>
      </c>
      <c r="N136" s="214" t="s">
        <v>34</v>
      </c>
    </row>
    <row r="137" spans="1:14" ht="13.5">
      <c r="A137" s="216" t="s">
        <v>32</v>
      </c>
      <c r="B137" s="217" t="s">
        <v>7</v>
      </c>
      <c r="C137" s="218">
        <f>D7</f>
        <v>0</v>
      </c>
      <c r="D137" s="219">
        <v>3.2000000000000001E-2</v>
      </c>
      <c r="E137" s="220">
        <v>5.5555555555555552E-2</v>
      </c>
      <c r="F137" s="221">
        <f>D137-E137</f>
        <v>-2.3555555555555552E-2</v>
      </c>
      <c r="G137" s="222">
        <f>H7</f>
        <v>0.22857142857142856</v>
      </c>
      <c r="H137" s="219">
        <v>0.35499999999999998</v>
      </c>
      <c r="I137" s="220">
        <v>0.27777777777777779</v>
      </c>
      <c r="J137" s="223">
        <f>H137-I137</f>
        <v>7.7222222222222192E-2</v>
      </c>
      <c r="K137" s="218">
        <f>L7</f>
        <v>0.77142857142857146</v>
      </c>
      <c r="L137" s="219">
        <v>0.61299999999999999</v>
      </c>
      <c r="M137" s="220">
        <v>0.66666666666666674</v>
      </c>
      <c r="N137" s="221">
        <f>L137-M137</f>
        <v>-5.3666666666666751E-2</v>
      </c>
    </row>
    <row r="138" spans="1:14" ht="13.5">
      <c r="A138" s="216"/>
      <c r="B138" s="217" t="s">
        <v>8</v>
      </c>
      <c r="C138" s="224">
        <f t="shared" ref="C138:C168" si="11">D8</f>
        <v>0</v>
      </c>
      <c r="D138" s="225">
        <v>7.0999999999999994E-2</v>
      </c>
      <c r="E138" s="226">
        <v>0</v>
      </c>
      <c r="F138" s="227">
        <f>D138-E138</f>
        <v>7.0999999999999994E-2</v>
      </c>
      <c r="G138" s="228">
        <f t="shared" ref="G138:G168" si="12">H8</f>
        <v>0.21212121212121213</v>
      </c>
      <c r="H138" s="225">
        <v>0.28599999999999998</v>
      </c>
      <c r="I138" s="226">
        <v>0.25</v>
      </c>
      <c r="J138" s="229">
        <f>H138-I138</f>
        <v>3.5999999999999976E-2</v>
      </c>
      <c r="K138" s="224">
        <f t="shared" ref="K138:K168" si="13">L8</f>
        <v>0.78787878787878785</v>
      </c>
      <c r="L138" s="225">
        <v>0.64300000000000002</v>
      </c>
      <c r="M138" s="226">
        <v>0.75</v>
      </c>
      <c r="N138" s="227">
        <f>L138-M138</f>
        <v>-0.10699999999999998</v>
      </c>
    </row>
    <row r="139" spans="1:14" ht="13.5">
      <c r="A139" s="216"/>
      <c r="B139" s="230" t="s">
        <v>39</v>
      </c>
      <c r="C139" s="224">
        <f t="shared" si="11"/>
        <v>0</v>
      </c>
      <c r="D139" s="225"/>
      <c r="E139" s="226"/>
      <c r="F139" s="227"/>
      <c r="G139" s="228">
        <f t="shared" si="12"/>
        <v>0.5</v>
      </c>
      <c r="H139" s="225"/>
      <c r="I139" s="226"/>
      <c r="J139" s="229"/>
      <c r="K139" s="224">
        <f t="shared" si="13"/>
        <v>0.5</v>
      </c>
      <c r="L139" s="225"/>
      <c r="M139" s="226"/>
      <c r="N139" s="227"/>
    </row>
    <row r="140" spans="1:14" ht="13.5">
      <c r="A140" s="216"/>
      <c r="B140" s="230" t="s">
        <v>40</v>
      </c>
      <c r="C140" s="224">
        <f t="shared" si="11"/>
        <v>0</v>
      </c>
      <c r="D140" s="225"/>
      <c r="E140" s="226"/>
      <c r="F140" s="227"/>
      <c r="G140" s="228">
        <f t="shared" si="12"/>
        <v>0.13207547169811321</v>
      </c>
      <c r="H140" s="225"/>
      <c r="I140" s="226"/>
      <c r="J140" s="229"/>
      <c r="K140" s="224">
        <f t="shared" si="13"/>
        <v>0.86792452830188682</v>
      </c>
      <c r="L140" s="225"/>
      <c r="M140" s="226"/>
      <c r="N140" s="227"/>
    </row>
    <row r="141" spans="1:14" ht="13.5">
      <c r="A141" s="216"/>
      <c r="B141" s="230" t="s">
        <v>18</v>
      </c>
      <c r="C141" s="224">
        <f t="shared" si="11"/>
        <v>0</v>
      </c>
      <c r="D141" s="225">
        <v>0</v>
      </c>
      <c r="E141" s="226"/>
      <c r="F141" s="227"/>
      <c r="G141" s="228">
        <f t="shared" si="12"/>
        <v>0.125</v>
      </c>
      <c r="H141" s="225">
        <v>0.13300000000000001</v>
      </c>
      <c r="I141" s="226"/>
      <c r="J141" s="229"/>
      <c r="K141" s="224">
        <f t="shared" si="13"/>
        <v>0.875</v>
      </c>
      <c r="L141" s="225">
        <v>0.86699999999999999</v>
      </c>
      <c r="M141" s="226"/>
      <c r="N141" s="227"/>
    </row>
    <row r="142" spans="1:14" ht="13.5">
      <c r="A142" s="216"/>
      <c r="B142" s="230" t="s">
        <v>10</v>
      </c>
      <c r="C142" s="224">
        <f t="shared" si="11"/>
        <v>0</v>
      </c>
      <c r="D142" s="225">
        <v>0</v>
      </c>
      <c r="E142" s="226"/>
      <c r="F142" s="227"/>
      <c r="G142" s="228">
        <f t="shared" si="12"/>
        <v>0.63414634146341464</v>
      </c>
      <c r="H142" s="225">
        <v>0.41499999999999998</v>
      </c>
      <c r="I142" s="226"/>
      <c r="J142" s="229"/>
      <c r="K142" s="224">
        <f t="shared" si="13"/>
        <v>0.36585365853658536</v>
      </c>
      <c r="L142" s="225">
        <v>0.58499999999999996</v>
      </c>
      <c r="M142" s="226"/>
      <c r="N142" s="227"/>
    </row>
    <row r="143" spans="1:14" ht="13.5">
      <c r="A143" s="216"/>
      <c r="B143" s="230" t="s">
        <v>12</v>
      </c>
      <c r="C143" s="224">
        <f t="shared" si="11"/>
        <v>0</v>
      </c>
      <c r="D143" s="225">
        <v>0</v>
      </c>
      <c r="E143" s="226">
        <v>0</v>
      </c>
      <c r="F143" s="227">
        <f>D143-E143</f>
        <v>0</v>
      </c>
      <c r="G143" s="228">
        <f t="shared" si="12"/>
        <v>0.16666666666666666</v>
      </c>
      <c r="H143" s="225">
        <v>0.3</v>
      </c>
      <c r="I143" s="226">
        <v>0.1</v>
      </c>
      <c r="J143" s="229">
        <f>H143-I143</f>
        <v>0.19999999999999998</v>
      </c>
      <c r="K143" s="224">
        <f t="shared" si="13"/>
        <v>0.83333333333333337</v>
      </c>
      <c r="L143" s="225">
        <v>0.7</v>
      </c>
      <c r="M143" s="226">
        <v>0.9</v>
      </c>
      <c r="N143" s="227">
        <f>L143-M143</f>
        <v>-0.20000000000000007</v>
      </c>
    </row>
    <row r="144" spans="1:14" ht="13.5">
      <c r="A144" s="216"/>
      <c r="B144" s="230" t="s">
        <v>14</v>
      </c>
      <c r="C144" s="224">
        <f t="shared" si="11"/>
        <v>0</v>
      </c>
      <c r="D144" s="225">
        <v>0</v>
      </c>
      <c r="E144" s="226"/>
      <c r="F144" s="227"/>
      <c r="G144" s="228">
        <f t="shared" si="12"/>
        <v>0</v>
      </c>
      <c r="H144" s="225">
        <v>6.7000000000000004E-2</v>
      </c>
      <c r="I144" s="226"/>
      <c r="J144" s="229"/>
      <c r="K144" s="224">
        <f t="shared" si="13"/>
        <v>1</v>
      </c>
      <c r="L144" s="225">
        <v>0.93300000000000005</v>
      </c>
      <c r="M144" s="226"/>
      <c r="N144" s="227"/>
    </row>
    <row r="145" spans="1:14" ht="13.5">
      <c r="A145" s="216"/>
      <c r="B145" s="230" t="s">
        <v>15</v>
      </c>
      <c r="C145" s="224">
        <f t="shared" si="11"/>
        <v>0</v>
      </c>
      <c r="D145" s="225">
        <v>8.7999999999999995E-2</v>
      </c>
      <c r="E145" s="226">
        <v>0</v>
      </c>
      <c r="F145" s="227">
        <f>D145-E145</f>
        <v>8.7999999999999995E-2</v>
      </c>
      <c r="G145" s="228">
        <f t="shared" si="12"/>
        <v>0.14285714285714285</v>
      </c>
      <c r="H145" s="225">
        <v>0.14699999999999999</v>
      </c>
      <c r="I145" s="226">
        <v>0.15384615384615385</v>
      </c>
      <c r="J145" s="229">
        <f>H145-I145</f>
        <v>-6.8461538461538629E-3</v>
      </c>
      <c r="K145" s="224">
        <f t="shared" si="13"/>
        <v>0.8571428571428571</v>
      </c>
      <c r="L145" s="225">
        <v>0.76500000000000001</v>
      </c>
      <c r="M145" s="226">
        <v>0.84615384615384615</v>
      </c>
      <c r="N145" s="227">
        <f>L145-M145</f>
        <v>-8.1153846153846132E-2</v>
      </c>
    </row>
    <row r="146" spans="1:14" ht="13.5">
      <c r="A146" s="216"/>
      <c r="B146" s="230" t="s">
        <v>16</v>
      </c>
      <c r="C146" s="224">
        <f t="shared" si="11"/>
        <v>9.5238095238095233E-2</v>
      </c>
      <c r="D146" s="225">
        <v>4.2000000000000003E-2</v>
      </c>
      <c r="E146" s="226">
        <v>0</v>
      </c>
      <c r="F146" s="227">
        <f>D146-E146</f>
        <v>4.2000000000000003E-2</v>
      </c>
      <c r="G146" s="228">
        <f t="shared" si="12"/>
        <v>0.19047619047619047</v>
      </c>
      <c r="H146" s="225">
        <v>0.54200000000000004</v>
      </c>
      <c r="I146" s="226">
        <v>0.43055555555555558</v>
      </c>
      <c r="J146" s="229">
        <f>H146-I146</f>
        <v>0.11144444444444446</v>
      </c>
      <c r="K146" s="224">
        <f t="shared" si="13"/>
        <v>0.7142857142857143</v>
      </c>
      <c r="L146" s="225">
        <v>0.41699999999999998</v>
      </c>
      <c r="M146" s="226">
        <v>0.56944444444444442</v>
      </c>
      <c r="N146" s="227">
        <f>L146-M146</f>
        <v>-0.15244444444444444</v>
      </c>
    </row>
    <row r="147" spans="1:14" ht="13.5">
      <c r="A147" s="216"/>
      <c r="B147" s="230" t="s">
        <v>41</v>
      </c>
      <c r="C147" s="224">
        <f t="shared" si="11"/>
        <v>0</v>
      </c>
      <c r="D147" s="225"/>
      <c r="E147" s="226"/>
      <c r="F147" s="227"/>
      <c r="G147" s="228">
        <f t="shared" si="12"/>
        <v>0.125</v>
      </c>
      <c r="H147" s="225"/>
      <c r="I147" s="226"/>
      <c r="J147" s="229"/>
      <c r="K147" s="224">
        <f t="shared" si="13"/>
        <v>0.875</v>
      </c>
      <c r="L147" s="225"/>
      <c r="M147" s="226"/>
      <c r="N147" s="227"/>
    </row>
    <row r="148" spans="1:14" ht="13.5">
      <c r="A148" s="216"/>
      <c r="B148" s="230" t="s">
        <v>11</v>
      </c>
      <c r="C148" s="224">
        <f t="shared" si="11"/>
        <v>0.09</v>
      </c>
      <c r="D148" s="225">
        <v>6.7000000000000004E-2</v>
      </c>
      <c r="E148" s="226">
        <v>0.11827956989247312</v>
      </c>
      <c r="F148" s="227">
        <f>D148-E148</f>
        <v>-5.127956989247312E-2</v>
      </c>
      <c r="G148" s="228">
        <f t="shared" si="12"/>
        <v>0.12</v>
      </c>
      <c r="H148" s="225">
        <v>0.187</v>
      </c>
      <c r="I148" s="226">
        <v>0.20430107526881719</v>
      </c>
      <c r="J148" s="229">
        <f>H148-I148</f>
        <v>-1.730107526881719E-2</v>
      </c>
      <c r="K148" s="224">
        <f t="shared" si="13"/>
        <v>0.79</v>
      </c>
      <c r="L148" s="225">
        <v>0.746</v>
      </c>
      <c r="M148" s="226">
        <v>0.67741935483870963</v>
      </c>
      <c r="N148" s="227">
        <f>L148-M148</f>
        <v>6.8580645161290366E-2</v>
      </c>
    </row>
    <row r="149" spans="1:14" ht="13.5">
      <c r="A149" s="216"/>
      <c r="B149" s="230" t="s">
        <v>17</v>
      </c>
      <c r="C149" s="224">
        <f t="shared" si="11"/>
        <v>3.4482758620689655E-2</v>
      </c>
      <c r="D149" s="225">
        <v>0</v>
      </c>
      <c r="E149" s="226">
        <v>0</v>
      </c>
      <c r="F149" s="227">
        <f>D149-E149</f>
        <v>0</v>
      </c>
      <c r="G149" s="228">
        <f t="shared" si="12"/>
        <v>0.72413793103448276</v>
      </c>
      <c r="H149" s="225">
        <v>0.28599999999999998</v>
      </c>
      <c r="I149" s="226">
        <v>0.3</v>
      </c>
      <c r="J149" s="229">
        <f>H149-I149</f>
        <v>-1.4000000000000012E-2</v>
      </c>
      <c r="K149" s="224">
        <f t="shared" si="13"/>
        <v>0.2413793103448276</v>
      </c>
      <c r="L149" s="225">
        <v>0.71399999999999997</v>
      </c>
      <c r="M149" s="226">
        <v>0.7</v>
      </c>
      <c r="N149" s="227">
        <f>L149-M149</f>
        <v>1.4000000000000012E-2</v>
      </c>
    </row>
    <row r="150" spans="1:14" ht="13.5">
      <c r="A150" s="216"/>
      <c r="B150" s="230" t="s">
        <v>19</v>
      </c>
      <c r="C150" s="224">
        <f t="shared" si="11"/>
        <v>0</v>
      </c>
      <c r="D150" s="225">
        <v>0</v>
      </c>
      <c r="E150" s="226">
        <v>0</v>
      </c>
      <c r="F150" s="227">
        <f>D150-E150</f>
        <v>0</v>
      </c>
      <c r="G150" s="228">
        <f t="shared" si="12"/>
        <v>0.48888888888888887</v>
      </c>
      <c r="H150" s="225">
        <v>0.49099999999999999</v>
      </c>
      <c r="I150" s="226">
        <v>0.2807017543859649</v>
      </c>
      <c r="J150" s="229">
        <f>H150-I150</f>
        <v>0.2102982456140351</v>
      </c>
      <c r="K150" s="224">
        <f t="shared" si="13"/>
        <v>0.51111111111111107</v>
      </c>
      <c r="L150" s="225">
        <v>0.50900000000000001</v>
      </c>
      <c r="M150" s="226">
        <v>0.7192982456140351</v>
      </c>
      <c r="N150" s="227">
        <f>L150-M150</f>
        <v>-0.2102982456140351</v>
      </c>
    </row>
    <row r="151" spans="1:14" ht="13.5">
      <c r="A151" s="216"/>
      <c r="B151" s="230" t="s">
        <v>20</v>
      </c>
      <c r="C151" s="224">
        <f t="shared" si="11"/>
        <v>0</v>
      </c>
      <c r="D151" s="225">
        <v>0</v>
      </c>
      <c r="E151" s="226"/>
      <c r="F151" s="227"/>
      <c r="G151" s="228">
        <f t="shared" si="12"/>
        <v>0.25925925925925924</v>
      </c>
      <c r="H151" s="225">
        <v>0.622</v>
      </c>
      <c r="I151" s="226"/>
      <c r="J151" s="229"/>
      <c r="K151" s="224">
        <f t="shared" si="13"/>
        <v>0.7407407407407407</v>
      </c>
      <c r="L151" s="225">
        <v>0.378</v>
      </c>
      <c r="M151" s="226"/>
      <c r="N151" s="227"/>
    </row>
    <row r="152" spans="1:14" ht="13.5">
      <c r="A152" s="216"/>
      <c r="B152" s="230" t="s">
        <v>21</v>
      </c>
      <c r="C152" s="224">
        <f t="shared" si="11"/>
        <v>0</v>
      </c>
      <c r="D152" s="225"/>
      <c r="E152" s="226"/>
      <c r="F152" s="227"/>
      <c r="G152" s="228">
        <f t="shared" si="12"/>
        <v>3.4188034188034191E-2</v>
      </c>
      <c r="H152" s="225"/>
      <c r="I152" s="226"/>
      <c r="J152" s="229"/>
      <c r="K152" s="224">
        <f t="shared" si="13"/>
        <v>0.96581196581196582</v>
      </c>
      <c r="L152" s="225"/>
      <c r="M152" s="226"/>
      <c r="N152" s="227"/>
    </row>
    <row r="153" spans="1:14" ht="13.5">
      <c r="A153" s="216"/>
      <c r="B153" s="230" t="s">
        <v>42</v>
      </c>
      <c r="C153" s="224">
        <f t="shared" si="11"/>
        <v>0</v>
      </c>
      <c r="D153" s="225"/>
      <c r="E153" s="226"/>
      <c r="F153" s="227"/>
      <c r="G153" s="228">
        <f t="shared" si="12"/>
        <v>3.5714285714285712E-2</v>
      </c>
      <c r="H153" s="225"/>
      <c r="I153" s="226"/>
      <c r="J153" s="229"/>
      <c r="K153" s="224">
        <f t="shared" si="13"/>
        <v>0.9642857142857143</v>
      </c>
      <c r="L153" s="225"/>
      <c r="M153" s="226"/>
      <c r="N153" s="227"/>
    </row>
    <row r="154" spans="1:14" ht="13.5">
      <c r="A154" s="216"/>
      <c r="B154" s="230" t="s">
        <v>22</v>
      </c>
      <c r="C154" s="224">
        <f t="shared" si="11"/>
        <v>0</v>
      </c>
      <c r="D154" s="225">
        <v>0</v>
      </c>
      <c r="E154" s="226"/>
      <c r="F154" s="227"/>
      <c r="G154" s="228">
        <f t="shared" si="12"/>
        <v>0</v>
      </c>
      <c r="H154" s="225">
        <v>0</v>
      </c>
      <c r="I154" s="226"/>
      <c r="J154" s="229"/>
      <c r="K154" s="224">
        <f t="shared" si="13"/>
        <v>1</v>
      </c>
      <c r="L154" s="225">
        <v>1</v>
      </c>
      <c r="M154" s="226"/>
      <c r="N154" s="227"/>
    </row>
    <row r="155" spans="1:14" ht="13.5">
      <c r="A155" s="216"/>
      <c r="B155" s="230" t="s">
        <v>28</v>
      </c>
      <c r="C155" s="224">
        <f t="shared" si="11"/>
        <v>0</v>
      </c>
      <c r="D155" s="225">
        <v>0</v>
      </c>
      <c r="E155" s="226"/>
      <c r="F155" s="227"/>
      <c r="G155" s="228">
        <f t="shared" si="12"/>
        <v>0.2</v>
      </c>
      <c r="H155" s="225">
        <v>0.25</v>
      </c>
      <c r="I155" s="226"/>
      <c r="J155" s="229"/>
      <c r="K155" s="224">
        <f t="shared" si="13"/>
        <v>0.8</v>
      </c>
      <c r="L155" s="225">
        <v>0.75</v>
      </c>
      <c r="M155" s="226"/>
      <c r="N155" s="227"/>
    </row>
    <row r="156" spans="1:14" ht="13.5">
      <c r="A156" s="216"/>
      <c r="B156" s="230" t="s">
        <v>23</v>
      </c>
      <c r="C156" s="224">
        <f t="shared" si="11"/>
        <v>0</v>
      </c>
      <c r="D156" s="225">
        <v>0</v>
      </c>
      <c r="E156" s="226">
        <v>2.0833333333333336E-2</v>
      </c>
      <c r="F156" s="227">
        <f>D156-E156</f>
        <v>-2.0833333333333336E-2</v>
      </c>
      <c r="G156" s="228">
        <f t="shared" si="12"/>
        <v>0.25</v>
      </c>
      <c r="H156" s="225">
        <v>0.55600000000000005</v>
      </c>
      <c r="I156" s="226">
        <v>0.70833333333333326</v>
      </c>
      <c r="J156" s="229">
        <f>H156-I156</f>
        <v>-0.15233333333333321</v>
      </c>
      <c r="K156" s="224">
        <f t="shared" si="13"/>
        <v>0.75</v>
      </c>
      <c r="L156" s="225">
        <v>0.44400000000000001</v>
      </c>
      <c r="M156" s="226">
        <v>0.27083333333333331</v>
      </c>
      <c r="N156" s="227">
        <f>L156-M156</f>
        <v>0.17316666666666669</v>
      </c>
    </row>
    <row r="157" spans="1:14" ht="13.5">
      <c r="A157" s="216"/>
      <c r="B157" s="230" t="s">
        <v>24</v>
      </c>
      <c r="C157" s="224">
        <f t="shared" si="11"/>
        <v>0.14285714285714285</v>
      </c>
      <c r="D157" s="225">
        <v>0.14299999999999999</v>
      </c>
      <c r="E157" s="226">
        <v>6.25E-2</v>
      </c>
      <c r="F157" s="227">
        <f>D157-E157</f>
        <v>8.0499999999999988E-2</v>
      </c>
      <c r="G157" s="228">
        <f t="shared" si="12"/>
        <v>0.2857142857142857</v>
      </c>
      <c r="H157" s="225">
        <v>0.71399999999999997</v>
      </c>
      <c r="I157" s="226">
        <v>0.4375</v>
      </c>
      <c r="J157" s="229">
        <f>H157-I157</f>
        <v>0.27649999999999997</v>
      </c>
      <c r="K157" s="224">
        <f t="shared" si="13"/>
        <v>0.5714285714285714</v>
      </c>
      <c r="L157" s="225">
        <v>0.14299999999999999</v>
      </c>
      <c r="M157" s="226">
        <v>0.5</v>
      </c>
      <c r="N157" s="227">
        <f>L157-M157</f>
        <v>-0.35699999999999998</v>
      </c>
    </row>
    <row r="158" spans="1:14" ht="13.5">
      <c r="A158" s="216"/>
      <c r="B158" s="230" t="s">
        <v>25</v>
      </c>
      <c r="C158" s="224">
        <f t="shared" si="11"/>
        <v>0</v>
      </c>
      <c r="D158" s="225">
        <v>0</v>
      </c>
      <c r="E158" s="226"/>
      <c r="F158" s="227"/>
      <c r="G158" s="228">
        <f t="shared" si="12"/>
        <v>2.5000000000000001E-2</v>
      </c>
      <c r="H158" s="225">
        <v>2.3E-2</v>
      </c>
      <c r="I158" s="226"/>
      <c r="J158" s="229"/>
      <c r="K158" s="224">
        <f t="shared" si="13"/>
        <v>0.97499999999999998</v>
      </c>
      <c r="L158" s="225">
        <v>0.97699999999999998</v>
      </c>
      <c r="M158" s="226"/>
      <c r="N158" s="227"/>
    </row>
    <row r="159" spans="1:14" ht="13.5">
      <c r="A159" s="216"/>
      <c r="B159" s="230" t="s">
        <v>43</v>
      </c>
      <c r="C159" s="224">
        <f t="shared" si="11"/>
        <v>0</v>
      </c>
      <c r="D159" s="225"/>
      <c r="E159" s="226"/>
      <c r="F159" s="227"/>
      <c r="G159" s="228">
        <f t="shared" si="12"/>
        <v>0.46153846153846156</v>
      </c>
      <c r="H159" s="225"/>
      <c r="I159" s="226"/>
      <c r="J159" s="229"/>
      <c r="K159" s="224">
        <f t="shared" si="13"/>
        <v>0.53846153846153844</v>
      </c>
      <c r="L159" s="225"/>
      <c r="M159" s="226"/>
      <c r="N159" s="227"/>
    </row>
    <row r="160" spans="1:14" ht="13.5">
      <c r="A160" s="216"/>
      <c r="B160" s="230" t="s">
        <v>44</v>
      </c>
      <c r="C160" s="224">
        <f t="shared" si="11"/>
        <v>0</v>
      </c>
      <c r="D160" s="225"/>
      <c r="E160" s="226"/>
      <c r="F160" s="227"/>
      <c r="G160" s="228">
        <f t="shared" si="12"/>
        <v>0.13793103448275862</v>
      </c>
      <c r="H160" s="225"/>
      <c r="I160" s="226"/>
      <c r="J160" s="229"/>
      <c r="K160" s="224">
        <f t="shared" si="13"/>
        <v>0.86206896551724133</v>
      </c>
      <c r="L160" s="225"/>
      <c r="M160" s="226"/>
      <c r="N160" s="227"/>
    </row>
    <row r="161" spans="1:14" ht="13.5">
      <c r="A161" s="216"/>
      <c r="B161" s="230" t="s">
        <v>38</v>
      </c>
      <c r="C161" s="224">
        <f t="shared" si="11"/>
        <v>0</v>
      </c>
      <c r="D161" s="225">
        <v>0</v>
      </c>
      <c r="E161" s="226">
        <v>0</v>
      </c>
      <c r="F161" s="227">
        <f>D161-E161</f>
        <v>0</v>
      </c>
      <c r="G161" s="228">
        <f t="shared" si="12"/>
        <v>0.15789473684210525</v>
      </c>
      <c r="H161" s="225">
        <v>0.311</v>
      </c>
      <c r="I161" s="226">
        <v>0.28571428571428575</v>
      </c>
      <c r="J161" s="229">
        <f>H161-I161</f>
        <v>2.5285714285714245E-2</v>
      </c>
      <c r="K161" s="224">
        <f t="shared" si="13"/>
        <v>0.84210526315789469</v>
      </c>
      <c r="L161" s="225">
        <v>0.68899999999999995</v>
      </c>
      <c r="M161" s="226">
        <v>0.7142857142857143</v>
      </c>
      <c r="N161" s="227">
        <f>L161-M161</f>
        <v>-2.5285714285714356E-2</v>
      </c>
    </row>
    <row r="162" spans="1:14" ht="13.5">
      <c r="A162" s="216"/>
      <c r="B162" s="230" t="s">
        <v>27</v>
      </c>
      <c r="C162" s="224">
        <f t="shared" si="11"/>
        <v>0</v>
      </c>
      <c r="D162" s="225">
        <v>0</v>
      </c>
      <c r="E162" s="226">
        <v>0</v>
      </c>
      <c r="F162" s="227">
        <f>D162-E162</f>
        <v>0</v>
      </c>
      <c r="G162" s="228">
        <f t="shared" si="12"/>
        <v>0.27272727272727271</v>
      </c>
      <c r="H162" s="225">
        <v>0.32</v>
      </c>
      <c r="I162" s="226">
        <v>0.12</v>
      </c>
      <c r="J162" s="229">
        <f>H162-I162</f>
        <v>0.2</v>
      </c>
      <c r="K162" s="224">
        <f t="shared" si="13"/>
        <v>0.72727272727272729</v>
      </c>
      <c r="L162" s="225">
        <v>0.68</v>
      </c>
      <c r="M162" s="226">
        <v>0.88</v>
      </c>
      <c r="N162" s="227">
        <f>L162-M162</f>
        <v>-0.19999999999999996</v>
      </c>
    </row>
    <row r="163" spans="1:14" ht="13.5">
      <c r="A163" s="216"/>
      <c r="B163" s="230" t="s">
        <v>13</v>
      </c>
      <c r="C163" s="224">
        <f t="shared" si="11"/>
        <v>5.1724137931034482E-2</v>
      </c>
      <c r="D163" s="225">
        <v>1.4E-2</v>
      </c>
      <c r="E163" s="226">
        <v>6.3492063492063489E-2</v>
      </c>
      <c r="F163" s="227">
        <f>D163-E163</f>
        <v>-4.949206349206349E-2</v>
      </c>
      <c r="G163" s="228">
        <f t="shared" si="12"/>
        <v>0.5</v>
      </c>
      <c r="H163" s="225">
        <v>0.63800000000000001</v>
      </c>
      <c r="I163" s="226">
        <v>0.53968253968253965</v>
      </c>
      <c r="J163" s="229">
        <f>H163-I163</f>
        <v>9.8317460317460359E-2</v>
      </c>
      <c r="K163" s="224">
        <f t="shared" si="13"/>
        <v>0.44827586206896552</v>
      </c>
      <c r="L163" s="225">
        <v>0.34799999999999998</v>
      </c>
      <c r="M163" s="226">
        <v>0.39682539682539686</v>
      </c>
      <c r="N163" s="227">
        <f>L163-M163</f>
        <v>-4.8825396825396883E-2</v>
      </c>
    </row>
    <row r="164" spans="1:14" ht="13.5">
      <c r="A164" s="216"/>
      <c r="B164" s="230" t="s">
        <v>33</v>
      </c>
      <c r="C164" s="224">
        <f t="shared" si="11"/>
        <v>6.6666666666666666E-2</v>
      </c>
      <c r="D164" s="225"/>
      <c r="E164" s="226">
        <v>0.125</v>
      </c>
      <c r="F164" s="227"/>
      <c r="G164" s="228">
        <f t="shared" si="12"/>
        <v>0.13333333333333333</v>
      </c>
      <c r="H164" s="225"/>
      <c r="I164" s="226">
        <v>0.58333333333333337</v>
      </c>
      <c r="J164" s="229"/>
      <c r="K164" s="224">
        <f t="shared" si="13"/>
        <v>0.8</v>
      </c>
      <c r="L164" s="225"/>
      <c r="M164" s="226">
        <v>0.29166666666666669</v>
      </c>
      <c r="N164" s="227"/>
    </row>
    <row r="165" spans="1:14" ht="13.5">
      <c r="A165" s="216"/>
      <c r="B165" s="230" t="s">
        <v>9</v>
      </c>
      <c r="C165" s="224">
        <f t="shared" si="11"/>
        <v>5.2631578947368418E-2</v>
      </c>
      <c r="D165" s="225">
        <v>3.6999999999999998E-2</v>
      </c>
      <c r="E165" s="226">
        <v>0</v>
      </c>
      <c r="F165" s="227">
        <f>D165-E165</f>
        <v>3.6999999999999998E-2</v>
      </c>
      <c r="G165" s="228">
        <f t="shared" si="12"/>
        <v>0.31578947368421051</v>
      </c>
      <c r="H165" s="225">
        <v>0.48099999999999998</v>
      </c>
      <c r="I165" s="226">
        <v>0.59375</v>
      </c>
      <c r="J165" s="229">
        <f>H165-I165</f>
        <v>-0.11275000000000002</v>
      </c>
      <c r="K165" s="224">
        <f t="shared" si="13"/>
        <v>0.63157894736842102</v>
      </c>
      <c r="L165" s="225">
        <v>0.48099999999999998</v>
      </c>
      <c r="M165" s="226">
        <v>0.40625</v>
      </c>
      <c r="N165" s="227">
        <f>L165-M165</f>
        <v>7.4749999999999983E-2</v>
      </c>
    </row>
    <row r="166" spans="1:14" ht="13.5">
      <c r="A166" s="216"/>
      <c r="B166" s="230" t="s">
        <v>64</v>
      </c>
      <c r="C166" s="224">
        <f t="shared" si="11"/>
        <v>0</v>
      </c>
      <c r="D166" s="225">
        <v>0.111</v>
      </c>
      <c r="E166" s="226">
        <v>6.7567567567567571E-2</v>
      </c>
      <c r="F166" s="227">
        <f>D166-E166</f>
        <v>4.343243243243243E-2</v>
      </c>
      <c r="G166" s="228">
        <f t="shared" si="12"/>
        <v>0.84615384615384615</v>
      </c>
      <c r="H166" s="225">
        <v>0.88900000000000001</v>
      </c>
      <c r="I166" s="226">
        <v>0.79729729729729726</v>
      </c>
      <c r="J166" s="229">
        <f>H166-I166</f>
        <v>9.1702702702702754E-2</v>
      </c>
      <c r="K166" s="224">
        <f t="shared" si="13"/>
        <v>0.15384615384615385</v>
      </c>
      <c r="L166" s="225">
        <v>0</v>
      </c>
      <c r="M166" s="226">
        <v>0.13513513513513514</v>
      </c>
      <c r="N166" s="227">
        <f>L166-M166</f>
        <v>-0.13513513513513514</v>
      </c>
    </row>
    <row r="167" spans="1:14" ht="13.5">
      <c r="A167" s="216"/>
      <c r="B167" s="231"/>
      <c r="C167" s="232"/>
      <c r="D167" s="225"/>
      <c r="E167" s="226"/>
      <c r="F167" s="227"/>
      <c r="G167" s="233"/>
      <c r="H167" s="225"/>
      <c r="I167" s="226"/>
      <c r="J167" s="229"/>
      <c r="K167" s="234"/>
      <c r="L167" s="225"/>
      <c r="M167" s="226"/>
      <c r="N167" s="227"/>
    </row>
    <row r="168" spans="1:14" ht="13.5">
      <c r="A168" s="235"/>
      <c r="B168" s="236" t="s">
        <v>1</v>
      </c>
      <c r="C168" s="237">
        <f t="shared" si="11"/>
        <v>1.9648397104446741E-2</v>
      </c>
      <c r="D168" s="238">
        <v>2.4E-2</v>
      </c>
      <c r="E168" s="239">
        <v>3.8081805359661491E-2</v>
      </c>
      <c r="F168" s="240">
        <f>D168-E168</f>
        <v>-1.4081805359661491E-2</v>
      </c>
      <c r="G168" s="241">
        <f t="shared" si="12"/>
        <v>0.23061013443640124</v>
      </c>
      <c r="H168" s="238">
        <v>0.34699999999999998</v>
      </c>
      <c r="I168" s="239">
        <v>0.40479548660084624</v>
      </c>
      <c r="J168" s="242">
        <f>H168-I168</f>
        <v>-5.7795486600846269E-2</v>
      </c>
      <c r="K168" s="237">
        <f t="shared" si="13"/>
        <v>0.74974146845915202</v>
      </c>
      <c r="L168" s="238">
        <v>0.629</v>
      </c>
      <c r="M168" s="239">
        <v>0.55712270803949226</v>
      </c>
      <c r="N168" s="243">
        <f>L168-M168</f>
        <v>7.1877291960507739E-2</v>
      </c>
    </row>
  </sheetData>
  <mergeCells count="15">
    <mergeCell ref="C4:R4"/>
    <mergeCell ref="C5:F5"/>
    <mergeCell ref="G5:J5"/>
    <mergeCell ref="K5:N5"/>
    <mergeCell ref="O5:R5"/>
    <mergeCell ref="C133:N133"/>
    <mergeCell ref="C134:N134"/>
    <mergeCell ref="C135:F135"/>
    <mergeCell ref="G135:J135"/>
    <mergeCell ref="K135:N135"/>
    <mergeCell ref="C70:R70"/>
    <mergeCell ref="C71:F71"/>
    <mergeCell ref="G71:J71"/>
    <mergeCell ref="K71:N71"/>
    <mergeCell ref="O71:R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0"/>
  <sheetViews>
    <sheetView tabSelected="1"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7.1640625" style="1" customWidth="1"/>
    <col min="3" max="18" width="11.6640625" style="1" customWidth="1"/>
    <col min="19" max="16384" width="9.33203125" style="1"/>
  </cols>
  <sheetData>
    <row r="1" spans="1:18" ht="15.75">
      <c r="A1" s="2" t="s">
        <v>61</v>
      </c>
    </row>
    <row r="2" spans="1:18" ht="15.75">
      <c r="A2" s="2"/>
    </row>
    <row r="3" spans="1:18" ht="12.75">
      <c r="A3" s="45">
        <v>2010</v>
      </c>
      <c r="F3" s="48" t="s">
        <v>56</v>
      </c>
      <c r="G3" s="48"/>
      <c r="H3" s="48"/>
      <c r="I3" s="48"/>
      <c r="J3" s="48" t="s">
        <v>57</v>
      </c>
      <c r="K3" s="48"/>
      <c r="L3" s="48"/>
      <c r="M3" s="48"/>
      <c r="N3" s="48" t="s">
        <v>4</v>
      </c>
      <c r="O3" s="48"/>
    </row>
    <row r="4" spans="1:18">
      <c r="A4" s="172" t="s">
        <v>0</v>
      </c>
      <c r="B4" s="173" t="s">
        <v>0</v>
      </c>
      <c r="C4" s="315" t="s">
        <v>62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</row>
    <row r="5" spans="1:18">
      <c r="A5" s="174"/>
      <c r="B5" s="175"/>
      <c r="C5" s="317" t="s">
        <v>56</v>
      </c>
      <c r="D5" s="316"/>
      <c r="E5" s="316"/>
      <c r="F5" s="316"/>
      <c r="G5" s="317" t="s">
        <v>57</v>
      </c>
      <c r="H5" s="316"/>
      <c r="I5" s="316"/>
      <c r="J5" s="316"/>
      <c r="K5" s="317" t="s">
        <v>4</v>
      </c>
      <c r="L5" s="316"/>
      <c r="M5" s="316"/>
      <c r="N5" s="316"/>
      <c r="O5" s="317" t="s">
        <v>1</v>
      </c>
      <c r="P5" s="316"/>
      <c r="Q5" s="316"/>
      <c r="R5" s="316"/>
    </row>
    <row r="6" spans="1:18">
      <c r="A6" s="174"/>
      <c r="B6" s="176"/>
      <c r="C6" s="177" t="s">
        <v>5</v>
      </c>
      <c r="D6" s="177" t="s">
        <v>29</v>
      </c>
      <c r="E6" s="177" t="s">
        <v>30</v>
      </c>
      <c r="F6" s="177" t="s">
        <v>31</v>
      </c>
      <c r="G6" s="177" t="s">
        <v>5</v>
      </c>
      <c r="H6" s="177" t="s">
        <v>29</v>
      </c>
      <c r="I6" s="177" t="s">
        <v>30</v>
      </c>
      <c r="J6" s="177" t="s">
        <v>31</v>
      </c>
      <c r="K6" s="177" t="s">
        <v>5</v>
      </c>
      <c r="L6" s="177" t="s">
        <v>29</v>
      </c>
      <c r="M6" s="177" t="s">
        <v>30</v>
      </c>
      <c r="N6" s="177" t="s">
        <v>31</v>
      </c>
      <c r="O6" s="177" t="s">
        <v>5</v>
      </c>
      <c r="P6" s="177" t="s">
        <v>29</v>
      </c>
      <c r="Q6" s="177" t="s">
        <v>30</v>
      </c>
      <c r="R6" s="177" t="s">
        <v>31</v>
      </c>
    </row>
    <row r="7" spans="1:18" ht="13.5">
      <c r="A7" s="178" t="s">
        <v>32</v>
      </c>
      <c r="B7" s="179" t="s">
        <v>7</v>
      </c>
      <c r="C7" s="186">
        <v>2</v>
      </c>
      <c r="D7" s="187">
        <f t="shared" ref="D7:D36" si="0">C7/$O7</f>
        <v>5.7142857142857141E-2</v>
      </c>
      <c r="E7" s="74">
        <f>C7/C$38</f>
        <v>5.5555555555555552E-2</v>
      </c>
      <c r="F7" s="113">
        <f>C7/$O$38</f>
        <v>2.0682523267838678E-3</v>
      </c>
      <c r="G7" s="186">
        <v>9</v>
      </c>
      <c r="H7" s="187">
        <f t="shared" ref="H7:H36" si="1">G7/$O7</f>
        <v>0.25714285714285712</v>
      </c>
      <c r="I7" s="74">
        <f>G7/G$38</f>
        <v>0.11538461538461539</v>
      </c>
      <c r="J7" s="113">
        <f t="shared" ref="J7:J36" si="2">G7/$O$38</f>
        <v>9.3071354705274046E-3</v>
      </c>
      <c r="K7" s="188">
        <v>24</v>
      </c>
      <c r="L7" s="187">
        <f t="shared" ref="L7:L36" si="3">K7/$O7</f>
        <v>0.68571428571428572</v>
      </c>
      <c r="M7" s="74">
        <f t="shared" ref="M7:M36" si="4">K7/K$38</f>
        <v>2.8135990621336461E-2</v>
      </c>
      <c r="N7" s="102">
        <f t="shared" ref="N7:N36" si="5">K7/$O$38</f>
        <v>2.481902792140641E-2</v>
      </c>
      <c r="O7" s="186">
        <v>35</v>
      </c>
      <c r="P7" s="189">
        <v>1</v>
      </c>
      <c r="Q7" s="74">
        <f t="shared" ref="Q7:Q36" si="6">O7/O$38</f>
        <v>3.6194415718717683E-2</v>
      </c>
      <c r="R7" s="113">
        <f t="shared" ref="R7:R36" si="7">O7/$O$38</f>
        <v>3.6194415718717683E-2</v>
      </c>
    </row>
    <row r="8" spans="1:18" ht="13.5">
      <c r="A8" s="180"/>
      <c r="B8" s="181" t="s">
        <v>8</v>
      </c>
      <c r="C8" s="190">
        <v>0</v>
      </c>
      <c r="D8" s="191">
        <f t="shared" si="0"/>
        <v>0</v>
      </c>
      <c r="E8" s="73">
        <f t="shared" ref="E8:E36" si="8">C8/C$38</f>
        <v>0</v>
      </c>
      <c r="F8" s="114">
        <f t="shared" ref="F8:F36" si="9">C8/$O$38</f>
        <v>0</v>
      </c>
      <c r="G8" s="190">
        <v>1</v>
      </c>
      <c r="H8" s="191">
        <f t="shared" si="1"/>
        <v>3.0303030303030304E-2</v>
      </c>
      <c r="I8" s="73">
        <f t="shared" ref="I8:I36" si="10">G8/G$38</f>
        <v>1.282051282051282E-2</v>
      </c>
      <c r="J8" s="114">
        <f t="shared" si="2"/>
        <v>1.0341261633919339E-3</v>
      </c>
      <c r="K8" s="192">
        <v>32</v>
      </c>
      <c r="L8" s="191">
        <f t="shared" si="3"/>
        <v>0.96969696969696972</v>
      </c>
      <c r="M8" s="73">
        <f t="shared" si="4"/>
        <v>3.7514654161781943E-2</v>
      </c>
      <c r="N8" s="103">
        <f t="shared" si="5"/>
        <v>3.3092037228541885E-2</v>
      </c>
      <c r="O8" s="190">
        <v>33</v>
      </c>
      <c r="P8" s="193">
        <v>1</v>
      </c>
      <c r="Q8" s="73">
        <f t="shared" si="6"/>
        <v>3.4126163391933813E-2</v>
      </c>
      <c r="R8" s="114">
        <f t="shared" si="7"/>
        <v>3.4126163391933813E-2</v>
      </c>
    </row>
    <row r="9" spans="1:18" ht="13.5">
      <c r="A9" s="180"/>
      <c r="B9" s="181" t="s">
        <v>39</v>
      </c>
      <c r="C9" s="190">
        <v>0</v>
      </c>
      <c r="D9" s="191">
        <f t="shared" si="0"/>
        <v>0</v>
      </c>
      <c r="E9" s="73">
        <f t="shared" si="8"/>
        <v>0</v>
      </c>
      <c r="F9" s="114">
        <f t="shared" si="9"/>
        <v>0</v>
      </c>
      <c r="G9" s="190">
        <v>1</v>
      </c>
      <c r="H9" s="191">
        <f t="shared" si="1"/>
        <v>0.16666666666666666</v>
      </c>
      <c r="I9" s="73">
        <f t="shared" si="10"/>
        <v>1.282051282051282E-2</v>
      </c>
      <c r="J9" s="114">
        <f t="shared" si="2"/>
        <v>1.0341261633919339E-3</v>
      </c>
      <c r="K9" s="192">
        <v>5</v>
      </c>
      <c r="L9" s="191">
        <f t="shared" si="3"/>
        <v>0.83333333333333337</v>
      </c>
      <c r="M9" s="73">
        <f t="shared" si="4"/>
        <v>5.8616647127784291E-3</v>
      </c>
      <c r="N9" s="103">
        <f t="shared" si="5"/>
        <v>5.170630816959669E-3</v>
      </c>
      <c r="O9" s="190">
        <v>6</v>
      </c>
      <c r="P9" s="193">
        <v>1</v>
      </c>
      <c r="Q9" s="73">
        <f t="shared" si="6"/>
        <v>6.2047569803516025E-3</v>
      </c>
      <c r="R9" s="114">
        <f t="shared" si="7"/>
        <v>6.2047569803516025E-3</v>
      </c>
    </row>
    <row r="10" spans="1:18" ht="13.5">
      <c r="A10" s="180"/>
      <c r="B10" s="181" t="s">
        <v>40</v>
      </c>
      <c r="C10" s="190">
        <v>2</v>
      </c>
      <c r="D10" s="191">
        <f t="shared" si="0"/>
        <v>3.7037037037037035E-2</v>
      </c>
      <c r="E10" s="73">
        <f t="shared" si="8"/>
        <v>5.5555555555555552E-2</v>
      </c>
      <c r="F10" s="114">
        <f t="shared" si="9"/>
        <v>2.0682523267838678E-3</v>
      </c>
      <c r="G10" s="190">
        <v>3</v>
      </c>
      <c r="H10" s="191">
        <f t="shared" si="1"/>
        <v>5.5555555555555552E-2</v>
      </c>
      <c r="I10" s="73">
        <f t="shared" si="10"/>
        <v>3.8461538461538464E-2</v>
      </c>
      <c r="J10" s="114">
        <f t="shared" si="2"/>
        <v>3.1023784901758012E-3</v>
      </c>
      <c r="K10" s="192">
        <v>49</v>
      </c>
      <c r="L10" s="191">
        <f t="shared" si="3"/>
        <v>0.90740740740740744</v>
      </c>
      <c r="M10" s="73">
        <f t="shared" si="4"/>
        <v>5.7444314185228607E-2</v>
      </c>
      <c r="N10" s="103">
        <f t="shared" si="5"/>
        <v>5.0672182006204755E-2</v>
      </c>
      <c r="O10" s="190">
        <v>54</v>
      </c>
      <c r="P10" s="193">
        <v>1</v>
      </c>
      <c r="Q10" s="73">
        <f t="shared" si="6"/>
        <v>5.5842812823164424E-2</v>
      </c>
      <c r="R10" s="114">
        <f t="shared" si="7"/>
        <v>5.5842812823164424E-2</v>
      </c>
    </row>
    <row r="11" spans="1:18" ht="13.5">
      <c r="A11" s="180"/>
      <c r="B11" s="181" t="s">
        <v>18</v>
      </c>
      <c r="C11" s="190">
        <v>1</v>
      </c>
      <c r="D11" s="191">
        <f t="shared" si="0"/>
        <v>2.5000000000000001E-2</v>
      </c>
      <c r="E11" s="73">
        <f t="shared" si="8"/>
        <v>2.7777777777777776E-2</v>
      </c>
      <c r="F11" s="114">
        <f t="shared" si="9"/>
        <v>1.0341261633919339E-3</v>
      </c>
      <c r="G11" s="190">
        <v>4</v>
      </c>
      <c r="H11" s="191">
        <f t="shared" si="1"/>
        <v>0.1</v>
      </c>
      <c r="I11" s="73">
        <f t="shared" si="10"/>
        <v>5.128205128205128E-2</v>
      </c>
      <c r="J11" s="114">
        <f t="shared" si="2"/>
        <v>4.1365046535677356E-3</v>
      </c>
      <c r="K11" s="192">
        <v>35</v>
      </c>
      <c r="L11" s="191">
        <f t="shared" si="3"/>
        <v>0.875</v>
      </c>
      <c r="M11" s="73">
        <f t="shared" si="4"/>
        <v>4.1031652989449004E-2</v>
      </c>
      <c r="N11" s="103">
        <f t="shared" si="5"/>
        <v>3.6194415718717683E-2</v>
      </c>
      <c r="O11" s="190">
        <v>40</v>
      </c>
      <c r="P11" s="193">
        <v>1</v>
      </c>
      <c r="Q11" s="73">
        <f t="shared" si="6"/>
        <v>4.1365046535677352E-2</v>
      </c>
      <c r="R11" s="114">
        <f t="shared" si="7"/>
        <v>4.1365046535677352E-2</v>
      </c>
    </row>
    <row r="12" spans="1:18" ht="13.5">
      <c r="A12" s="180"/>
      <c r="B12" s="181" t="s">
        <v>10</v>
      </c>
      <c r="C12" s="190">
        <v>1</v>
      </c>
      <c r="D12" s="191">
        <f t="shared" si="0"/>
        <v>2.4390243902439025E-2</v>
      </c>
      <c r="E12" s="73">
        <f t="shared" si="8"/>
        <v>2.7777777777777776E-2</v>
      </c>
      <c r="F12" s="114">
        <f t="shared" si="9"/>
        <v>1.0341261633919339E-3</v>
      </c>
      <c r="G12" s="190">
        <v>3</v>
      </c>
      <c r="H12" s="191">
        <f t="shared" si="1"/>
        <v>7.3170731707317069E-2</v>
      </c>
      <c r="I12" s="73">
        <f t="shared" si="10"/>
        <v>3.8461538461538464E-2</v>
      </c>
      <c r="J12" s="114">
        <f t="shared" si="2"/>
        <v>3.1023784901758012E-3</v>
      </c>
      <c r="K12" s="192">
        <v>37</v>
      </c>
      <c r="L12" s="191">
        <f t="shared" si="3"/>
        <v>0.90243902439024393</v>
      </c>
      <c r="M12" s="73">
        <f t="shared" si="4"/>
        <v>4.3376318874560373E-2</v>
      </c>
      <c r="N12" s="103">
        <f t="shared" si="5"/>
        <v>3.8262668045501554E-2</v>
      </c>
      <c r="O12" s="190">
        <v>41</v>
      </c>
      <c r="P12" s="193">
        <v>1</v>
      </c>
      <c r="Q12" s="73">
        <f t="shared" si="6"/>
        <v>4.2399172699069287E-2</v>
      </c>
      <c r="R12" s="114">
        <f t="shared" si="7"/>
        <v>4.2399172699069287E-2</v>
      </c>
    </row>
    <row r="13" spans="1:18" ht="13.5">
      <c r="A13" s="180"/>
      <c r="B13" s="181" t="s">
        <v>12</v>
      </c>
      <c r="C13" s="190">
        <v>0</v>
      </c>
      <c r="D13" s="191">
        <f t="shared" si="0"/>
        <v>0</v>
      </c>
      <c r="E13" s="73">
        <f t="shared" si="8"/>
        <v>0</v>
      </c>
      <c r="F13" s="114">
        <f t="shared" si="9"/>
        <v>0</v>
      </c>
      <c r="G13" s="190">
        <v>4</v>
      </c>
      <c r="H13" s="191">
        <f t="shared" si="1"/>
        <v>0.66666666666666663</v>
      </c>
      <c r="I13" s="73">
        <f t="shared" si="10"/>
        <v>5.128205128205128E-2</v>
      </c>
      <c r="J13" s="114">
        <f t="shared" si="2"/>
        <v>4.1365046535677356E-3</v>
      </c>
      <c r="K13" s="192">
        <v>2</v>
      </c>
      <c r="L13" s="191">
        <f t="shared" si="3"/>
        <v>0.33333333333333331</v>
      </c>
      <c r="M13" s="73">
        <f t="shared" si="4"/>
        <v>2.3446658851113715E-3</v>
      </c>
      <c r="N13" s="103">
        <f t="shared" si="5"/>
        <v>2.0682523267838678E-3</v>
      </c>
      <c r="O13" s="190">
        <v>6</v>
      </c>
      <c r="P13" s="193">
        <v>1</v>
      </c>
      <c r="Q13" s="73">
        <f t="shared" si="6"/>
        <v>6.2047569803516025E-3</v>
      </c>
      <c r="R13" s="114">
        <f t="shared" si="7"/>
        <v>6.2047569803516025E-3</v>
      </c>
    </row>
    <row r="14" spans="1:18" ht="13.5">
      <c r="A14" s="180"/>
      <c r="B14" s="181" t="s">
        <v>14</v>
      </c>
      <c r="C14" s="190">
        <v>0</v>
      </c>
      <c r="D14" s="191">
        <f t="shared" si="0"/>
        <v>0</v>
      </c>
      <c r="E14" s="73">
        <f t="shared" si="8"/>
        <v>0</v>
      </c>
      <c r="F14" s="114">
        <f t="shared" si="9"/>
        <v>0</v>
      </c>
      <c r="G14" s="190">
        <v>0</v>
      </c>
      <c r="H14" s="191">
        <f t="shared" si="1"/>
        <v>0</v>
      </c>
      <c r="I14" s="73">
        <f t="shared" si="10"/>
        <v>0</v>
      </c>
      <c r="J14" s="114">
        <f t="shared" si="2"/>
        <v>0</v>
      </c>
      <c r="K14" s="192">
        <v>18</v>
      </c>
      <c r="L14" s="191">
        <f t="shared" si="3"/>
        <v>1</v>
      </c>
      <c r="M14" s="73">
        <f t="shared" si="4"/>
        <v>2.1101992966002344E-2</v>
      </c>
      <c r="N14" s="103">
        <f t="shared" si="5"/>
        <v>1.8614270941054809E-2</v>
      </c>
      <c r="O14" s="190">
        <v>18</v>
      </c>
      <c r="P14" s="193">
        <v>1</v>
      </c>
      <c r="Q14" s="73">
        <f t="shared" si="6"/>
        <v>1.8614270941054809E-2</v>
      </c>
      <c r="R14" s="114">
        <f t="shared" si="7"/>
        <v>1.8614270941054809E-2</v>
      </c>
    </row>
    <row r="15" spans="1:18" ht="13.5">
      <c r="A15" s="180"/>
      <c r="B15" s="181" t="s">
        <v>15</v>
      </c>
      <c r="C15" s="190">
        <v>12</v>
      </c>
      <c r="D15" s="191">
        <f t="shared" si="0"/>
        <v>0.2857142857142857</v>
      </c>
      <c r="E15" s="73">
        <f t="shared" si="8"/>
        <v>0.33333333333333331</v>
      </c>
      <c r="F15" s="114">
        <f t="shared" si="9"/>
        <v>1.2409513960703205E-2</v>
      </c>
      <c r="G15" s="190">
        <v>1</v>
      </c>
      <c r="H15" s="191">
        <f t="shared" si="1"/>
        <v>2.3809523809523808E-2</v>
      </c>
      <c r="I15" s="73">
        <f t="shared" si="10"/>
        <v>1.282051282051282E-2</v>
      </c>
      <c r="J15" s="114">
        <f t="shared" si="2"/>
        <v>1.0341261633919339E-3</v>
      </c>
      <c r="K15" s="192">
        <v>29</v>
      </c>
      <c r="L15" s="191">
        <f t="shared" si="3"/>
        <v>0.69047619047619047</v>
      </c>
      <c r="M15" s="73">
        <f t="shared" si="4"/>
        <v>3.399765533411489E-2</v>
      </c>
      <c r="N15" s="103">
        <f t="shared" si="5"/>
        <v>2.9989658738366079E-2</v>
      </c>
      <c r="O15" s="190">
        <v>42</v>
      </c>
      <c r="P15" s="193">
        <v>1</v>
      </c>
      <c r="Q15" s="73">
        <f t="shared" si="6"/>
        <v>4.3433298862461223E-2</v>
      </c>
      <c r="R15" s="114">
        <f t="shared" si="7"/>
        <v>4.3433298862461223E-2</v>
      </c>
    </row>
    <row r="16" spans="1:18" ht="13.5">
      <c r="A16" s="180"/>
      <c r="B16" s="181" t="s">
        <v>16</v>
      </c>
      <c r="C16" s="190">
        <v>1</v>
      </c>
      <c r="D16" s="191">
        <f t="shared" si="0"/>
        <v>4.7619047619047616E-2</v>
      </c>
      <c r="E16" s="73">
        <f t="shared" si="8"/>
        <v>2.7777777777777776E-2</v>
      </c>
      <c r="F16" s="114">
        <f t="shared" si="9"/>
        <v>1.0341261633919339E-3</v>
      </c>
      <c r="G16" s="190">
        <v>2</v>
      </c>
      <c r="H16" s="191">
        <f t="shared" si="1"/>
        <v>9.5238095238095233E-2</v>
      </c>
      <c r="I16" s="73">
        <f t="shared" si="10"/>
        <v>2.564102564102564E-2</v>
      </c>
      <c r="J16" s="114">
        <f t="shared" si="2"/>
        <v>2.0682523267838678E-3</v>
      </c>
      <c r="K16" s="192">
        <v>18</v>
      </c>
      <c r="L16" s="191">
        <f t="shared" si="3"/>
        <v>0.8571428571428571</v>
      </c>
      <c r="M16" s="73">
        <f t="shared" si="4"/>
        <v>2.1101992966002344E-2</v>
      </c>
      <c r="N16" s="103">
        <f t="shared" si="5"/>
        <v>1.8614270941054809E-2</v>
      </c>
      <c r="O16" s="190">
        <v>21</v>
      </c>
      <c r="P16" s="193">
        <v>1</v>
      </c>
      <c r="Q16" s="73">
        <f t="shared" si="6"/>
        <v>2.1716649431230611E-2</v>
      </c>
      <c r="R16" s="114">
        <f t="shared" si="7"/>
        <v>2.1716649431230611E-2</v>
      </c>
    </row>
    <row r="17" spans="1:18" ht="13.5">
      <c r="A17" s="180"/>
      <c r="B17" s="181" t="s">
        <v>41</v>
      </c>
      <c r="C17" s="190">
        <v>0</v>
      </c>
      <c r="D17" s="191">
        <f t="shared" si="0"/>
        <v>0</v>
      </c>
      <c r="E17" s="73">
        <f t="shared" si="8"/>
        <v>0</v>
      </c>
      <c r="F17" s="114">
        <f t="shared" si="9"/>
        <v>0</v>
      </c>
      <c r="G17" s="190">
        <v>4</v>
      </c>
      <c r="H17" s="191">
        <f t="shared" si="1"/>
        <v>0.26666666666666666</v>
      </c>
      <c r="I17" s="73">
        <f t="shared" si="10"/>
        <v>5.128205128205128E-2</v>
      </c>
      <c r="J17" s="114">
        <f t="shared" si="2"/>
        <v>4.1365046535677356E-3</v>
      </c>
      <c r="K17" s="192">
        <v>11</v>
      </c>
      <c r="L17" s="191">
        <f t="shared" si="3"/>
        <v>0.73333333333333328</v>
      </c>
      <c r="M17" s="73">
        <f t="shared" si="4"/>
        <v>1.2895662368112544E-2</v>
      </c>
      <c r="N17" s="103">
        <f t="shared" si="5"/>
        <v>1.1375387797311272E-2</v>
      </c>
      <c r="O17" s="190">
        <v>15</v>
      </c>
      <c r="P17" s="193">
        <v>1</v>
      </c>
      <c r="Q17" s="73">
        <f t="shared" si="6"/>
        <v>1.5511892450879007E-2</v>
      </c>
      <c r="R17" s="114">
        <f t="shared" si="7"/>
        <v>1.5511892450879007E-2</v>
      </c>
    </row>
    <row r="18" spans="1:18" ht="13.5">
      <c r="A18" s="180"/>
      <c r="B18" s="181" t="s">
        <v>11</v>
      </c>
      <c r="C18" s="190">
        <v>7</v>
      </c>
      <c r="D18" s="191">
        <f t="shared" si="0"/>
        <v>7.1428571428571425E-2</v>
      </c>
      <c r="E18" s="73">
        <f t="shared" si="8"/>
        <v>0.19444444444444445</v>
      </c>
      <c r="F18" s="114">
        <f t="shared" si="9"/>
        <v>7.2388831437435368E-3</v>
      </c>
      <c r="G18" s="190">
        <v>11</v>
      </c>
      <c r="H18" s="191">
        <f t="shared" si="1"/>
        <v>0.11224489795918367</v>
      </c>
      <c r="I18" s="73">
        <f t="shared" si="10"/>
        <v>0.14102564102564102</v>
      </c>
      <c r="J18" s="114">
        <f t="shared" si="2"/>
        <v>1.1375387797311272E-2</v>
      </c>
      <c r="K18" s="192">
        <v>80</v>
      </c>
      <c r="L18" s="191">
        <f t="shared" si="3"/>
        <v>0.81632653061224492</v>
      </c>
      <c r="M18" s="73">
        <f t="shared" si="4"/>
        <v>9.3786635404454866E-2</v>
      </c>
      <c r="N18" s="103">
        <f t="shared" si="5"/>
        <v>8.2730093071354704E-2</v>
      </c>
      <c r="O18" s="190">
        <v>98</v>
      </c>
      <c r="P18" s="193">
        <v>1</v>
      </c>
      <c r="Q18" s="73">
        <f t="shared" si="6"/>
        <v>0.10134436401240951</v>
      </c>
      <c r="R18" s="114">
        <f t="shared" si="7"/>
        <v>0.10134436401240951</v>
      </c>
    </row>
    <row r="19" spans="1:18" ht="13.5">
      <c r="A19" s="180"/>
      <c r="B19" s="181" t="s">
        <v>17</v>
      </c>
      <c r="C19" s="190">
        <v>0</v>
      </c>
      <c r="D19" s="191">
        <f t="shared" si="0"/>
        <v>0</v>
      </c>
      <c r="E19" s="73">
        <f t="shared" si="8"/>
        <v>0</v>
      </c>
      <c r="F19" s="114">
        <f t="shared" si="9"/>
        <v>0</v>
      </c>
      <c r="G19" s="190">
        <v>0</v>
      </c>
      <c r="H19" s="191">
        <f t="shared" si="1"/>
        <v>0</v>
      </c>
      <c r="I19" s="73">
        <f t="shared" si="10"/>
        <v>0</v>
      </c>
      <c r="J19" s="114">
        <f t="shared" si="2"/>
        <v>0</v>
      </c>
      <c r="K19" s="192">
        <v>31</v>
      </c>
      <c r="L19" s="191">
        <f t="shared" si="3"/>
        <v>1</v>
      </c>
      <c r="M19" s="73">
        <f t="shared" si="4"/>
        <v>3.6342321219226259E-2</v>
      </c>
      <c r="N19" s="103">
        <f t="shared" si="5"/>
        <v>3.2057911065149949E-2</v>
      </c>
      <c r="O19" s="190">
        <v>31</v>
      </c>
      <c r="P19" s="193">
        <v>1</v>
      </c>
      <c r="Q19" s="73">
        <f t="shared" si="6"/>
        <v>3.2057911065149949E-2</v>
      </c>
      <c r="R19" s="114">
        <f t="shared" si="7"/>
        <v>3.2057911065149949E-2</v>
      </c>
    </row>
    <row r="20" spans="1:18" ht="13.5">
      <c r="A20" s="180"/>
      <c r="B20" s="181" t="s">
        <v>19</v>
      </c>
      <c r="C20" s="190">
        <v>1</v>
      </c>
      <c r="D20" s="191">
        <f t="shared" si="0"/>
        <v>2.1739130434782608E-2</v>
      </c>
      <c r="E20" s="73">
        <f t="shared" si="8"/>
        <v>2.7777777777777776E-2</v>
      </c>
      <c r="F20" s="114">
        <f t="shared" si="9"/>
        <v>1.0341261633919339E-3</v>
      </c>
      <c r="G20" s="190">
        <v>1</v>
      </c>
      <c r="H20" s="191">
        <f t="shared" si="1"/>
        <v>2.1739130434782608E-2</v>
      </c>
      <c r="I20" s="73">
        <f t="shared" si="10"/>
        <v>1.282051282051282E-2</v>
      </c>
      <c r="J20" s="114">
        <f t="shared" si="2"/>
        <v>1.0341261633919339E-3</v>
      </c>
      <c r="K20" s="192">
        <v>44</v>
      </c>
      <c r="L20" s="191">
        <f t="shared" si="3"/>
        <v>0.95652173913043481</v>
      </c>
      <c r="M20" s="73">
        <f t="shared" si="4"/>
        <v>5.1582649472450177E-2</v>
      </c>
      <c r="N20" s="103">
        <f t="shared" si="5"/>
        <v>4.5501551189245086E-2</v>
      </c>
      <c r="O20" s="190">
        <v>46</v>
      </c>
      <c r="P20" s="193">
        <v>1</v>
      </c>
      <c r="Q20" s="73">
        <f t="shared" si="6"/>
        <v>4.7569803516028956E-2</v>
      </c>
      <c r="R20" s="114">
        <f t="shared" si="7"/>
        <v>4.7569803516028956E-2</v>
      </c>
    </row>
    <row r="21" spans="1:18" ht="13.5">
      <c r="A21" s="180"/>
      <c r="B21" s="181" t="s">
        <v>20</v>
      </c>
      <c r="C21" s="190">
        <v>1</v>
      </c>
      <c r="D21" s="191">
        <f t="shared" si="0"/>
        <v>3.4482758620689655E-2</v>
      </c>
      <c r="E21" s="73">
        <f t="shared" si="8"/>
        <v>2.7777777777777776E-2</v>
      </c>
      <c r="F21" s="114">
        <f t="shared" si="9"/>
        <v>1.0341261633919339E-3</v>
      </c>
      <c r="G21" s="190">
        <v>4</v>
      </c>
      <c r="H21" s="191">
        <f t="shared" si="1"/>
        <v>0.13793103448275862</v>
      </c>
      <c r="I21" s="73">
        <f t="shared" si="10"/>
        <v>5.128205128205128E-2</v>
      </c>
      <c r="J21" s="114">
        <f t="shared" si="2"/>
        <v>4.1365046535677356E-3</v>
      </c>
      <c r="K21" s="192">
        <v>24</v>
      </c>
      <c r="L21" s="191">
        <f t="shared" si="3"/>
        <v>0.82758620689655171</v>
      </c>
      <c r="M21" s="73">
        <f t="shared" si="4"/>
        <v>2.8135990621336461E-2</v>
      </c>
      <c r="N21" s="103">
        <f t="shared" si="5"/>
        <v>2.481902792140641E-2</v>
      </c>
      <c r="O21" s="190">
        <v>29</v>
      </c>
      <c r="P21" s="193">
        <v>1</v>
      </c>
      <c r="Q21" s="73">
        <f t="shared" si="6"/>
        <v>2.9989658738366079E-2</v>
      </c>
      <c r="R21" s="114">
        <f t="shared" si="7"/>
        <v>2.9989658738366079E-2</v>
      </c>
    </row>
    <row r="22" spans="1:18" ht="13.5">
      <c r="A22" s="180"/>
      <c r="B22" s="181" t="s">
        <v>21</v>
      </c>
      <c r="C22" s="190">
        <v>0</v>
      </c>
      <c r="D22" s="191">
        <f t="shared" si="0"/>
        <v>0</v>
      </c>
      <c r="E22" s="73">
        <f t="shared" si="8"/>
        <v>0</v>
      </c>
      <c r="F22" s="114">
        <f t="shared" si="9"/>
        <v>0</v>
      </c>
      <c r="G22" s="190">
        <v>0</v>
      </c>
      <c r="H22" s="191">
        <f t="shared" si="1"/>
        <v>0</v>
      </c>
      <c r="I22" s="73">
        <f t="shared" si="10"/>
        <v>0</v>
      </c>
      <c r="J22" s="114">
        <f t="shared" si="2"/>
        <v>0</v>
      </c>
      <c r="K22" s="192">
        <v>117</v>
      </c>
      <c r="L22" s="191">
        <f t="shared" si="3"/>
        <v>1</v>
      </c>
      <c r="M22" s="73">
        <f t="shared" si="4"/>
        <v>0.13716295427901523</v>
      </c>
      <c r="N22" s="103">
        <f t="shared" si="5"/>
        <v>0.12099276111685625</v>
      </c>
      <c r="O22" s="190">
        <v>117</v>
      </c>
      <c r="P22" s="193">
        <v>1</v>
      </c>
      <c r="Q22" s="73">
        <f t="shared" si="6"/>
        <v>0.12099276111685625</v>
      </c>
      <c r="R22" s="114">
        <f t="shared" si="7"/>
        <v>0.12099276111685625</v>
      </c>
    </row>
    <row r="23" spans="1:18" ht="13.5">
      <c r="A23" s="180"/>
      <c r="B23" s="181" t="s">
        <v>42</v>
      </c>
      <c r="C23" s="190">
        <v>0</v>
      </c>
      <c r="D23" s="191">
        <f t="shared" si="0"/>
        <v>0</v>
      </c>
      <c r="E23" s="73">
        <f t="shared" si="8"/>
        <v>0</v>
      </c>
      <c r="F23" s="114">
        <f t="shared" si="9"/>
        <v>0</v>
      </c>
      <c r="G23" s="190">
        <v>0</v>
      </c>
      <c r="H23" s="191">
        <f t="shared" si="1"/>
        <v>0</v>
      </c>
      <c r="I23" s="73">
        <f t="shared" si="10"/>
        <v>0</v>
      </c>
      <c r="J23" s="114">
        <f t="shared" si="2"/>
        <v>0</v>
      </c>
      <c r="K23" s="192">
        <v>28</v>
      </c>
      <c r="L23" s="191">
        <f t="shared" si="3"/>
        <v>1</v>
      </c>
      <c r="M23" s="73">
        <f t="shared" si="4"/>
        <v>3.2825322391559206E-2</v>
      </c>
      <c r="N23" s="103">
        <f t="shared" si="5"/>
        <v>2.8955532574974147E-2</v>
      </c>
      <c r="O23" s="190">
        <v>28</v>
      </c>
      <c r="P23" s="193">
        <v>1</v>
      </c>
      <c r="Q23" s="73">
        <f t="shared" si="6"/>
        <v>2.8955532574974147E-2</v>
      </c>
      <c r="R23" s="114">
        <f t="shared" si="7"/>
        <v>2.8955532574974147E-2</v>
      </c>
    </row>
    <row r="24" spans="1:18" ht="13.5">
      <c r="A24" s="180"/>
      <c r="B24" s="181" t="s">
        <v>22</v>
      </c>
      <c r="C24" s="190">
        <v>0</v>
      </c>
      <c r="D24" s="191">
        <f t="shared" si="0"/>
        <v>0</v>
      </c>
      <c r="E24" s="73">
        <f t="shared" si="8"/>
        <v>0</v>
      </c>
      <c r="F24" s="114">
        <f t="shared" si="9"/>
        <v>0</v>
      </c>
      <c r="G24" s="190">
        <v>1</v>
      </c>
      <c r="H24" s="191">
        <f t="shared" si="1"/>
        <v>0.25</v>
      </c>
      <c r="I24" s="73">
        <f t="shared" si="10"/>
        <v>1.282051282051282E-2</v>
      </c>
      <c r="J24" s="114">
        <f t="shared" si="2"/>
        <v>1.0341261633919339E-3</v>
      </c>
      <c r="K24" s="192">
        <v>3</v>
      </c>
      <c r="L24" s="191">
        <f t="shared" si="3"/>
        <v>0.75</v>
      </c>
      <c r="M24" s="73">
        <f t="shared" si="4"/>
        <v>3.5169988276670576E-3</v>
      </c>
      <c r="N24" s="103">
        <f t="shared" si="5"/>
        <v>3.1023784901758012E-3</v>
      </c>
      <c r="O24" s="190">
        <v>4</v>
      </c>
      <c r="P24" s="193">
        <v>1</v>
      </c>
      <c r="Q24" s="73">
        <f t="shared" si="6"/>
        <v>4.1365046535677356E-3</v>
      </c>
      <c r="R24" s="114">
        <f t="shared" si="7"/>
        <v>4.1365046535677356E-3</v>
      </c>
    </row>
    <row r="25" spans="1:18" ht="13.5">
      <c r="A25" s="180"/>
      <c r="B25" s="181" t="s">
        <v>67</v>
      </c>
      <c r="C25" s="190">
        <v>0</v>
      </c>
      <c r="D25" s="191">
        <f t="shared" si="0"/>
        <v>0</v>
      </c>
      <c r="E25" s="73">
        <f t="shared" si="8"/>
        <v>0</v>
      </c>
      <c r="F25" s="114">
        <f t="shared" si="9"/>
        <v>0</v>
      </c>
      <c r="G25" s="190">
        <v>0</v>
      </c>
      <c r="H25" s="191">
        <f t="shared" si="1"/>
        <v>0</v>
      </c>
      <c r="I25" s="73">
        <f t="shared" si="10"/>
        <v>0</v>
      </c>
      <c r="J25" s="114">
        <f t="shared" si="2"/>
        <v>0</v>
      </c>
      <c r="K25" s="192">
        <v>5</v>
      </c>
      <c r="L25" s="191">
        <f t="shared" si="3"/>
        <v>1</v>
      </c>
      <c r="M25" s="73">
        <f t="shared" si="4"/>
        <v>5.8616647127784291E-3</v>
      </c>
      <c r="N25" s="103">
        <f t="shared" si="5"/>
        <v>5.170630816959669E-3</v>
      </c>
      <c r="O25" s="190">
        <v>5</v>
      </c>
      <c r="P25" s="193">
        <v>1</v>
      </c>
      <c r="Q25" s="73">
        <f t="shared" si="6"/>
        <v>5.170630816959669E-3</v>
      </c>
      <c r="R25" s="114">
        <f t="shared" si="7"/>
        <v>5.170630816959669E-3</v>
      </c>
    </row>
    <row r="26" spans="1:18" ht="13.5">
      <c r="A26" s="180"/>
      <c r="B26" s="181" t="s">
        <v>23</v>
      </c>
      <c r="C26" s="190">
        <v>0</v>
      </c>
      <c r="D26" s="191">
        <f t="shared" si="0"/>
        <v>0</v>
      </c>
      <c r="E26" s="73">
        <f t="shared" si="8"/>
        <v>0</v>
      </c>
      <c r="F26" s="114">
        <f t="shared" si="9"/>
        <v>0</v>
      </c>
      <c r="G26" s="190">
        <v>1</v>
      </c>
      <c r="H26" s="191">
        <f t="shared" si="1"/>
        <v>0.125</v>
      </c>
      <c r="I26" s="73">
        <f t="shared" si="10"/>
        <v>1.282051282051282E-2</v>
      </c>
      <c r="J26" s="114">
        <f t="shared" si="2"/>
        <v>1.0341261633919339E-3</v>
      </c>
      <c r="K26" s="192">
        <v>7</v>
      </c>
      <c r="L26" s="191">
        <f t="shared" si="3"/>
        <v>0.875</v>
      </c>
      <c r="M26" s="73">
        <f t="shared" si="4"/>
        <v>8.2063305978898014E-3</v>
      </c>
      <c r="N26" s="103">
        <f t="shared" si="5"/>
        <v>7.2388831437435368E-3</v>
      </c>
      <c r="O26" s="190">
        <v>8</v>
      </c>
      <c r="P26" s="193">
        <v>1</v>
      </c>
      <c r="Q26" s="73">
        <f t="shared" si="6"/>
        <v>8.2730093071354711E-3</v>
      </c>
      <c r="R26" s="114">
        <f t="shared" si="7"/>
        <v>8.2730093071354711E-3</v>
      </c>
    </row>
    <row r="27" spans="1:18" ht="13.5">
      <c r="A27" s="180"/>
      <c r="B27" s="181" t="s">
        <v>24</v>
      </c>
      <c r="C27" s="190">
        <v>0</v>
      </c>
      <c r="D27" s="191">
        <f t="shared" si="0"/>
        <v>0</v>
      </c>
      <c r="E27" s="73">
        <f t="shared" si="8"/>
        <v>0</v>
      </c>
      <c r="F27" s="114">
        <f t="shared" si="9"/>
        <v>0</v>
      </c>
      <c r="G27" s="190">
        <v>1</v>
      </c>
      <c r="H27" s="191">
        <f t="shared" si="1"/>
        <v>8.3333333333333329E-2</v>
      </c>
      <c r="I27" s="73">
        <f t="shared" si="10"/>
        <v>1.282051282051282E-2</v>
      </c>
      <c r="J27" s="114">
        <f t="shared" si="2"/>
        <v>1.0341261633919339E-3</v>
      </c>
      <c r="K27" s="192">
        <v>11</v>
      </c>
      <c r="L27" s="191">
        <f t="shared" si="3"/>
        <v>0.91666666666666663</v>
      </c>
      <c r="M27" s="73">
        <f t="shared" si="4"/>
        <v>1.2895662368112544E-2</v>
      </c>
      <c r="N27" s="103">
        <f t="shared" si="5"/>
        <v>1.1375387797311272E-2</v>
      </c>
      <c r="O27" s="190">
        <v>12</v>
      </c>
      <c r="P27" s="193">
        <v>1</v>
      </c>
      <c r="Q27" s="73">
        <f t="shared" si="6"/>
        <v>1.2409513960703205E-2</v>
      </c>
      <c r="R27" s="114">
        <f t="shared" si="7"/>
        <v>1.2409513960703205E-2</v>
      </c>
    </row>
    <row r="28" spans="1:18" ht="13.5">
      <c r="A28" s="180"/>
      <c r="B28" s="181" t="s">
        <v>25</v>
      </c>
      <c r="C28" s="190">
        <v>0</v>
      </c>
      <c r="D28" s="191">
        <f t="shared" si="0"/>
        <v>0</v>
      </c>
      <c r="E28" s="73">
        <f t="shared" si="8"/>
        <v>0</v>
      </c>
      <c r="F28" s="114">
        <f t="shared" si="9"/>
        <v>0</v>
      </c>
      <c r="G28" s="190">
        <v>1</v>
      </c>
      <c r="H28" s="191">
        <f t="shared" si="1"/>
        <v>2.564102564102564E-2</v>
      </c>
      <c r="I28" s="73">
        <f t="shared" si="10"/>
        <v>1.282051282051282E-2</v>
      </c>
      <c r="J28" s="114">
        <f t="shared" si="2"/>
        <v>1.0341261633919339E-3</v>
      </c>
      <c r="K28" s="192">
        <v>38</v>
      </c>
      <c r="L28" s="191">
        <f t="shared" si="3"/>
        <v>0.97435897435897434</v>
      </c>
      <c r="M28" s="73">
        <f t="shared" si="4"/>
        <v>4.4548651817116064E-2</v>
      </c>
      <c r="N28" s="103">
        <f t="shared" si="5"/>
        <v>3.9296794208893482E-2</v>
      </c>
      <c r="O28" s="190">
        <v>39</v>
      </c>
      <c r="P28" s="193">
        <v>1</v>
      </c>
      <c r="Q28" s="73">
        <f t="shared" si="6"/>
        <v>4.0330920372285417E-2</v>
      </c>
      <c r="R28" s="114">
        <f t="shared" si="7"/>
        <v>4.0330920372285417E-2</v>
      </c>
    </row>
    <row r="29" spans="1:18" ht="13.5">
      <c r="A29" s="180"/>
      <c r="B29" s="181" t="s">
        <v>43</v>
      </c>
      <c r="C29" s="190">
        <v>2</v>
      </c>
      <c r="D29" s="191">
        <f t="shared" si="0"/>
        <v>7.6923076923076927E-2</v>
      </c>
      <c r="E29" s="73">
        <f t="shared" si="8"/>
        <v>5.5555555555555552E-2</v>
      </c>
      <c r="F29" s="114">
        <f t="shared" si="9"/>
        <v>2.0682523267838678E-3</v>
      </c>
      <c r="G29" s="190">
        <v>4</v>
      </c>
      <c r="H29" s="191">
        <f t="shared" si="1"/>
        <v>0.15384615384615385</v>
      </c>
      <c r="I29" s="73">
        <f t="shared" si="10"/>
        <v>5.128205128205128E-2</v>
      </c>
      <c r="J29" s="114">
        <f t="shared" si="2"/>
        <v>4.1365046535677356E-3</v>
      </c>
      <c r="K29" s="192">
        <v>20</v>
      </c>
      <c r="L29" s="191">
        <f t="shared" si="3"/>
        <v>0.76923076923076927</v>
      </c>
      <c r="M29" s="73">
        <f t="shared" si="4"/>
        <v>2.3446658851113716E-2</v>
      </c>
      <c r="N29" s="103">
        <f t="shared" si="5"/>
        <v>2.0682523267838676E-2</v>
      </c>
      <c r="O29" s="190">
        <v>26</v>
      </c>
      <c r="P29" s="193">
        <v>1</v>
      </c>
      <c r="Q29" s="73">
        <f t="shared" si="6"/>
        <v>2.688728024819028E-2</v>
      </c>
      <c r="R29" s="114">
        <f t="shared" si="7"/>
        <v>2.688728024819028E-2</v>
      </c>
    </row>
    <row r="30" spans="1:18" ht="13.5">
      <c r="A30" s="180"/>
      <c r="B30" s="181" t="s">
        <v>44</v>
      </c>
      <c r="C30" s="190">
        <v>2</v>
      </c>
      <c r="D30" s="191">
        <f t="shared" si="0"/>
        <v>6.8965517241379309E-2</v>
      </c>
      <c r="E30" s="73">
        <f t="shared" si="8"/>
        <v>5.5555555555555552E-2</v>
      </c>
      <c r="F30" s="114">
        <f t="shared" si="9"/>
        <v>2.0682523267838678E-3</v>
      </c>
      <c r="G30" s="190">
        <v>6</v>
      </c>
      <c r="H30" s="191">
        <f t="shared" si="1"/>
        <v>0.20689655172413793</v>
      </c>
      <c r="I30" s="73">
        <f t="shared" si="10"/>
        <v>7.6923076923076927E-2</v>
      </c>
      <c r="J30" s="114">
        <f t="shared" si="2"/>
        <v>6.2047569803516025E-3</v>
      </c>
      <c r="K30" s="192">
        <v>21</v>
      </c>
      <c r="L30" s="191">
        <f t="shared" si="3"/>
        <v>0.72413793103448276</v>
      </c>
      <c r="M30" s="73">
        <f t="shared" si="4"/>
        <v>2.4618991793669401E-2</v>
      </c>
      <c r="N30" s="103">
        <f t="shared" si="5"/>
        <v>2.1716649431230611E-2</v>
      </c>
      <c r="O30" s="190">
        <v>29</v>
      </c>
      <c r="P30" s="193">
        <v>1</v>
      </c>
      <c r="Q30" s="73">
        <f t="shared" si="6"/>
        <v>2.9989658738366079E-2</v>
      </c>
      <c r="R30" s="114">
        <f t="shared" si="7"/>
        <v>2.9989658738366079E-2</v>
      </c>
    </row>
    <row r="31" spans="1:18" ht="13.5">
      <c r="A31" s="180"/>
      <c r="B31" s="181" t="s">
        <v>38</v>
      </c>
      <c r="C31" s="190">
        <v>0</v>
      </c>
      <c r="D31" s="191">
        <f t="shared" si="0"/>
        <v>0</v>
      </c>
      <c r="E31" s="73">
        <f t="shared" si="8"/>
        <v>0</v>
      </c>
      <c r="F31" s="114">
        <f t="shared" si="9"/>
        <v>0</v>
      </c>
      <c r="G31" s="190">
        <v>0</v>
      </c>
      <c r="H31" s="191">
        <f t="shared" si="1"/>
        <v>0</v>
      </c>
      <c r="I31" s="73">
        <f t="shared" si="10"/>
        <v>0</v>
      </c>
      <c r="J31" s="114">
        <f t="shared" si="2"/>
        <v>0</v>
      </c>
      <c r="K31" s="192">
        <v>57</v>
      </c>
      <c r="L31" s="191">
        <f t="shared" si="3"/>
        <v>1</v>
      </c>
      <c r="M31" s="73">
        <f t="shared" si="4"/>
        <v>6.6822977725674096E-2</v>
      </c>
      <c r="N31" s="103">
        <f t="shared" si="5"/>
        <v>5.894519131334023E-2</v>
      </c>
      <c r="O31" s="190">
        <v>57</v>
      </c>
      <c r="P31" s="193">
        <v>1</v>
      </c>
      <c r="Q31" s="73">
        <f t="shared" si="6"/>
        <v>5.894519131334023E-2</v>
      </c>
      <c r="R31" s="114">
        <f t="shared" si="7"/>
        <v>5.894519131334023E-2</v>
      </c>
    </row>
    <row r="32" spans="1:18" ht="13.5">
      <c r="A32" s="180"/>
      <c r="B32" s="181" t="s">
        <v>27</v>
      </c>
      <c r="C32" s="190">
        <v>0</v>
      </c>
      <c r="D32" s="191">
        <f t="shared" si="0"/>
        <v>0</v>
      </c>
      <c r="E32" s="73">
        <f t="shared" si="8"/>
        <v>0</v>
      </c>
      <c r="F32" s="114">
        <f t="shared" si="9"/>
        <v>0</v>
      </c>
      <c r="G32" s="190">
        <v>0</v>
      </c>
      <c r="H32" s="191">
        <f t="shared" si="1"/>
        <v>0</v>
      </c>
      <c r="I32" s="73">
        <f t="shared" si="10"/>
        <v>0</v>
      </c>
      <c r="J32" s="114">
        <f t="shared" si="2"/>
        <v>0</v>
      </c>
      <c r="K32" s="192">
        <v>23</v>
      </c>
      <c r="L32" s="191">
        <f t="shared" si="3"/>
        <v>1</v>
      </c>
      <c r="M32" s="73">
        <f t="shared" si="4"/>
        <v>2.6963657678780773E-2</v>
      </c>
      <c r="N32" s="103">
        <f t="shared" si="5"/>
        <v>2.3784901758014478E-2</v>
      </c>
      <c r="O32" s="190">
        <v>23</v>
      </c>
      <c r="P32" s="193">
        <v>1</v>
      </c>
      <c r="Q32" s="73">
        <f t="shared" si="6"/>
        <v>2.3784901758014478E-2</v>
      </c>
      <c r="R32" s="114">
        <f t="shared" si="7"/>
        <v>2.3784901758014478E-2</v>
      </c>
    </row>
    <row r="33" spans="1:18" ht="13.5">
      <c r="A33" s="180"/>
      <c r="B33" s="181" t="s">
        <v>13</v>
      </c>
      <c r="C33" s="190">
        <v>0</v>
      </c>
      <c r="D33" s="191">
        <f t="shared" si="0"/>
        <v>0</v>
      </c>
      <c r="E33" s="73">
        <f t="shared" si="8"/>
        <v>0</v>
      </c>
      <c r="F33" s="114">
        <f t="shared" si="9"/>
        <v>0</v>
      </c>
      <c r="G33" s="190">
        <v>6</v>
      </c>
      <c r="H33" s="191">
        <f t="shared" si="1"/>
        <v>0.10344827586206896</v>
      </c>
      <c r="I33" s="73">
        <f t="shared" si="10"/>
        <v>7.6923076923076927E-2</v>
      </c>
      <c r="J33" s="114">
        <f t="shared" si="2"/>
        <v>6.2047569803516025E-3</v>
      </c>
      <c r="K33" s="192">
        <v>52</v>
      </c>
      <c r="L33" s="191">
        <f t="shared" si="3"/>
        <v>0.89655172413793105</v>
      </c>
      <c r="M33" s="73">
        <f t="shared" si="4"/>
        <v>6.096131301289566E-2</v>
      </c>
      <c r="N33" s="103">
        <f t="shared" si="5"/>
        <v>5.3774560496380561E-2</v>
      </c>
      <c r="O33" s="190">
        <v>58</v>
      </c>
      <c r="P33" s="193">
        <v>1</v>
      </c>
      <c r="Q33" s="73">
        <f t="shared" si="6"/>
        <v>5.9979317476732158E-2</v>
      </c>
      <c r="R33" s="114">
        <f t="shared" si="7"/>
        <v>5.9979317476732158E-2</v>
      </c>
    </row>
    <row r="34" spans="1:18" ht="13.5">
      <c r="A34" s="180"/>
      <c r="B34" s="181" t="s">
        <v>33</v>
      </c>
      <c r="C34" s="190">
        <v>2</v>
      </c>
      <c r="D34" s="191">
        <f t="shared" si="0"/>
        <v>0.13333333333333333</v>
      </c>
      <c r="E34" s="73">
        <f t="shared" si="8"/>
        <v>5.5555555555555552E-2</v>
      </c>
      <c r="F34" s="114">
        <f t="shared" si="9"/>
        <v>2.0682523267838678E-3</v>
      </c>
      <c r="G34" s="190">
        <v>7</v>
      </c>
      <c r="H34" s="191">
        <f t="shared" si="1"/>
        <v>0.46666666666666667</v>
      </c>
      <c r="I34" s="73">
        <f t="shared" si="10"/>
        <v>8.9743589743589744E-2</v>
      </c>
      <c r="J34" s="114">
        <f t="shared" si="2"/>
        <v>7.2388831437435368E-3</v>
      </c>
      <c r="K34" s="192">
        <v>6</v>
      </c>
      <c r="L34" s="191">
        <f t="shared" si="3"/>
        <v>0.4</v>
      </c>
      <c r="M34" s="73">
        <f t="shared" si="4"/>
        <v>7.0339976553341153E-3</v>
      </c>
      <c r="N34" s="103">
        <f t="shared" si="5"/>
        <v>6.2047569803516025E-3</v>
      </c>
      <c r="O34" s="190">
        <v>15</v>
      </c>
      <c r="P34" s="193">
        <v>1</v>
      </c>
      <c r="Q34" s="73">
        <f t="shared" si="6"/>
        <v>1.5511892450879007E-2</v>
      </c>
      <c r="R34" s="114">
        <f t="shared" si="7"/>
        <v>1.5511892450879007E-2</v>
      </c>
    </row>
    <row r="35" spans="1:18" ht="13.5">
      <c r="A35" s="180"/>
      <c r="B35" s="181" t="s">
        <v>9</v>
      </c>
      <c r="C35" s="190">
        <v>1</v>
      </c>
      <c r="D35" s="191">
        <f t="shared" si="0"/>
        <v>5.2631578947368418E-2</v>
      </c>
      <c r="E35" s="73">
        <f t="shared" si="8"/>
        <v>2.7777777777777776E-2</v>
      </c>
      <c r="F35" s="114">
        <f t="shared" si="9"/>
        <v>1.0341261633919339E-3</v>
      </c>
      <c r="G35" s="190">
        <v>3</v>
      </c>
      <c r="H35" s="191">
        <f t="shared" si="1"/>
        <v>0.15789473684210525</v>
      </c>
      <c r="I35" s="73">
        <f t="shared" si="10"/>
        <v>3.8461538461538464E-2</v>
      </c>
      <c r="J35" s="114">
        <f t="shared" si="2"/>
        <v>3.1023784901758012E-3</v>
      </c>
      <c r="K35" s="192">
        <v>15</v>
      </c>
      <c r="L35" s="191">
        <f t="shared" si="3"/>
        <v>0.78947368421052633</v>
      </c>
      <c r="M35" s="73">
        <f t="shared" si="4"/>
        <v>1.7584994138335287E-2</v>
      </c>
      <c r="N35" s="103">
        <f t="shared" si="5"/>
        <v>1.5511892450879007E-2</v>
      </c>
      <c r="O35" s="190">
        <v>19</v>
      </c>
      <c r="P35" s="193">
        <v>1</v>
      </c>
      <c r="Q35" s="73">
        <f t="shared" si="6"/>
        <v>1.9648397104446741E-2</v>
      </c>
      <c r="R35" s="114">
        <f t="shared" si="7"/>
        <v>1.9648397104446741E-2</v>
      </c>
    </row>
    <row r="36" spans="1:18" ht="13.5">
      <c r="A36" s="180"/>
      <c r="B36" s="181" t="s">
        <v>64</v>
      </c>
      <c r="C36" s="190">
        <v>1</v>
      </c>
      <c r="D36" s="191">
        <f t="shared" si="0"/>
        <v>8.3333333333333329E-2</v>
      </c>
      <c r="E36" s="73">
        <f t="shared" si="8"/>
        <v>2.7777777777777776E-2</v>
      </c>
      <c r="F36" s="114">
        <f t="shared" si="9"/>
        <v>1.0341261633919339E-3</v>
      </c>
      <c r="G36" s="190">
        <v>0</v>
      </c>
      <c r="H36" s="191">
        <f t="shared" si="1"/>
        <v>0</v>
      </c>
      <c r="I36" s="73">
        <f t="shared" si="10"/>
        <v>0</v>
      </c>
      <c r="J36" s="114">
        <f t="shared" si="2"/>
        <v>0</v>
      </c>
      <c r="K36" s="192">
        <v>11</v>
      </c>
      <c r="L36" s="191">
        <f t="shared" si="3"/>
        <v>0.91666666666666663</v>
      </c>
      <c r="M36" s="73">
        <f t="shared" si="4"/>
        <v>1.2895662368112544E-2</v>
      </c>
      <c r="N36" s="103">
        <f t="shared" si="5"/>
        <v>1.1375387797311272E-2</v>
      </c>
      <c r="O36" s="190">
        <v>12</v>
      </c>
      <c r="P36" s="193">
        <v>1</v>
      </c>
      <c r="Q36" s="73">
        <f t="shared" si="6"/>
        <v>1.2409513960703205E-2</v>
      </c>
      <c r="R36" s="114">
        <f t="shared" si="7"/>
        <v>1.2409513960703205E-2</v>
      </c>
    </row>
    <row r="37" spans="1:18" ht="15.75">
      <c r="A37" s="182"/>
      <c r="B37" s="183"/>
      <c r="C37" s="194"/>
      <c r="D37" s="191"/>
      <c r="E37" s="195"/>
      <c r="F37" s="196"/>
      <c r="G37" s="194"/>
      <c r="H37" s="191"/>
      <c r="I37" s="195"/>
      <c r="J37" s="196"/>
      <c r="K37" s="197"/>
      <c r="L37" s="191"/>
      <c r="M37" s="195"/>
      <c r="N37" s="198"/>
      <c r="O37" s="194"/>
      <c r="P37" s="195"/>
      <c r="Q37" s="195"/>
      <c r="R37" s="196"/>
    </row>
    <row r="38" spans="1:18" ht="13.5">
      <c r="A38" s="184"/>
      <c r="B38" s="185" t="s">
        <v>1</v>
      </c>
      <c r="C38" s="199">
        <f>SUM(C7:C37)</f>
        <v>36</v>
      </c>
      <c r="D38" s="200">
        <f>C38/$O38</f>
        <v>3.7228541882109618E-2</v>
      </c>
      <c r="E38" s="201">
        <v>1</v>
      </c>
      <c r="F38" s="116">
        <f>C38/$O$38</f>
        <v>3.7228541882109618E-2</v>
      </c>
      <c r="G38" s="199">
        <f>SUM(G7:G37)</f>
        <v>78</v>
      </c>
      <c r="H38" s="200">
        <f>G38/$O38</f>
        <v>8.0661840744570834E-2</v>
      </c>
      <c r="I38" s="201">
        <v>1</v>
      </c>
      <c r="J38" s="116">
        <f>G38/$O$38</f>
        <v>8.0661840744570834E-2</v>
      </c>
      <c r="K38" s="202">
        <f>SUM(K7:K37)</f>
        <v>853</v>
      </c>
      <c r="L38" s="200">
        <f>K38/$O38</f>
        <v>0.8821096173733195</v>
      </c>
      <c r="M38" s="201">
        <v>1</v>
      </c>
      <c r="N38" s="117">
        <f>K38/$O$38</f>
        <v>0.8821096173733195</v>
      </c>
      <c r="O38" s="199">
        <f>SUM(O7:O37)</f>
        <v>967</v>
      </c>
      <c r="P38" s="201">
        <v>1</v>
      </c>
      <c r="Q38" s="201">
        <v>1</v>
      </c>
      <c r="R38" s="116">
        <f>O38/$O$38</f>
        <v>1</v>
      </c>
    </row>
    <row r="69" spans="1:18" ht="15.75">
      <c r="A69" s="2"/>
    </row>
    <row r="70" spans="1:18" ht="13.5" thickBot="1">
      <c r="A70" s="45" t="s">
        <v>59</v>
      </c>
      <c r="F70" s="48" t="s">
        <v>56</v>
      </c>
      <c r="G70" s="48"/>
      <c r="H70" s="48"/>
      <c r="I70" s="48"/>
      <c r="J70" s="48" t="s">
        <v>57</v>
      </c>
      <c r="K70" s="48"/>
      <c r="L70" s="48"/>
      <c r="M70" s="48"/>
      <c r="N70" s="48" t="s">
        <v>4</v>
      </c>
      <c r="O70" s="48"/>
    </row>
    <row r="71" spans="1:18">
      <c r="A71" s="59" t="s">
        <v>0</v>
      </c>
      <c r="B71" s="59" t="s">
        <v>0</v>
      </c>
      <c r="C71" s="293" t="s">
        <v>62</v>
      </c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</row>
    <row r="72" spans="1:18">
      <c r="A72" s="60"/>
      <c r="B72" s="60"/>
      <c r="C72" s="306" t="s">
        <v>56</v>
      </c>
      <c r="D72" s="306"/>
      <c r="E72" s="306"/>
      <c r="F72" s="307"/>
      <c r="G72" s="308" t="s">
        <v>57</v>
      </c>
      <c r="H72" s="306"/>
      <c r="I72" s="306"/>
      <c r="J72" s="307"/>
      <c r="K72" s="308" t="s">
        <v>4</v>
      </c>
      <c r="L72" s="306"/>
      <c r="M72" s="306"/>
      <c r="N72" s="307"/>
      <c r="O72" s="308" t="s">
        <v>1</v>
      </c>
      <c r="P72" s="306"/>
      <c r="Q72" s="306"/>
      <c r="R72" s="306"/>
    </row>
    <row r="73" spans="1:18" ht="12.75" thickBot="1">
      <c r="A73" s="61"/>
      <c r="B73" s="61"/>
      <c r="C73" s="3" t="s">
        <v>5</v>
      </c>
      <c r="D73" s="4" t="s">
        <v>29</v>
      </c>
      <c r="E73" s="4" t="s">
        <v>30</v>
      </c>
      <c r="F73" s="4" t="s">
        <v>31</v>
      </c>
      <c r="G73" s="4" t="s">
        <v>5</v>
      </c>
      <c r="H73" s="4" t="s">
        <v>29</v>
      </c>
      <c r="I73" s="4" t="s">
        <v>30</v>
      </c>
      <c r="J73" s="4" t="s">
        <v>31</v>
      </c>
      <c r="K73" s="4" t="s">
        <v>5</v>
      </c>
      <c r="L73" s="4" t="s">
        <v>29</v>
      </c>
      <c r="M73" s="4" t="s">
        <v>30</v>
      </c>
      <c r="N73" s="5" t="s">
        <v>31</v>
      </c>
      <c r="O73" s="4" t="s">
        <v>5</v>
      </c>
      <c r="P73" s="4" t="s">
        <v>29</v>
      </c>
      <c r="Q73" s="4" t="s">
        <v>30</v>
      </c>
      <c r="R73" s="5" t="s">
        <v>31</v>
      </c>
    </row>
    <row r="74" spans="1:18" ht="13.5">
      <c r="A74" s="62" t="s">
        <v>32</v>
      </c>
      <c r="B74" s="6" t="s">
        <v>7</v>
      </c>
      <c r="C74" s="7">
        <v>1</v>
      </c>
      <c r="D74" s="8">
        <v>3.2000000000000001E-2</v>
      </c>
      <c r="E74" s="8">
        <v>3.6999999999999998E-2</v>
      </c>
      <c r="F74" s="8">
        <v>1E-3</v>
      </c>
      <c r="G74" s="9">
        <v>10</v>
      </c>
      <c r="H74" s="8">
        <v>0.32300000000000001</v>
      </c>
      <c r="I74" s="8">
        <v>0.13300000000000001</v>
      </c>
      <c r="J74" s="8">
        <v>1.2999999999999999E-2</v>
      </c>
      <c r="K74" s="9">
        <v>20</v>
      </c>
      <c r="L74" s="8">
        <v>0.64500000000000002</v>
      </c>
      <c r="M74" s="8">
        <v>2.9000000000000001E-2</v>
      </c>
      <c r="N74" s="10">
        <v>2.5000000000000001E-2</v>
      </c>
      <c r="O74" s="9">
        <v>31</v>
      </c>
      <c r="P74" s="8">
        <v>1</v>
      </c>
      <c r="Q74" s="8">
        <v>3.9E-2</v>
      </c>
      <c r="R74" s="10">
        <v>3.9E-2</v>
      </c>
    </row>
    <row r="75" spans="1:18" ht="13.5">
      <c r="A75" s="63"/>
      <c r="B75" s="11" t="s">
        <v>8</v>
      </c>
      <c r="C75" s="12">
        <v>1</v>
      </c>
      <c r="D75" s="13">
        <v>7.0999999999999994E-2</v>
      </c>
      <c r="E75" s="13">
        <v>3.6999999999999998E-2</v>
      </c>
      <c r="F75" s="13">
        <v>1E-3</v>
      </c>
      <c r="G75" s="14">
        <v>2</v>
      </c>
      <c r="H75" s="13">
        <v>0.14299999999999999</v>
      </c>
      <c r="I75" s="13">
        <v>2.7E-2</v>
      </c>
      <c r="J75" s="13">
        <v>3.0000000000000001E-3</v>
      </c>
      <c r="K75" s="14">
        <v>11</v>
      </c>
      <c r="L75" s="13">
        <v>0.78600000000000003</v>
      </c>
      <c r="M75" s="13">
        <v>1.6E-2</v>
      </c>
      <c r="N75" s="15">
        <v>1.4E-2</v>
      </c>
      <c r="O75" s="14">
        <v>14</v>
      </c>
      <c r="P75" s="13">
        <v>1</v>
      </c>
      <c r="Q75" s="13">
        <v>1.7999999999999999E-2</v>
      </c>
      <c r="R75" s="15">
        <v>1.7999999999999999E-2</v>
      </c>
    </row>
    <row r="76" spans="1:18" ht="13.5">
      <c r="A76" s="63"/>
      <c r="B76" s="11" t="s">
        <v>18</v>
      </c>
      <c r="C76" s="12">
        <v>0</v>
      </c>
      <c r="D76" s="13">
        <v>0</v>
      </c>
      <c r="E76" s="13">
        <v>0</v>
      </c>
      <c r="F76" s="13">
        <v>0</v>
      </c>
      <c r="G76" s="14">
        <v>0</v>
      </c>
      <c r="H76" s="13">
        <v>0</v>
      </c>
      <c r="I76" s="13">
        <v>0</v>
      </c>
      <c r="J76" s="13">
        <v>0</v>
      </c>
      <c r="K76" s="14">
        <v>15</v>
      </c>
      <c r="L76" s="13">
        <v>1</v>
      </c>
      <c r="M76" s="13">
        <v>2.1999999999999999E-2</v>
      </c>
      <c r="N76" s="15">
        <v>1.9E-2</v>
      </c>
      <c r="O76" s="14">
        <v>15</v>
      </c>
      <c r="P76" s="13">
        <v>1</v>
      </c>
      <c r="Q76" s="13">
        <v>1.9E-2</v>
      </c>
      <c r="R76" s="15">
        <v>1.9E-2</v>
      </c>
    </row>
    <row r="77" spans="1:18" ht="13.5">
      <c r="A77" s="63"/>
      <c r="B77" s="11" t="s">
        <v>10</v>
      </c>
      <c r="C77" s="12">
        <v>0</v>
      </c>
      <c r="D77" s="13">
        <v>0</v>
      </c>
      <c r="E77" s="13">
        <v>0</v>
      </c>
      <c r="F77" s="13">
        <v>0</v>
      </c>
      <c r="G77" s="14">
        <v>0</v>
      </c>
      <c r="H77" s="13">
        <v>0</v>
      </c>
      <c r="I77" s="13">
        <v>0</v>
      </c>
      <c r="J77" s="13">
        <v>0</v>
      </c>
      <c r="K77" s="14">
        <v>64</v>
      </c>
      <c r="L77" s="13">
        <v>1</v>
      </c>
      <c r="M77" s="13">
        <v>9.1999999999999998E-2</v>
      </c>
      <c r="N77" s="15">
        <v>8.1000000000000003E-2</v>
      </c>
      <c r="O77" s="14">
        <v>64</v>
      </c>
      <c r="P77" s="13">
        <v>1</v>
      </c>
      <c r="Q77" s="13">
        <v>8.1000000000000003E-2</v>
      </c>
      <c r="R77" s="15">
        <v>8.1000000000000003E-2</v>
      </c>
    </row>
    <row r="78" spans="1:18" ht="13.5">
      <c r="A78" s="63"/>
      <c r="B78" s="11" t="s">
        <v>12</v>
      </c>
      <c r="C78" s="12">
        <v>0</v>
      </c>
      <c r="D78" s="13">
        <v>0</v>
      </c>
      <c r="E78" s="13">
        <v>0</v>
      </c>
      <c r="F78" s="13">
        <v>0</v>
      </c>
      <c r="G78" s="14">
        <v>4</v>
      </c>
      <c r="H78" s="13">
        <v>0.4</v>
      </c>
      <c r="I78" s="13">
        <v>5.2999999999999999E-2</v>
      </c>
      <c r="J78" s="13">
        <v>5.0000000000000001E-3</v>
      </c>
      <c r="K78" s="14">
        <v>6</v>
      </c>
      <c r="L78" s="13">
        <v>0.6</v>
      </c>
      <c r="M78" s="13">
        <v>8.9999999999999993E-3</v>
      </c>
      <c r="N78" s="15">
        <v>8.0000000000000002E-3</v>
      </c>
      <c r="O78" s="14">
        <v>10</v>
      </c>
      <c r="P78" s="13">
        <v>1</v>
      </c>
      <c r="Q78" s="13">
        <v>1.2999999999999999E-2</v>
      </c>
      <c r="R78" s="15">
        <v>1.2999999999999999E-2</v>
      </c>
    </row>
    <row r="79" spans="1:18" ht="13.5">
      <c r="A79" s="63"/>
      <c r="B79" s="11" t="s">
        <v>14</v>
      </c>
      <c r="C79" s="12">
        <v>0</v>
      </c>
      <c r="D79" s="13">
        <v>0</v>
      </c>
      <c r="E79" s="13">
        <v>0</v>
      </c>
      <c r="F79" s="13">
        <v>0</v>
      </c>
      <c r="G79" s="14">
        <v>1</v>
      </c>
      <c r="H79" s="13">
        <v>6.7000000000000004E-2</v>
      </c>
      <c r="I79" s="13">
        <v>1.2999999999999999E-2</v>
      </c>
      <c r="J79" s="13">
        <v>1E-3</v>
      </c>
      <c r="K79" s="14">
        <v>14</v>
      </c>
      <c r="L79" s="13">
        <v>0.93300000000000005</v>
      </c>
      <c r="M79" s="13">
        <v>0.02</v>
      </c>
      <c r="N79" s="15">
        <v>1.7999999999999999E-2</v>
      </c>
      <c r="O79" s="14">
        <v>15</v>
      </c>
      <c r="P79" s="13">
        <v>1</v>
      </c>
      <c r="Q79" s="13">
        <v>1.9E-2</v>
      </c>
      <c r="R79" s="15">
        <v>1.9E-2</v>
      </c>
    </row>
    <row r="80" spans="1:18" ht="13.5">
      <c r="A80" s="63"/>
      <c r="B80" s="11" t="s">
        <v>15</v>
      </c>
      <c r="C80" s="12">
        <v>11</v>
      </c>
      <c r="D80" s="13">
        <v>0.314</v>
      </c>
      <c r="E80" s="13">
        <v>0.40699999999999997</v>
      </c>
      <c r="F80" s="13">
        <v>1.4E-2</v>
      </c>
      <c r="G80" s="14">
        <v>4</v>
      </c>
      <c r="H80" s="13">
        <v>0.114</v>
      </c>
      <c r="I80" s="13">
        <v>5.2999999999999999E-2</v>
      </c>
      <c r="J80" s="13">
        <v>5.0000000000000001E-3</v>
      </c>
      <c r="K80" s="14">
        <v>20</v>
      </c>
      <c r="L80" s="13">
        <v>0.57099999999999995</v>
      </c>
      <c r="M80" s="13">
        <v>2.9000000000000001E-2</v>
      </c>
      <c r="N80" s="15">
        <v>2.5000000000000001E-2</v>
      </c>
      <c r="O80" s="14">
        <v>35</v>
      </c>
      <c r="P80" s="13">
        <v>1</v>
      </c>
      <c r="Q80" s="13">
        <v>4.3999999999999997E-2</v>
      </c>
      <c r="R80" s="15">
        <v>4.3999999999999997E-2</v>
      </c>
    </row>
    <row r="81" spans="1:18" ht="13.5">
      <c r="A81" s="63"/>
      <c r="B81" s="11" t="s">
        <v>16</v>
      </c>
      <c r="C81" s="12">
        <v>0</v>
      </c>
      <c r="D81" s="13">
        <v>0</v>
      </c>
      <c r="E81" s="13">
        <v>0</v>
      </c>
      <c r="F81" s="13">
        <v>0</v>
      </c>
      <c r="G81" s="14">
        <v>1</v>
      </c>
      <c r="H81" s="13">
        <v>4.8000000000000001E-2</v>
      </c>
      <c r="I81" s="13">
        <v>1.2999999999999999E-2</v>
      </c>
      <c r="J81" s="13">
        <v>1E-3</v>
      </c>
      <c r="K81" s="14">
        <v>20</v>
      </c>
      <c r="L81" s="13">
        <v>0.95199999999999996</v>
      </c>
      <c r="M81" s="13">
        <v>2.9000000000000001E-2</v>
      </c>
      <c r="N81" s="15">
        <v>2.5000000000000001E-2</v>
      </c>
      <c r="O81" s="14">
        <v>21</v>
      </c>
      <c r="P81" s="13">
        <v>1</v>
      </c>
      <c r="Q81" s="13">
        <v>2.5999999999999999E-2</v>
      </c>
      <c r="R81" s="15">
        <v>2.5999999999999999E-2</v>
      </c>
    </row>
    <row r="82" spans="1:18" ht="13.5">
      <c r="A82" s="63"/>
      <c r="B82" s="11" t="s">
        <v>11</v>
      </c>
      <c r="C82" s="12">
        <v>5</v>
      </c>
      <c r="D82" s="13">
        <v>3.7999999999999999E-2</v>
      </c>
      <c r="E82" s="13">
        <v>0.185</v>
      </c>
      <c r="F82" s="13">
        <v>6.0000000000000001E-3</v>
      </c>
      <c r="G82" s="14">
        <v>27</v>
      </c>
      <c r="H82" s="13">
        <v>0.20300000000000001</v>
      </c>
      <c r="I82" s="13">
        <v>0.36</v>
      </c>
      <c r="J82" s="13">
        <v>3.4000000000000002E-2</v>
      </c>
      <c r="K82" s="14">
        <v>101</v>
      </c>
      <c r="L82" s="13">
        <v>0.75900000000000001</v>
      </c>
      <c r="M82" s="13">
        <v>0.14599999999999999</v>
      </c>
      <c r="N82" s="15">
        <v>0.127</v>
      </c>
      <c r="O82" s="14">
        <v>133</v>
      </c>
      <c r="P82" s="13">
        <v>1</v>
      </c>
      <c r="Q82" s="13">
        <v>0.16800000000000001</v>
      </c>
      <c r="R82" s="15">
        <v>0.16800000000000001</v>
      </c>
    </row>
    <row r="83" spans="1:18" ht="13.5">
      <c r="A83" s="63"/>
      <c r="B83" s="11" t="s">
        <v>17</v>
      </c>
      <c r="C83" s="12">
        <v>0</v>
      </c>
      <c r="D83" s="13">
        <v>0</v>
      </c>
      <c r="E83" s="13">
        <v>0</v>
      </c>
      <c r="F83" s="13">
        <v>0</v>
      </c>
      <c r="G83" s="14">
        <v>2</v>
      </c>
      <c r="H83" s="13">
        <v>0.14299999999999999</v>
      </c>
      <c r="I83" s="13">
        <v>2.7E-2</v>
      </c>
      <c r="J83" s="13">
        <v>3.0000000000000001E-3</v>
      </c>
      <c r="K83" s="14">
        <v>12</v>
      </c>
      <c r="L83" s="13">
        <v>0.85699999999999998</v>
      </c>
      <c r="M83" s="13">
        <v>1.7000000000000001E-2</v>
      </c>
      <c r="N83" s="15">
        <v>1.4999999999999999E-2</v>
      </c>
      <c r="O83" s="14">
        <v>14</v>
      </c>
      <c r="P83" s="13">
        <v>1</v>
      </c>
      <c r="Q83" s="13">
        <v>1.7999999999999999E-2</v>
      </c>
      <c r="R83" s="15">
        <v>1.7999999999999999E-2</v>
      </c>
    </row>
    <row r="84" spans="1:18" ht="13.5">
      <c r="A84" s="63"/>
      <c r="B84" s="11" t="s">
        <v>19</v>
      </c>
      <c r="C84" s="12">
        <v>0</v>
      </c>
      <c r="D84" s="13">
        <v>0</v>
      </c>
      <c r="E84" s="13">
        <v>0</v>
      </c>
      <c r="F84" s="13">
        <v>0</v>
      </c>
      <c r="G84" s="14">
        <v>1</v>
      </c>
      <c r="H84" s="13">
        <v>0.02</v>
      </c>
      <c r="I84" s="13">
        <v>1.2999999999999999E-2</v>
      </c>
      <c r="J84" s="13">
        <v>1E-3</v>
      </c>
      <c r="K84" s="14">
        <v>48</v>
      </c>
      <c r="L84" s="13">
        <v>0.98</v>
      </c>
      <c r="M84" s="13">
        <v>6.9000000000000006E-2</v>
      </c>
      <c r="N84" s="15">
        <v>0.06</v>
      </c>
      <c r="O84" s="14">
        <v>49</v>
      </c>
      <c r="P84" s="13">
        <v>1</v>
      </c>
      <c r="Q84" s="13">
        <v>6.2E-2</v>
      </c>
      <c r="R84" s="15">
        <v>6.2E-2</v>
      </c>
    </row>
    <row r="85" spans="1:18" ht="13.5">
      <c r="A85" s="63"/>
      <c r="B85" s="11" t="s">
        <v>20</v>
      </c>
      <c r="C85" s="12">
        <v>0</v>
      </c>
      <c r="D85" s="13">
        <v>0</v>
      </c>
      <c r="E85" s="13">
        <v>0</v>
      </c>
      <c r="F85" s="13">
        <v>0</v>
      </c>
      <c r="G85" s="14">
        <v>4</v>
      </c>
      <c r="H85" s="13">
        <v>8.6999999999999994E-2</v>
      </c>
      <c r="I85" s="13">
        <v>5.2999999999999999E-2</v>
      </c>
      <c r="J85" s="13">
        <v>5.0000000000000001E-3</v>
      </c>
      <c r="K85" s="14">
        <v>42</v>
      </c>
      <c r="L85" s="13">
        <v>0.91300000000000003</v>
      </c>
      <c r="M85" s="13">
        <v>6.0999999999999999E-2</v>
      </c>
      <c r="N85" s="15">
        <v>5.2999999999999999E-2</v>
      </c>
      <c r="O85" s="14">
        <v>46</v>
      </c>
      <c r="P85" s="13">
        <v>1</v>
      </c>
      <c r="Q85" s="13">
        <v>5.8000000000000003E-2</v>
      </c>
      <c r="R85" s="15">
        <v>5.8000000000000003E-2</v>
      </c>
    </row>
    <row r="86" spans="1:18" ht="13.5">
      <c r="A86" s="63"/>
      <c r="B86" s="11" t="s">
        <v>21</v>
      </c>
      <c r="C86" s="12">
        <v>1</v>
      </c>
      <c r="D86" s="13">
        <v>0.02</v>
      </c>
      <c r="E86" s="13">
        <v>3.6999999999999998E-2</v>
      </c>
      <c r="F86" s="13">
        <v>1E-3</v>
      </c>
      <c r="G86" s="14">
        <v>4</v>
      </c>
      <c r="H86" s="13">
        <v>8.2000000000000003E-2</v>
      </c>
      <c r="I86" s="13">
        <v>5.2999999999999999E-2</v>
      </c>
      <c r="J86" s="13">
        <v>5.0000000000000001E-3</v>
      </c>
      <c r="K86" s="14">
        <v>44</v>
      </c>
      <c r="L86" s="13">
        <v>0.89800000000000002</v>
      </c>
      <c r="M86" s="13">
        <v>6.4000000000000001E-2</v>
      </c>
      <c r="N86" s="15">
        <v>5.5E-2</v>
      </c>
      <c r="O86" s="14">
        <v>49</v>
      </c>
      <c r="P86" s="13">
        <v>1</v>
      </c>
      <c r="Q86" s="13">
        <v>6.2E-2</v>
      </c>
      <c r="R86" s="15">
        <v>6.2E-2</v>
      </c>
    </row>
    <row r="87" spans="1:18" ht="13.5">
      <c r="A87" s="63"/>
      <c r="B87" s="11" t="s">
        <v>22</v>
      </c>
      <c r="C87" s="12">
        <v>1</v>
      </c>
      <c r="D87" s="13">
        <v>4.4999999999999998E-2</v>
      </c>
      <c r="E87" s="13">
        <v>3.6999999999999998E-2</v>
      </c>
      <c r="F87" s="13">
        <v>1E-3</v>
      </c>
      <c r="G87" s="14">
        <v>2</v>
      </c>
      <c r="H87" s="13">
        <v>9.0999999999999998E-2</v>
      </c>
      <c r="I87" s="13">
        <v>2.7E-2</v>
      </c>
      <c r="J87" s="13">
        <v>3.0000000000000001E-3</v>
      </c>
      <c r="K87" s="14">
        <v>19</v>
      </c>
      <c r="L87" s="13">
        <v>0.86399999999999999</v>
      </c>
      <c r="M87" s="13">
        <v>2.7E-2</v>
      </c>
      <c r="N87" s="15">
        <v>2.4E-2</v>
      </c>
      <c r="O87" s="14">
        <v>22</v>
      </c>
      <c r="P87" s="13">
        <v>1</v>
      </c>
      <c r="Q87" s="13">
        <v>2.8000000000000001E-2</v>
      </c>
      <c r="R87" s="15">
        <v>2.8000000000000001E-2</v>
      </c>
    </row>
    <row r="88" spans="1:18" ht="13.5">
      <c r="A88" s="63"/>
      <c r="B88" s="11" t="s">
        <v>28</v>
      </c>
      <c r="C88" s="12">
        <v>0</v>
      </c>
      <c r="D88" s="13">
        <v>0</v>
      </c>
      <c r="E88" s="13">
        <v>0</v>
      </c>
      <c r="F88" s="13">
        <v>0</v>
      </c>
      <c r="G88" s="14">
        <v>0</v>
      </c>
      <c r="H88" s="13">
        <v>0</v>
      </c>
      <c r="I88" s="13">
        <v>0</v>
      </c>
      <c r="J88" s="13">
        <v>0</v>
      </c>
      <c r="K88" s="14">
        <v>4</v>
      </c>
      <c r="L88" s="13">
        <v>1</v>
      </c>
      <c r="M88" s="13">
        <v>6.0000000000000001E-3</v>
      </c>
      <c r="N88" s="15">
        <v>5.0000000000000001E-3</v>
      </c>
      <c r="O88" s="14">
        <v>4</v>
      </c>
      <c r="P88" s="13">
        <v>1</v>
      </c>
      <c r="Q88" s="13">
        <v>5.0000000000000001E-3</v>
      </c>
      <c r="R88" s="15">
        <v>5.0000000000000001E-3</v>
      </c>
    </row>
    <row r="89" spans="1:18" ht="13.5">
      <c r="A89" s="63"/>
      <c r="B89" s="11" t="s">
        <v>23</v>
      </c>
      <c r="C89" s="12">
        <v>1</v>
      </c>
      <c r="D89" s="13">
        <v>3.6999999999999998E-2</v>
      </c>
      <c r="E89" s="13">
        <v>3.6999999999999998E-2</v>
      </c>
      <c r="F89" s="13">
        <v>1E-3</v>
      </c>
      <c r="G89" s="14">
        <v>1</v>
      </c>
      <c r="H89" s="13">
        <v>3.6999999999999998E-2</v>
      </c>
      <c r="I89" s="13">
        <v>1.2999999999999999E-2</v>
      </c>
      <c r="J89" s="13">
        <v>1E-3</v>
      </c>
      <c r="K89" s="14">
        <v>25</v>
      </c>
      <c r="L89" s="13">
        <v>0.92600000000000005</v>
      </c>
      <c r="M89" s="13">
        <v>3.5999999999999997E-2</v>
      </c>
      <c r="N89" s="15">
        <v>3.1E-2</v>
      </c>
      <c r="O89" s="14">
        <v>27</v>
      </c>
      <c r="P89" s="13">
        <v>1</v>
      </c>
      <c r="Q89" s="13">
        <v>3.4000000000000002E-2</v>
      </c>
      <c r="R89" s="15">
        <v>3.4000000000000002E-2</v>
      </c>
    </row>
    <row r="90" spans="1:18" ht="13.5">
      <c r="A90" s="63"/>
      <c r="B90" s="11" t="s">
        <v>24</v>
      </c>
      <c r="C90" s="12">
        <v>1</v>
      </c>
      <c r="D90" s="13">
        <v>0.125</v>
      </c>
      <c r="E90" s="13">
        <v>3.6999999999999998E-2</v>
      </c>
      <c r="F90" s="13">
        <v>1E-3</v>
      </c>
      <c r="G90" s="14">
        <v>2</v>
      </c>
      <c r="H90" s="13">
        <v>0.25</v>
      </c>
      <c r="I90" s="13">
        <v>2.7E-2</v>
      </c>
      <c r="J90" s="13">
        <v>3.0000000000000001E-3</v>
      </c>
      <c r="K90" s="14">
        <v>5</v>
      </c>
      <c r="L90" s="13">
        <v>0.625</v>
      </c>
      <c r="M90" s="13">
        <v>7.0000000000000001E-3</v>
      </c>
      <c r="N90" s="15">
        <v>6.0000000000000001E-3</v>
      </c>
      <c r="O90" s="14">
        <v>8</v>
      </c>
      <c r="P90" s="13">
        <v>1</v>
      </c>
      <c r="Q90" s="13">
        <v>0.01</v>
      </c>
      <c r="R90" s="15">
        <v>0.01</v>
      </c>
    </row>
    <row r="91" spans="1:18" ht="13.5">
      <c r="A91" s="63"/>
      <c r="B91" s="11" t="s">
        <v>25</v>
      </c>
      <c r="C91" s="12">
        <v>0</v>
      </c>
      <c r="D91" s="13">
        <v>0</v>
      </c>
      <c r="E91" s="13">
        <v>0</v>
      </c>
      <c r="F91" s="13">
        <v>0</v>
      </c>
      <c r="G91" s="14">
        <v>0</v>
      </c>
      <c r="H91" s="13">
        <v>0</v>
      </c>
      <c r="I91" s="13">
        <v>0</v>
      </c>
      <c r="J91" s="13">
        <v>0</v>
      </c>
      <c r="K91" s="14">
        <v>44</v>
      </c>
      <c r="L91" s="13">
        <v>1</v>
      </c>
      <c r="M91" s="13">
        <v>6.4000000000000001E-2</v>
      </c>
      <c r="N91" s="15">
        <v>5.5E-2</v>
      </c>
      <c r="O91" s="14">
        <v>44</v>
      </c>
      <c r="P91" s="13">
        <v>1</v>
      </c>
      <c r="Q91" s="13">
        <v>5.5E-2</v>
      </c>
      <c r="R91" s="15">
        <v>5.5E-2</v>
      </c>
    </row>
    <row r="92" spans="1:18" ht="13.5">
      <c r="A92" s="63"/>
      <c r="B92" s="11" t="s">
        <v>26</v>
      </c>
      <c r="C92" s="12">
        <v>0</v>
      </c>
      <c r="D92" s="13">
        <v>0</v>
      </c>
      <c r="E92" s="13">
        <v>0</v>
      </c>
      <c r="F92" s="13">
        <v>0</v>
      </c>
      <c r="G92" s="14">
        <v>1</v>
      </c>
      <c r="H92" s="13">
        <v>1.6E-2</v>
      </c>
      <c r="I92" s="13">
        <v>1.2999999999999999E-2</v>
      </c>
      <c r="J92" s="13">
        <v>1E-3</v>
      </c>
      <c r="K92" s="14">
        <v>60</v>
      </c>
      <c r="L92" s="13">
        <v>0.98399999999999999</v>
      </c>
      <c r="M92" s="13">
        <v>8.6999999999999994E-2</v>
      </c>
      <c r="N92" s="15">
        <v>7.5999999999999998E-2</v>
      </c>
      <c r="O92" s="14">
        <v>61</v>
      </c>
      <c r="P92" s="13">
        <v>1</v>
      </c>
      <c r="Q92" s="13">
        <v>7.6999999999999999E-2</v>
      </c>
      <c r="R92" s="15">
        <v>7.6999999999999999E-2</v>
      </c>
    </row>
    <row r="93" spans="1:18" ht="13.5">
      <c r="A93" s="63"/>
      <c r="B93" s="11" t="s">
        <v>27</v>
      </c>
      <c r="C93" s="12">
        <v>0</v>
      </c>
      <c r="D93" s="13">
        <v>0</v>
      </c>
      <c r="E93" s="13">
        <v>0</v>
      </c>
      <c r="F93" s="13">
        <v>0</v>
      </c>
      <c r="G93" s="14">
        <v>1</v>
      </c>
      <c r="H93" s="13">
        <v>0.04</v>
      </c>
      <c r="I93" s="13">
        <v>1.2999999999999999E-2</v>
      </c>
      <c r="J93" s="13">
        <v>1E-3</v>
      </c>
      <c r="K93" s="14">
        <v>24</v>
      </c>
      <c r="L93" s="13">
        <v>0.96</v>
      </c>
      <c r="M93" s="13">
        <v>3.5000000000000003E-2</v>
      </c>
      <c r="N93" s="15">
        <v>0.03</v>
      </c>
      <c r="O93" s="14">
        <v>25</v>
      </c>
      <c r="P93" s="13">
        <v>1</v>
      </c>
      <c r="Q93" s="13">
        <v>3.1E-2</v>
      </c>
      <c r="R93" s="15">
        <v>3.1E-2</v>
      </c>
    </row>
    <row r="94" spans="1:18" ht="13.5">
      <c r="A94" s="63"/>
      <c r="B94" s="11" t="s">
        <v>13</v>
      </c>
      <c r="C94" s="12">
        <v>0</v>
      </c>
      <c r="D94" s="13">
        <v>0</v>
      </c>
      <c r="E94" s="13">
        <v>0</v>
      </c>
      <c r="F94" s="13">
        <v>0</v>
      </c>
      <c r="G94" s="14">
        <v>4</v>
      </c>
      <c r="H94" s="13">
        <v>5.6000000000000001E-2</v>
      </c>
      <c r="I94" s="13">
        <v>5.2999999999999999E-2</v>
      </c>
      <c r="J94" s="13">
        <v>5.0000000000000001E-3</v>
      </c>
      <c r="K94" s="14">
        <v>67</v>
      </c>
      <c r="L94" s="13">
        <v>0.94399999999999995</v>
      </c>
      <c r="M94" s="13">
        <v>9.7000000000000003E-2</v>
      </c>
      <c r="N94" s="15">
        <v>8.4000000000000005E-2</v>
      </c>
      <c r="O94" s="14">
        <v>71</v>
      </c>
      <c r="P94" s="13">
        <v>1</v>
      </c>
      <c r="Q94" s="13">
        <v>8.8999999999999996E-2</v>
      </c>
      <c r="R94" s="15">
        <v>8.8999999999999996E-2</v>
      </c>
    </row>
    <row r="95" spans="1:18" ht="13.5">
      <c r="A95" s="63"/>
      <c r="B95" s="11" t="s">
        <v>9</v>
      </c>
      <c r="C95" s="16">
        <v>3</v>
      </c>
      <c r="D95" s="17">
        <v>0.111</v>
      </c>
      <c r="E95" s="17">
        <v>0.111</v>
      </c>
      <c r="F95" s="17">
        <v>4.0000000000000001E-3</v>
      </c>
      <c r="G95" s="18">
        <v>3</v>
      </c>
      <c r="H95" s="17">
        <v>0.111</v>
      </c>
      <c r="I95" s="17">
        <v>0.04</v>
      </c>
      <c r="J95" s="17">
        <v>4.0000000000000001E-3</v>
      </c>
      <c r="K95" s="18">
        <v>21</v>
      </c>
      <c r="L95" s="17">
        <v>0.77800000000000002</v>
      </c>
      <c r="M95" s="17">
        <v>0.03</v>
      </c>
      <c r="N95" s="19">
        <v>2.5999999999999999E-2</v>
      </c>
      <c r="O95" s="18">
        <v>27</v>
      </c>
      <c r="P95" s="17">
        <v>1</v>
      </c>
      <c r="Q95" s="17">
        <v>3.4000000000000002E-2</v>
      </c>
      <c r="R95" s="19">
        <v>3.4000000000000002E-2</v>
      </c>
    </row>
    <row r="96" spans="1:18" ht="13.5">
      <c r="A96" s="63"/>
      <c r="B96" s="11" t="s">
        <v>64</v>
      </c>
      <c r="C96" s="12">
        <v>2</v>
      </c>
      <c r="D96" s="13">
        <v>0.222</v>
      </c>
      <c r="E96" s="13">
        <v>7.3999999999999996E-2</v>
      </c>
      <c r="F96" s="13">
        <v>3.0000000000000001E-3</v>
      </c>
      <c r="G96" s="14">
        <v>1</v>
      </c>
      <c r="H96" s="13">
        <v>0.111</v>
      </c>
      <c r="I96" s="13">
        <v>1.2999999999999999E-2</v>
      </c>
      <c r="J96" s="13">
        <v>1E-3</v>
      </c>
      <c r="K96" s="14">
        <v>6</v>
      </c>
      <c r="L96" s="13">
        <v>0.66700000000000004</v>
      </c>
      <c r="M96" s="13">
        <v>8.9999999999999993E-3</v>
      </c>
      <c r="N96" s="15">
        <v>8.0000000000000002E-3</v>
      </c>
      <c r="O96" s="14">
        <v>9</v>
      </c>
      <c r="P96" s="13">
        <v>1</v>
      </c>
      <c r="Q96" s="13">
        <v>1.0999999999999999E-2</v>
      </c>
      <c r="R96" s="15">
        <v>1.0999999999999999E-2</v>
      </c>
    </row>
    <row r="97" spans="1:18" ht="13.5">
      <c r="A97" s="63"/>
      <c r="B97" s="124"/>
      <c r="C97" s="16"/>
      <c r="D97" s="17"/>
      <c r="E97" s="17"/>
      <c r="F97" s="17"/>
      <c r="G97" s="18"/>
      <c r="H97" s="17"/>
      <c r="I97" s="17"/>
      <c r="J97" s="17"/>
      <c r="K97" s="18"/>
      <c r="L97" s="17"/>
      <c r="M97" s="17"/>
      <c r="N97" s="19"/>
      <c r="O97" s="18"/>
      <c r="P97" s="17"/>
      <c r="Q97" s="17"/>
      <c r="R97" s="19"/>
    </row>
    <row r="98" spans="1:18" ht="14.25" thickBot="1">
      <c r="A98" s="64"/>
      <c r="B98" s="20" t="s">
        <v>1</v>
      </c>
      <c r="C98" s="21">
        <v>27</v>
      </c>
      <c r="D98" s="22">
        <v>3.4000000000000002E-2</v>
      </c>
      <c r="E98" s="22">
        <v>1</v>
      </c>
      <c r="F98" s="22">
        <v>3.4000000000000002E-2</v>
      </c>
      <c r="G98" s="23">
        <v>75</v>
      </c>
      <c r="H98" s="22">
        <v>9.4E-2</v>
      </c>
      <c r="I98" s="22">
        <v>1</v>
      </c>
      <c r="J98" s="22">
        <v>9.4E-2</v>
      </c>
      <c r="K98" s="23">
        <v>692</v>
      </c>
      <c r="L98" s="22">
        <v>0.872</v>
      </c>
      <c r="M98" s="22">
        <v>1</v>
      </c>
      <c r="N98" s="24">
        <v>0.872</v>
      </c>
      <c r="O98" s="23">
        <v>794</v>
      </c>
      <c r="P98" s="22">
        <v>1</v>
      </c>
      <c r="Q98" s="22">
        <v>1</v>
      </c>
      <c r="R98" s="24">
        <v>1</v>
      </c>
    </row>
    <row r="132" spans="1:14" ht="12.75">
      <c r="A132" s="45" t="s">
        <v>60</v>
      </c>
    </row>
    <row r="133" spans="1:14">
      <c r="A133" s="244"/>
      <c r="B133" s="245"/>
      <c r="C133" s="309" t="s">
        <v>62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1"/>
    </row>
    <row r="134" spans="1:14">
      <c r="A134" s="208"/>
      <c r="B134" s="209"/>
      <c r="C134" s="312" t="s">
        <v>29</v>
      </c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</row>
    <row r="135" spans="1:14" ht="12" customHeight="1">
      <c r="A135" s="208"/>
      <c r="B135" s="209"/>
      <c r="C135" s="313" t="s">
        <v>56</v>
      </c>
      <c r="D135" s="313"/>
      <c r="E135" s="313"/>
      <c r="F135" s="313"/>
      <c r="G135" s="314" t="s">
        <v>57</v>
      </c>
      <c r="H135" s="314"/>
      <c r="I135" s="314"/>
      <c r="J135" s="314"/>
      <c r="K135" s="314" t="s">
        <v>4</v>
      </c>
      <c r="L135" s="314"/>
      <c r="M135" s="314"/>
      <c r="N135" s="314"/>
    </row>
    <row r="136" spans="1:14" ht="42.6" customHeight="1">
      <c r="A136" s="208"/>
      <c r="B136" s="210"/>
      <c r="C136" s="211">
        <v>2010</v>
      </c>
      <c r="D136" s="212">
        <v>2005</v>
      </c>
      <c r="E136" s="213">
        <v>2000</v>
      </c>
      <c r="F136" s="214" t="s">
        <v>34</v>
      </c>
      <c r="G136" s="215">
        <v>2010</v>
      </c>
      <c r="H136" s="212">
        <v>2005</v>
      </c>
      <c r="I136" s="213">
        <v>2000</v>
      </c>
      <c r="J136" s="214" t="s">
        <v>34</v>
      </c>
      <c r="K136" s="215">
        <v>2010</v>
      </c>
      <c r="L136" s="212">
        <v>2005</v>
      </c>
      <c r="M136" s="213">
        <v>2000</v>
      </c>
      <c r="N136" s="214" t="s">
        <v>34</v>
      </c>
    </row>
    <row r="137" spans="1:14" ht="13.15" customHeight="1">
      <c r="A137" s="216" t="s">
        <v>32</v>
      </c>
      <c r="B137" s="217" t="s">
        <v>7</v>
      </c>
      <c r="C137" s="218">
        <f>D7</f>
        <v>5.7142857142857141E-2</v>
      </c>
      <c r="D137" s="219">
        <v>3.2000000000000001E-2</v>
      </c>
      <c r="E137" s="220">
        <v>5.5555555555555552E-2</v>
      </c>
      <c r="F137" s="221">
        <f>D137-E137</f>
        <v>-2.3555555555555552E-2</v>
      </c>
      <c r="G137" s="222">
        <f>H7</f>
        <v>0.25714285714285712</v>
      </c>
      <c r="H137" s="219">
        <v>0.32300000000000001</v>
      </c>
      <c r="I137" s="220">
        <v>0.1111111111111111</v>
      </c>
      <c r="J137" s="223">
        <f>H137-I137</f>
        <v>0.2118888888888889</v>
      </c>
      <c r="K137" s="218">
        <f>L7</f>
        <v>0.68571428571428572</v>
      </c>
      <c r="L137" s="219">
        <v>0.64500000000000002</v>
      </c>
      <c r="M137" s="220">
        <v>0.83333333333333326</v>
      </c>
      <c r="N137" s="221">
        <f>L137-M137</f>
        <v>-0.18833333333333324</v>
      </c>
    </row>
    <row r="138" spans="1:14" ht="13.15" customHeight="1">
      <c r="A138" s="216"/>
      <c r="B138" s="217" t="s">
        <v>8</v>
      </c>
      <c r="C138" s="224">
        <f t="shared" ref="C138:C168" si="11">D8</f>
        <v>0</v>
      </c>
      <c r="D138" s="225">
        <v>7.0999999999999994E-2</v>
      </c>
      <c r="E138" s="226">
        <v>0</v>
      </c>
      <c r="F138" s="227">
        <f>D138-E138</f>
        <v>7.0999999999999994E-2</v>
      </c>
      <c r="G138" s="228">
        <f t="shared" ref="G138:G168" si="12">H8</f>
        <v>3.0303030303030304E-2</v>
      </c>
      <c r="H138" s="225">
        <v>0.14299999999999999</v>
      </c>
      <c r="I138" s="226">
        <v>5.5555555555555552E-2</v>
      </c>
      <c r="J138" s="229">
        <f>H138-I138</f>
        <v>8.7444444444444436E-2</v>
      </c>
      <c r="K138" s="224">
        <f t="shared" ref="K138:K168" si="13">L8</f>
        <v>0.96969696969696972</v>
      </c>
      <c r="L138" s="225">
        <v>0.78600000000000003</v>
      </c>
      <c r="M138" s="226">
        <v>0.94444444444444442</v>
      </c>
      <c r="N138" s="227">
        <f>L138-M138</f>
        <v>-0.15844444444444439</v>
      </c>
    </row>
    <row r="139" spans="1:14" ht="13.15" customHeight="1">
      <c r="A139" s="216"/>
      <c r="B139" s="230" t="s">
        <v>39</v>
      </c>
      <c r="C139" s="224">
        <f t="shared" si="11"/>
        <v>0</v>
      </c>
      <c r="D139" s="225"/>
      <c r="E139" s="226"/>
      <c r="F139" s="227"/>
      <c r="G139" s="228">
        <f t="shared" si="12"/>
        <v>0.16666666666666666</v>
      </c>
      <c r="H139" s="225"/>
      <c r="I139" s="226"/>
      <c r="J139" s="229"/>
      <c r="K139" s="224">
        <f t="shared" si="13"/>
        <v>0.83333333333333337</v>
      </c>
      <c r="L139" s="225"/>
      <c r="M139" s="226"/>
      <c r="N139" s="227"/>
    </row>
    <row r="140" spans="1:14" ht="13.15" customHeight="1">
      <c r="A140" s="216"/>
      <c r="B140" s="230" t="s">
        <v>40</v>
      </c>
      <c r="C140" s="224">
        <f t="shared" si="11"/>
        <v>3.7037037037037035E-2</v>
      </c>
      <c r="D140" s="225"/>
      <c r="E140" s="226"/>
      <c r="F140" s="227"/>
      <c r="G140" s="228">
        <f t="shared" si="12"/>
        <v>5.5555555555555552E-2</v>
      </c>
      <c r="H140" s="225"/>
      <c r="I140" s="226"/>
      <c r="J140" s="229"/>
      <c r="K140" s="224">
        <f t="shared" si="13"/>
        <v>0.90740740740740744</v>
      </c>
      <c r="L140" s="225"/>
      <c r="M140" s="226"/>
      <c r="N140" s="227"/>
    </row>
    <row r="141" spans="1:14" ht="13.15" customHeight="1">
      <c r="A141" s="216"/>
      <c r="B141" s="230" t="s">
        <v>18</v>
      </c>
      <c r="C141" s="224">
        <f t="shared" si="11"/>
        <v>2.5000000000000001E-2</v>
      </c>
      <c r="D141" s="225">
        <v>0</v>
      </c>
      <c r="E141" s="226"/>
      <c r="F141" s="227"/>
      <c r="G141" s="228">
        <f t="shared" si="12"/>
        <v>0.1</v>
      </c>
      <c r="H141" s="225">
        <v>0</v>
      </c>
      <c r="I141" s="226"/>
      <c r="J141" s="229"/>
      <c r="K141" s="224">
        <f t="shared" si="13"/>
        <v>0.875</v>
      </c>
      <c r="L141" s="225">
        <v>1</v>
      </c>
      <c r="M141" s="226"/>
      <c r="N141" s="227"/>
    </row>
    <row r="142" spans="1:14" ht="13.15" customHeight="1">
      <c r="A142" s="216"/>
      <c r="B142" s="230" t="s">
        <v>10</v>
      </c>
      <c r="C142" s="224">
        <f t="shared" si="11"/>
        <v>2.4390243902439025E-2</v>
      </c>
      <c r="D142" s="225">
        <v>0</v>
      </c>
      <c r="E142" s="226"/>
      <c r="F142" s="227"/>
      <c r="G142" s="228">
        <f t="shared" si="12"/>
        <v>7.3170731707317069E-2</v>
      </c>
      <c r="H142" s="225">
        <v>0</v>
      </c>
      <c r="I142" s="226"/>
      <c r="J142" s="229"/>
      <c r="K142" s="224">
        <f t="shared" si="13"/>
        <v>0.90243902439024393</v>
      </c>
      <c r="L142" s="225">
        <v>1</v>
      </c>
      <c r="M142" s="226"/>
      <c r="N142" s="227"/>
    </row>
    <row r="143" spans="1:14" ht="13.15" customHeight="1">
      <c r="A143" s="216"/>
      <c r="B143" s="230" t="s">
        <v>12</v>
      </c>
      <c r="C143" s="224">
        <f t="shared" si="11"/>
        <v>0</v>
      </c>
      <c r="D143" s="225">
        <v>0</v>
      </c>
      <c r="E143" s="226">
        <v>0</v>
      </c>
      <c r="F143" s="227">
        <f>D143-E143</f>
        <v>0</v>
      </c>
      <c r="G143" s="228">
        <f t="shared" si="12"/>
        <v>0.66666666666666663</v>
      </c>
      <c r="H143" s="225">
        <v>0.4</v>
      </c>
      <c r="I143" s="226">
        <v>0.3</v>
      </c>
      <c r="J143" s="229">
        <f>H143-I143</f>
        <v>0.10000000000000003</v>
      </c>
      <c r="K143" s="224">
        <f t="shared" si="13"/>
        <v>0.33333333333333331</v>
      </c>
      <c r="L143" s="225">
        <v>0.6</v>
      </c>
      <c r="M143" s="226">
        <v>0.7</v>
      </c>
      <c r="N143" s="227">
        <f>L143-M143</f>
        <v>-9.9999999999999978E-2</v>
      </c>
    </row>
    <row r="144" spans="1:14" ht="13.15" customHeight="1">
      <c r="A144" s="216"/>
      <c r="B144" s="230" t="s">
        <v>14</v>
      </c>
      <c r="C144" s="224">
        <f t="shared" si="11"/>
        <v>0</v>
      </c>
      <c r="D144" s="225">
        <v>0</v>
      </c>
      <c r="E144" s="226"/>
      <c r="F144" s="227"/>
      <c r="G144" s="228">
        <f t="shared" si="12"/>
        <v>0</v>
      </c>
      <c r="H144" s="225">
        <v>6.7000000000000004E-2</v>
      </c>
      <c r="I144" s="226"/>
      <c r="J144" s="229"/>
      <c r="K144" s="224">
        <f t="shared" si="13"/>
        <v>1</v>
      </c>
      <c r="L144" s="225">
        <v>0.93300000000000005</v>
      </c>
      <c r="M144" s="226"/>
      <c r="N144" s="227"/>
    </row>
    <row r="145" spans="1:14" ht="13.15" customHeight="1">
      <c r="A145" s="216"/>
      <c r="B145" s="230" t="s">
        <v>15</v>
      </c>
      <c r="C145" s="224">
        <f t="shared" si="11"/>
        <v>0.2857142857142857</v>
      </c>
      <c r="D145" s="225">
        <v>0.314</v>
      </c>
      <c r="E145" s="226">
        <v>3.8461538461538464E-2</v>
      </c>
      <c r="F145" s="227">
        <f>D145-E145</f>
        <v>0.27553846153846151</v>
      </c>
      <c r="G145" s="228">
        <f t="shared" si="12"/>
        <v>2.3809523809523808E-2</v>
      </c>
      <c r="H145" s="225">
        <v>0.114</v>
      </c>
      <c r="I145" s="226">
        <v>0.23076923076923075</v>
      </c>
      <c r="J145" s="229">
        <f>H145-I145</f>
        <v>-0.11676923076923075</v>
      </c>
      <c r="K145" s="224">
        <f t="shared" si="13"/>
        <v>0.69047619047619047</v>
      </c>
      <c r="L145" s="225">
        <v>0.57099999999999995</v>
      </c>
      <c r="M145" s="226">
        <v>0.73076923076923084</v>
      </c>
      <c r="N145" s="227">
        <f>L145-M145</f>
        <v>-0.15976923076923089</v>
      </c>
    </row>
    <row r="146" spans="1:14" ht="13.15" customHeight="1">
      <c r="A146" s="216"/>
      <c r="B146" s="230" t="s">
        <v>16</v>
      </c>
      <c r="C146" s="224">
        <f t="shared" si="11"/>
        <v>4.7619047619047616E-2</v>
      </c>
      <c r="D146" s="225">
        <v>0</v>
      </c>
      <c r="E146" s="226">
        <v>0</v>
      </c>
      <c r="F146" s="227">
        <f>D146-E146</f>
        <v>0</v>
      </c>
      <c r="G146" s="228">
        <f t="shared" si="12"/>
        <v>9.5238095238095233E-2</v>
      </c>
      <c r="H146" s="225">
        <v>4.8000000000000001E-2</v>
      </c>
      <c r="I146" s="226">
        <v>1.6666666666666666E-2</v>
      </c>
      <c r="J146" s="229">
        <f>H146-I146</f>
        <v>3.1333333333333338E-2</v>
      </c>
      <c r="K146" s="224">
        <f t="shared" si="13"/>
        <v>0.8571428571428571</v>
      </c>
      <c r="L146" s="225">
        <v>0.95199999999999996</v>
      </c>
      <c r="M146" s="226">
        <v>0.98333333333333328</v>
      </c>
      <c r="N146" s="227">
        <f>L146-M146</f>
        <v>-3.1333333333333324E-2</v>
      </c>
    </row>
    <row r="147" spans="1:14" ht="13.15" customHeight="1">
      <c r="A147" s="216"/>
      <c r="B147" s="230" t="s">
        <v>41</v>
      </c>
      <c r="C147" s="224">
        <f t="shared" si="11"/>
        <v>0</v>
      </c>
      <c r="D147" s="225"/>
      <c r="E147" s="226"/>
      <c r="F147" s="227"/>
      <c r="G147" s="228">
        <f t="shared" si="12"/>
        <v>0.26666666666666666</v>
      </c>
      <c r="H147" s="225"/>
      <c r="I147" s="226"/>
      <c r="J147" s="229"/>
      <c r="K147" s="224">
        <f t="shared" si="13"/>
        <v>0.73333333333333328</v>
      </c>
      <c r="L147" s="225"/>
      <c r="M147" s="226"/>
      <c r="N147" s="227"/>
    </row>
    <row r="148" spans="1:14" ht="13.15" customHeight="1">
      <c r="A148" s="216"/>
      <c r="B148" s="230" t="s">
        <v>11</v>
      </c>
      <c r="C148" s="224">
        <f t="shared" si="11"/>
        <v>7.1428571428571425E-2</v>
      </c>
      <c r="D148" s="225">
        <v>3.7999999999999999E-2</v>
      </c>
      <c r="E148" s="226">
        <v>2.2471910112359553E-2</v>
      </c>
      <c r="F148" s="227">
        <f>D148-E148</f>
        <v>1.5528089887640446E-2</v>
      </c>
      <c r="G148" s="228">
        <f t="shared" si="12"/>
        <v>0.11224489795918367</v>
      </c>
      <c r="H148" s="225">
        <v>0.20300000000000001</v>
      </c>
      <c r="I148" s="226">
        <v>0.14606741573033707</v>
      </c>
      <c r="J148" s="229">
        <f>H148-I148</f>
        <v>5.6932584269662939E-2</v>
      </c>
      <c r="K148" s="224">
        <f t="shared" si="13"/>
        <v>0.81632653061224492</v>
      </c>
      <c r="L148" s="225">
        <v>0.75900000000000001</v>
      </c>
      <c r="M148" s="226">
        <v>0.8314606741573034</v>
      </c>
      <c r="N148" s="227">
        <f>L148-M148</f>
        <v>-7.2460674157303395E-2</v>
      </c>
    </row>
    <row r="149" spans="1:14" ht="13.15" customHeight="1">
      <c r="A149" s="216"/>
      <c r="B149" s="230" t="s">
        <v>17</v>
      </c>
      <c r="C149" s="224">
        <f t="shared" si="11"/>
        <v>0</v>
      </c>
      <c r="D149" s="225">
        <v>0</v>
      </c>
      <c r="E149" s="226">
        <v>0</v>
      </c>
      <c r="F149" s="227">
        <f>D149-E149</f>
        <v>0</v>
      </c>
      <c r="G149" s="228">
        <f t="shared" si="12"/>
        <v>0</v>
      </c>
      <c r="H149" s="225">
        <v>0.14299999999999999</v>
      </c>
      <c r="I149" s="226">
        <v>0</v>
      </c>
      <c r="J149" s="229">
        <f>H149-I149</f>
        <v>0.14299999999999999</v>
      </c>
      <c r="K149" s="224">
        <f t="shared" si="13"/>
        <v>1</v>
      </c>
      <c r="L149" s="225">
        <v>0.85699999999999998</v>
      </c>
      <c r="M149" s="226">
        <v>1</v>
      </c>
      <c r="N149" s="227">
        <f>L149-M149</f>
        <v>-0.14300000000000002</v>
      </c>
    </row>
    <row r="150" spans="1:14" ht="13.15" customHeight="1">
      <c r="A150" s="216"/>
      <c r="B150" s="230" t="s">
        <v>19</v>
      </c>
      <c r="C150" s="224">
        <f t="shared" si="11"/>
        <v>2.1739130434782608E-2</v>
      </c>
      <c r="D150" s="225">
        <v>0</v>
      </c>
      <c r="E150" s="226">
        <v>0</v>
      </c>
      <c r="F150" s="227">
        <f>D150-E150</f>
        <v>0</v>
      </c>
      <c r="G150" s="228">
        <f t="shared" si="12"/>
        <v>2.1739130434782608E-2</v>
      </c>
      <c r="H150" s="225">
        <v>0.02</v>
      </c>
      <c r="I150" s="226">
        <v>6.8965517241379309E-2</v>
      </c>
      <c r="J150" s="229">
        <f>H150-I150</f>
        <v>-4.8965517241379306E-2</v>
      </c>
      <c r="K150" s="224">
        <f t="shared" si="13"/>
        <v>0.95652173913043481</v>
      </c>
      <c r="L150" s="225">
        <v>0.98</v>
      </c>
      <c r="M150" s="226">
        <v>0.93103448275862066</v>
      </c>
      <c r="N150" s="227">
        <f>L150-M150</f>
        <v>4.8965517241379319E-2</v>
      </c>
    </row>
    <row r="151" spans="1:14" ht="13.15" customHeight="1">
      <c r="A151" s="216"/>
      <c r="B151" s="230" t="s">
        <v>20</v>
      </c>
      <c r="C151" s="224">
        <f t="shared" si="11"/>
        <v>3.4482758620689655E-2</v>
      </c>
      <c r="D151" s="225">
        <v>0</v>
      </c>
      <c r="E151" s="226"/>
      <c r="F151" s="227"/>
      <c r="G151" s="228">
        <f t="shared" si="12"/>
        <v>0.13793103448275862</v>
      </c>
      <c r="H151" s="225">
        <v>8.6999999999999994E-2</v>
      </c>
      <c r="I151" s="226"/>
      <c r="J151" s="229"/>
      <c r="K151" s="224">
        <f t="shared" si="13"/>
        <v>0.82758620689655171</v>
      </c>
      <c r="L151" s="225">
        <v>0.91300000000000003</v>
      </c>
      <c r="M151" s="226"/>
      <c r="N151" s="227"/>
    </row>
    <row r="152" spans="1:14" ht="13.15" customHeight="1">
      <c r="A152" s="216"/>
      <c r="B152" s="230" t="s">
        <v>21</v>
      </c>
      <c r="C152" s="224">
        <f t="shared" si="11"/>
        <v>0</v>
      </c>
      <c r="D152" s="225">
        <v>0.02</v>
      </c>
      <c r="E152" s="226"/>
      <c r="F152" s="227"/>
      <c r="G152" s="228">
        <f t="shared" si="12"/>
        <v>0</v>
      </c>
      <c r="H152" s="225">
        <v>8.2000000000000003E-2</v>
      </c>
      <c r="I152" s="226"/>
      <c r="J152" s="229"/>
      <c r="K152" s="224">
        <f t="shared" si="13"/>
        <v>1</v>
      </c>
      <c r="L152" s="225">
        <v>0.89800000000000002</v>
      </c>
      <c r="M152" s="226"/>
      <c r="N152" s="227"/>
    </row>
    <row r="153" spans="1:14" ht="13.15" customHeight="1">
      <c r="A153" s="216"/>
      <c r="B153" s="230" t="s">
        <v>42</v>
      </c>
      <c r="C153" s="224">
        <f t="shared" si="11"/>
        <v>0</v>
      </c>
      <c r="D153" s="225"/>
      <c r="E153" s="226"/>
      <c r="F153" s="227"/>
      <c r="G153" s="228">
        <f t="shared" si="12"/>
        <v>0</v>
      </c>
      <c r="H153" s="225"/>
      <c r="I153" s="226"/>
      <c r="J153" s="229"/>
      <c r="K153" s="224">
        <f t="shared" si="13"/>
        <v>1</v>
      </c>
      <c r="L153" s="225"/>
      <c r="M153" s="226"/>
      <c r="N153" s="227"/>
    </row>
    <row r="154" spans="1:14" ht="13.15" customHeight="1">
      <c r="A154" s="216"/>
      <c r="B154" s="230" t="s">
        <v>22</v>
      </c>
      <c r="C154" s="224">
        <f t="shared" si="11"/>
        <v>0</v>
      </c>
      <c r="D154" s="225">
        <v>4.4999999999999998E-2</v>
      </c>
      <c r="E154" s="226"/>
      <c r="F154" s="227"/>
      <c r="G154" s="228">
        <f t="shared" si="12"/>
        <v>0.25</v>
      </c>
      <c r="H154" s="225">
        <v>9.0999999999999998E-2</v>
      </c>
      <c r="I154" s="226"/>
      <c r="J154" s="229"/>
      <c r="K154" s="224">
        <f t="shared" si="13"/>
        <v>0.75</v>
      </c>
      <c r="L154" s="225">
        <v>0.86399999999999999</v>
      </c>
      <c r="M154" s="226"/>
      <c r="N154" s="227"/>
    </row>
    <row r="155" spans="1:14" ht="13.15" customHeight="1">
      <c r="A155" s="216"/>
      <c r="B155" s="230" t="s">
        <v>28</v>
      </c>
      <c r="C155" s="224">
        <f t="shared" si="11"/>
        <v>0</v>
      </c>
      <c r="D155" s="225">
        <v>0</v>
      </c>
      <c r="E155" s="226"/>
      <c r="F155" s="227"/>
      <c r="G155" s="228">
        <f t="shared" si="12"/>
        <v>0</v>
      </c>
      <c r="H155" s="225">
        <v>0</v>
      </c>
      <c r="I155" s="226"/>
      <c r="J155" s="229"/>
      <c r="K155" s="224">
        <f t="shared" si="13"/>
        <v>1</v>
      </c>
      <c r="L155" s="225">
        <v>1</v>
      </c>
      <c r="M155" s="226"/>
      <c r="N155" s="227"/>
    </row>
    <row r="156" spans="1:14" ht="13.15" customHeight="1">
      <c r="A156" s="216"/>
      <c r="B156" s="230" t="s">
        <v>23</v>
      </c>
      <c r="C156" s="224">
        <f t="shared" si="11"/>
        <v>0</v>
      </c>
      <c r="D156" s="225">
        <v>3.6999999999999998E-2</v>
      </c>
      <c r="E156" s="226">
        <v>4.1666666666666671E-2</v>
      </c>
      <c r="F156" s="227">
        <f>D156-E156</f>
        <v>-4.6666666666666731E-3</v>
      </c>
      <c r="G156" s="228">
        <f t="shared" si="12"/>
        <v>0.125</v>
      </c>
      <c r="H156" s="225">
        <v>3.6999999999999998E-2</v>
      </c>
      <c r="I156" s="226">
        <v>0</v>
      </c>
      <c r="J156" s="229">
        <f>H156-I156</f>
        <v>3.6999999999999998E-2</v>
      </c>
      <c r="K156" s="224">
        <f t="shared" si="13"/>
        <v>0.875</v>
      </c>
      <c r="L156" s="225">
        <v>0.92600000000000005</v>
      </c>
      <c r="M156" s="226">
        <v>0.95833333333333326</v>
      </c>
      <c r="N156" s="227">
        <f>L156-M156</f>
        <v>-3.2333333333333214E-2</v>
      </c>
    </row>
    <row r="157" spans="1:14" ht="13.15" customHeight="1">
      <c r="A157" s="216"/>
      <c r="B157" s="230" t="s">
        <v>24</v>
      </c>
      <c r="C157" s="224">
        <f t="shared" si="11"/>
        <v>0</v>
      </c>
      <c r="D157" s="225">
        <v>0.125</v>
      </c>
      <c r="E157" s="226">
        <v>9.6774193548387094E-2</v>
      </c>
      <c r="F157" s="227">
        <f>D157-E157</f>
        <v>2.8225806451612906E-2</v>
      </c>
      <c r="G157" s="228">
        <f t="shared" si="12"/>
        <v>8.3333333333333329E-2</v>
      </c>
      <c r="H157" s="225">
        <v>0.25</v>
      </c>
      <c r="I157" s="226">
        <v>0.12903225806451613</v>
      </c>
      <c r="J157" s="229">
        <f>H157-I157</f>
        <v>0.12096774193548387</v>
      </c>
      <c r="K157" s="224">
        <f t="shared" si="13"/>
        <v>0.91666666666666663</v>
      </c>
      <c r="L157" s="225">
        <v>0.625</v>
      </c>
      <c r="M157" s="226">
        <v>0.77419354838709675</v>
      </c>
      <c r="N157" s="227">
        <f>L157-M157</f>
        <v>-0.14919354838709675</v>
      </c>
    </row>
    <row r="158" spans="1:14" ht="13.15" customHeight="1">
      <c r="A158" s="216"/>
      <c r="B158" s="230" t="s">
        <v>25</v>
      </c>
      <c r="C158" s="224">
        <f t="shared" si="11"/>
        <v>0</v>
      </c>
      <c r="D158" s="225">
        <v>0</v>
      </c>
      <c r="E158" s="226"/>
      <c r="F158" s="227"/>
      <c r="G158" s="228">
        <f t="shared" si="12"/>
        <v>2.564102564102564E-2</v>
      </c>
      <c r="H158" s="225">
        <v>0</v>
      </c>
      <c r="I158" s="226"/>
      <c r="J158" s="229"/>
      <c r="K158" s="224">
        <f t="shared" si="13"/>
        <v>0.97435897435897434</v>
      </c>
      <c r="L158" s="225">
        <v>1</v>
      </c>
      <c r="M158" s="226"/>
      <c r="N158" s="227"/>
    </row>
    <row r="159" spans="1:14" ht="13.15" customHeight="1">
      <c r="A159" s="216"/>
      <c r="B159" s="230" t="s">
        <v>43</v>
      </c>
      <c r="C159" s="224">
        <f t="shared" si="11"/>
        <v>7.6923076923076927E-2</v>
      </c>
      <c r="D159" s="225"/>
      <c r="E159" s="226"/>
      <c r="F159" s="227"/>
      <c r="G159" s="228">
        <f t="shared" si="12"/>
        <v>0.15384615384615385</v>
      </c>
      <c r="H159" s="225"/>
      <c r="I159" s="226"/>
      <c r="J159" s="229"/>
      <c r="K159" s="224">
        <f t="shared" si="13"/>
        <v>0.76923076923076927</v>
      </c>
      <c r="L159" s="225"/>
      <c r="M159" s="226"/>
      <c r="N159" s="227"/>
    </row>
    <row r="160" spans="1:14" ht="13.15" customHeight="1">
      <c r="A160" s="216"/>
      <c r="B160" s="230" t="s">
        <v>44</v>
      </c>
      <c r="C160" s="224">
        <f t="shared" si="11"/>
        <v>6.8965517241379309E-2</v>
      </c>
      <c r="D160" s="225"/>
      <c r="E160" s="226"/>
      <c r="F160" s="227"/>
      <c r="G160" s="228">
        <f t="shared" si="12"/>
        <v>0.20689655172413793</v>
      </c>
      <c r="H160" s="225"/>
      <c r="I160" s="226"/>
      <c r="J160" s="229"/>
      <c r="K160" s="224">
        <f t="shared" si="13"/>
        <v>0.72413793103448276</v>
      </c>
      <c r="L160" s="225"/>
      <c r="M160" s="226"/>
      <c r="N160" s="227"/>
    </row>
    <row r="161" spans="1:14" ht="13.15" customHeight="1">
      <c r="A161" s="216"/>
      <c r="B161" s="230" t="s">
        <v>38</v>
      </c>
      <c r="C161" s="224">
        <f t="shared" si="11"/>
        <v>0</v>
      </c>
      <c r="D161" s="225">
        <v>0</v>
      </c>
      <c r="E161" s="226">
        <v>0</v>
      </c>
      <c r="F161" s="227">
        <f>D161-E161</f>
        <v>0</v>
      </c>
      <c r="G161" s="228">
        <f t="shared" si="12"/>
        <v>0</v>
      </c>
      <c r="H161" s="225">
        <v>1.6E-2</v>
      </c>
      <c r="I161" s="226">
        <v>3.1746031746031744E-2</v>
      </c>
      <c r="J161" s="229">
        <f>H161-I161</f>
        <v>-1.5746031746031744E-2</v>
      </c>
      <c r="K161" s="224">
        <f t="shared" si="13"/>
        <v>1</v>
      </c>
      <c r="L161" s="225">
        <v>0.98399999999999999</v>
      </c>
      <c r="M161" s="226">
        <v>0.96825396825396826</v>
      </c>
      <c r="N161" s="227">
        <f>L161-M161</f>
        <v>1.574603174603173E-2</v>
      </c>
    </row>
    <row r="162" spans="1:14" ht="13.15" customHeight="1">
      <c r="A162" s="216"/>
      <c r="B162" s="230" t="s">
        <v>27</v>
      </c>
      <c r="C162" s="224">
        <f t="shared" si="11"/>
        <v>0</v>
      </c>
      <c r="D162" s="225">
        <v>0</v>
      </c>
      <c r="E162" s="226">
        <v>0</v>
      </c>
      <c r="F162" s="227">
        <f>D162-E162</f>
        <v>0</v>
      </c>
      <c r="G162" s="228">
        <f t="shared" si="12"/>
        <v>0</v>
      </c>
      <c r="H162" s="225">
        <v>0.04</v>
      </c>
      <c r="I162" s="226">
        <v>0.17391304347826086</v>
      </c>
      <c r="J162" s="229">
        <f>H162-I162</f>
        <v>-0.13391304347826086</v>
      </c>
      <c r="K162" s="224">
        <f t="shared" si="13"/>
        <v>1</v>
      </c>
      <c r="L162" s="225">
        <v>0.96</v>
      </c>
      <c r="M162" s="226">
        <v>0.73913043478260876</v>
      </c>
      <c r="N162" s="227">
        <f>L162-M162</f>
        <v>0.22086956521739121</v>
      </c>
    </row>
    <row r="163" spans="1:14" ht="13.15" customHeight="1">
      <c r="A163" s="216"/>
      <c r="B163" s="230" t="s">
        <v>13</v>
      </c>
      <c r="C163" s="224">
        <f t="shared" si="11"/>
        <v>0</v>
      </c>
      <c r="D163" s="225">
        <v>0</v>
      </c>
      <c r="E163" s="226">
        <v>1.5873015873015872E-2</v>
      </c>
      <c r="F163" s="227">
        <f>D163-E163</f>
        <v>-1.5873015873015872E-2</v>
      </c>
      <c r="G163" s="228">
        <f t="shared" si="12"/>
        <v>0.10344827586206896</v>
      </c>
      <c r="H163" s="225">
        <v>5.6000000000000001E-2</v>
      </c>
      <c r="I163" s="226">
        <v>0.23809523809523811</v>
      </c>
      <c r="J163" s="229">
        <f>H163-I163</f>
        <v>-0.18209523809523812</v>
      </c>
      <c r="K163" s="224">
        <f t="shared" si="13"/>
        <v>0.89655172413793105</v>
      </c>
      <c r="L163" s="225">
        <v>0.94399999999999995</v>
      </c>
      <c r="M163" s="226">
        <v>0.74603174603174605</v>
      </c>
      <c r="N163" s="227">
        <f>L163-M163</f>
        <v>0.1979682539682539</v>
      </c>
    </row>
    <row r="164" spans="1:14" ht="13.15" customHeight="1">
      <c r="A164" s="216"/>
      <c r="B164" s="230" t="s">
        <v>33</v>
      </c>
      <c r="C164" s="224">
        <f t="shared" si="11"/>
        <v>0.13333333333333333</v>
      </c>
      <c r="D164" s="225"/>
      <c r="E164" s="226">
        <v>0.125</v>
      </c>
      <c r="F164" s="227"/>
      <c r="G164" s="228">
        <f t="shared" si="12"/>
        <v>0.46666666666666667</v>
      </c>
      <c r="H164" s="225"/>
      <c r="I164" s="226">
        <v>0.125</v>
      </c>
      <c r="J164" s="229"/>
      <c r="K164" s="224">
        <f t="shared" si="13"/>
        <v>0.4</v>
      </c>
      <c r="L164" s="225"/>
      <c r="M164" s="226">
        <v>0.75</v>
      </c>
      <c r="N164" s="227"/>
    </row>
    <row r="165" spans="1:14" ht="13.15" customHeight="1">
      <c r="A165" s="216"/>
      <c r="B165" s="230" t="s">
        <v>9</v>
      </c>
      <c r="C165" s="224">
        <f t="shared" si="11"/>
        <v>5.2631578947368418E-2</v>
      </c>
      <c r="D165" s="225">
        <v>0.111</v>
      </c>
      <c r="E165" s="226">
        <v>0</v>
      </c>
      <c r="F165" s="227">
        <f>D165-E165</f>
        <v>0.111</v>
      </c>
      <c r="G165" s="228">
        <f t="shared" si="12"/>
        <v>0.15789473684210525</v>
      </c>
      <c r="H165" s="225">
        <v>0.111</v>
      </c>
      <c r="I165" s="226">
        <v>0.24242424242424243</v>
      </c>
      <c r="J165" s="229">
        <f>H165-I165</f>
        <v>-0.13142424242424244</v>
      </c>
      <c r="K165" s="224">
        <f t="shared" si="13"/>
        <v>0.78947368421052633</v>
      </c>
      <c r="L165" s="225">
        <v>0.77800000000000002</v>
      </c>
      <c r="M165" s="226">
        <v>0.75757575757575746</v>
      </c>
      <c r="N165" s="227">
        <f>L165-M165</f>
        <v>2.0424242424242567E-2</v>
      </c>
    </row>
    <row r="166" spans="1:14" ht="13.15" customHeight="1">
      <c r="A166" s="216"/>
      <c r="B166" s="230" t="s">
        <v>64</v>
      </c>
      <c r="C166" s="224">
        <f t="shared" si="11"/>
        <v>8.3333333333333329E-2</v>
      </c>
      <c r="D166" s="225">
        <v>0.222</v>
      </c>
      <c r="E166" s="226">
        <v>0.12328767123287671</v>
      </c>
      <c r="F166" s="227">
        <f>D166-E166</f>
        <v>9.8712328767123297E-2</v>
      </c>
      <c r="G166" s="228">
        <f t="shared" si="12"/>
        <v>0</v>
      </c>
      <c r="H166" s="225">
        <v>0.111</v>
      </c>
      <c r="I166" s="226">
        <v>0.13698630136986301</v>
      </c>
      <c r="J166" s="229">
        <f>H166-I166</f>
        <v>-2.5986301369863005E-2</v>
      </c>
      <c r="K166" s="224">
        <f t="shared" si="13"/>
        <v>0.91666666666666663</v>
      </c>
      <c r="L166" s="225">
        <v>0.66700000000000004</v>
      </c>
      <c r="M166" s="226">
        <v>0.73972602739726023</v>
      </c>
      <c r="N166" s="227">
        <f>L166-M166</f>
        <v>-7.2726027397260196E-2</v>
      </c>
    </row>
    <row r="167" spans="1:14" ht="13.15" customHeight="1">
      <c r="A167" s="216"/>
      <c r="B167" s="231"/>
      <c r="C167" s="232"/>
      <c r="D167" s="225"/>
      <c r="E167" s="226"/>
      <c r="F167" s="227"/>
      <c r="G167" s="233"/>
      <c r="H167" s="225"/>
      <c r="I167" s="226"/>
      <c r="J167" s="229"/>
      <c r="K167" s="234"/>
      <c r="L167" s="225"/>
      <c r="M167" s="226"/>
      <c r="N167" s="227"/>
    </row>
    <row r="168" spans="1:14" ht="13.15" customHeight="1">
      <c r="A168" s="235"/>
      <c r="B168" s="236" t="s">
        <v>1</v>
      </c>
      <c r="C168" s="237">
        <f t="shared" si="11"/>
        <v>3.7228541882109618E-2</v>
      </c>
      <c r="D168" s="238">
        <v>3.4000000000000002E-2</v>
      </c>
      <c r="E168" s="239">
        <v>3.6231884057971016E-2</v>
      </c>
      <c r="F168" s="240">
        <f>D168-E168</f>
        <v>-2.2318840579710134E-3</v>
      </c>
      <c r="G168" s="241">
        <f t="shared" si="12"/>
        <v>8.0661840744570834E-2</v>
      </c>
      <c r="H168" s="238">
        <v>9.4E-2</v>
      </c>
      <c r="I168" s="239">
        <v>0.12028985507246377</v>
      </c>
      <c r="J168" s="242">
        <f>H168-I168</f>
        <v>-2.6289855072463772E-2</v>
      </c>
      <c r="K168" s="237">
        <f t="shared" si="13"/>
        <v>0.8821096173733195</v>
      </c>
      <c r="L168" s="238">
        <v>0.872</v>
      </c>
      <c r="M168" s="239">
        <v>0.55712270803949226</v>
      </c>
      <c r="N168" s="243">
        <f>L168-M168</f>
        <v>0.31487729196050773</v>
      </c>
    </row>
    <row r="172" spans="1:14">
      <c r="C172" s="54"/>
      <c r="D172" s="55"/>
      <c r="E172" s="55"/>
      <c r="F172" s="55"/>
    </row>
    <row r="173" spans="1:14">
      <c r="C173" s="54"/>
      <c r="D173" s="55"/>
      <c r="E173" s="55"/>
      <c r="F173" s="55"/>
    </row>
    <row r="174" spans="1:14">
      <c r="C174" s="54"/>
      <c r="D174" s="55"/>
      <c r="E174" s="55"/>
      <c r="F174" s="55"/>
    </row>
    <row r="175" spans="1:14">
      <c r="C175" s="54"/>
      <c r="D175" s="55"/>
      <c r="E175" s="55"/>
      <c r="F175" s="55"/>
    </row>
    <row r="176" spans="1:14">
      <c r="C176" s="54"/>
      <c r="D176" s="55"/>
      <c r="E176" s="55"/>
      <c r="F176" s="55"/>
    </row>
    <row r="177" spans="3:6">
      <c r="C177" s="54"/>
      <c r="D177" s="55"/>
      <c r="E177" s="55"/>
      <c r="F177" s="55"/>
    </row>
    <row r="178" spans="3:6">
      <c r="C178" s="54"/>
      <c r="D178" s="55"/>
      <c r="E178" s="55"/>
      <c r="F178" s="55"/>
    </row>
    <row r="179" spans="3:6">
      <c r="C179" s="54"/>
      <c r="D179" s="55"/>
      <c r="E179" s="55"/>
      <c r="F179" s="55"/>
    </row>
    <row r="180" spans="3:6">
      <c r="C180" s="54"/>
      <c r="D180" s="55"/>
      <c r="E180" s="55"/>
      <c r="F180" s="55"/>
    </row>
    <row r="181" spans="3:6">
      <c r="C181" s="54"/>
      <c r="D181" s="55"/>
      <c r="E181" s="55"/>
      <c r="F181" s="55"/>
    </row>
    <row r="182" spans="3:6">
      <c r="C182" s="54"/>
      <c r="D182" s="55"/>
      <c r="E182" s="55"/>
      <c r="F182" s="55"/>
    </row>
    <row r="183" spans="3:6">
      <c r="C183" s="54"/>
      <c r="D183" s="55"/>
      <c r="E183" s="55"/>
      <c r="F183" s="55"/>
    </row>
    <row r="184" spans="3:6">
      <c r="C184" s="54"/>
      <c r="D184" s="55"/>
      <c r="E184" s="55"/>
      <c r="F184" s="55"/>
    </row>
    <row r="185" spans="3:6">
      <c r="C185" s="54"/>
      <c r="D185" s="55"/>
      <c r="E185" s="55"/>
      <c r="F185" s="55"/>
    </row>
    <row r="186" spans="3:6">
      <c r="C186" s="54"/>
      <c r="D186" s="55"/>
      <c r="E186" s="55"/>
      <c r="F186" s="55"/>
    </row>
    <row r="187" spans="3:6">
      <c r="C187" s="54"/>
      <c r="D187" s="55"/>
      <c r="E187" s="55"/>
      <c r="F187" s="55"/>
    </row>
    <row r="188" spans="3:6">
      <c r="C188" s="54"/>
      <c r="D188" s="55"/>
      <c r="E188" s="55"/>
      <c r="F188" s="55"/>
    </row>
    <row r="209" spans="1:11">
      <c r="A209" s="54"/>
      <c r="B209" s="54"/>
      <c r="C209" s="54"/>
      <c r="D209" s="54"/>
      <c r="E209" s="54"/>
      <c r="F209" s="54"/>
      <c r="G209" s="54"/>
      <c r="H209" s="56"/>
    </row>
    <row r="210" spans="1:11">
      <c r="A210" s="54"/>
      <c r="B210" s="54"/>
      <c r="C210" s="54"/>
      <c r="D210" s="54"/>
      <c r="E210" s="54"/>
      <c r="F210" s="54"/>
      <c r="G210" s="54"/>
      <c r="H210" s="56"/>
    </row>
    <row r="211" spans="1:11">
      <c r="A211" s="54"/>
      <c r="B211" s="54"/>
      <c r="C211" s="54"/>
      <c r="D211" s="54"/>
      <c r="E211" s="54"/>
      <c r="F211" s="54"/>
      <c r="G211" s="54"/>
      <c r="H211" s="56"/>
    </row>
    <row r="212" spans="1:11">
      <c r="A212" s="54"/>
      <c r="B212" s="54"/>
      <c r="C212" s="54"/>
      <c r="D212" s="54"/>
      <c r="E212" s="54"/>
      <c r="F212" s="54"/>
      <c r="G212" s="54"/>
      <c r="H212" s="56"/>
      <c r="I212" s="55"/>
      <c r="J212" s="55"/>
      <c r="K212" s="55"/>
    </row>
    <row r="213" spans="1:11">
      <c r="A213" s="54"/>
      <c r="B213" s="54"/>
      <c r="C213" s="54"/>
      <c r="D213" s="54"/>
      <c r="E213" s="54"/>
      <c r="F213" s="54"/>
      <c r="G213" s="54"/>
      <c r="H213" s="56"/>
      <c r="I213" s="55"/>
      <c r="J213" s="55"/>
      <c r="K213" s="55"/>
    </row>
    <row r="214" spans="1:11">
      <c r="A214" s="54"/>
      <c r="B214" s="54"/>
      <c r="C214" s="54"/>
      <c r="D214" s="54"/>
      <c r="E214" s="54"/>
      <c r="F214" s="54"/>
      <c r="G214" s="54"/>
      <c r="H214" s="56"/>
      <c r="I214" s="55"/>
      <c r="J214" s="55"/>
      <c r="K214" s="55"/>
    </row>
    <row r="215" spans="1:11">
      <c r="A215" s="54"/>
      <c r="B215" s="54"/>
      <c r="C215" s="54"/>
      <c r="D215" s="54"/>
      <c r="E215" s="54"/>
      <c r="F215" s="54"/>
      <c r="G215" s="54"/>
      <c r="H215" s="56"/>
      <c r="I215" s="55"/>
      <c r="J215" s="55"/>
      <c r="K215" s="55"/>
    </row>
    <row r="216" spans="1:11">
      <c r="A216" s="54"/>
      <c r="B216" s="54"/>
      <c r="C216" s="54"/>
      <c r="D216" s="54"/>
      <c r="E216" s="54"/>
      <c r="F216" s="54"/>
      <c r="G216" s="54"/>
      <c r="H216" s="56"/>
      <c r="I216" s="55"/>
      <c r="J216" s="55"/>
      <c r="K216" s="55"/>
    </row>
    <row r="217" spans="1:11">
      <c r="A217" s="54"/>
      <c r="B217" s="54"/>
      <c r="C217" s="54"/>
      <c r="D217" s="54"/>
      <c r="E217" s="54"/>
      <c r="F217" s="54"/>
      <c r="G217" s="54"/>
      <c r="H217" s="56"/>
      <c r="I217" s="55"/>
      <c r="J217" s="55"/>
      <c r="K217" s="55"/>
    </row>
    <row r="218" spans="1:11">
      <c r="A218" s="54"/>
      <c r="B218" s="54"/>
      <c r="C218" s="54"/>
      <c r="D218" s="54"/>
      <c r="E218" s="54"/>
      <c r="F218" s="54"/>
      <c r="G218" s="54"/>
      <c r="H218" s="56"/>
      <c r="I218" s="55"/>
      <c r="J218" s="55"/>
      <c r="K218" s="55"/>
    </row>
    <row r="219" spans="1:11">
      <c r="A219" s="54"/>
      <c r="B219" s="54"/>
      <c r="C219" s="54"/>
      <c r="D219" s="54"/>
      <c r="E219" s="54"/>
      <c r="F219" s="54"/>
      <c r="G219" s="54"/>
      <c r="H219" s="56"/>
      <c r="I219" s="55"/>
      <c r="J219" s="55"/>
      <c r="K219" s="55"/>
    </row>
    <row r="220" spans="1:11">
      <c r="A220" s="54"/>
      <c r="B220" s="54"/>
      <c r="C220" s="54"/>
      <c r="D220" s="54"/>
      <c r="E220" s="54"/>
      <c r="F220" s="54"/>
      <c r="G220" s="54"/>
      <c r="H220" s="56"/>
      <c r="I220" s="55"/>
      <c r="J220" s="55"/>
      <c r="K220" s="55"/>
    </row>
    <row r="221" spans="1:11">
      <c r="A221" s="54"/>
      <c r="B221" s="54"/>
      <c r="C221" s="54"/>
      <c r="D221" s="54"/>
      <c r="E221" s="54"/>
      <c r="F221" s="54"/>
      <c r="G221" s="54"/>
      <c r="H221" s="56"/>
      <c r="I221" s="55"/>
      <c r="J221" s="55"/>
      <c r="K221" s="55"/>
    </row>
    <row r="222" spans="1:11">
      <c r="A222" s="54"/>
      <c r="B222" s="54"/>
      <c r="C222" s="54"/>
      <c r="D222" s="54"/>
      <c r="E222" s="54"/>
      <c r="F222" s="54"/>
      <c r="G222" s="54"/>
      <c r="H222" s="56"/>
      <c r="I222" s="55"/>
      <c r="J222" s="55"/>
      <c r="K222" s="55"/>
    </row>
    <row r="223" spans="1:11">
      <c r="A223" s="54"/>
      <c r="B223" s="54"/>
      <c r="C223" s="54"/>
      <c r="D223" s="54"/>
      <c r="E223" s="54"/>
      <c r="F223" s="54"/>
      <c r="G223" s="54"/>
      <c r="H223" s="56"/>
      <c r="I223" s="55"/>
      <c r="J223" s="55"/>
      <c r="K223" s="55"/>
    </row>
    <row r="224" spans="1:11">
      <c r="A224" s="54"/>
      <c r="B224" s="54"/>
      <c r="C224" s="54"/>
      <c r="D224" s="54"/>
      <c r="E224" s="54"/>
      <c r="F224" s="54"/>
      <c r="G224" s="54"/>
      <c r="H224" s="56"/>
      <c r="I224" s="55"/>
      <c r="J224" s="55"/>
      <c r="K224" s="55"/>
    </row>
    <row r="225" spans="1:11">
      <c r="A225" s="54"/>
      <c r="B225" s="54"/>
      <c r="C225" s="54"/>
      <c r="D225" s="54"/>
      <c r="E225" s="54"/>
      <c r="F225" s="54"/>
      <c r="G225" s="54"/>
      <c r="H225" s="56"/>
      <c r="I225" s="55"/>
      <c r="J225" s="55"/>
      <c r="K225" s="55"/>
    </row>
    <row r="226" spans="1:11">
      <c r="A226" s="54"/>
      <c r="B226" s="54"/>
      <c r="C226" s="54"/>
      <c r="D226" s="54"/>
      <c r="E226" s="54"/>
      <c r="F226" s="54"/>
      <c r="G226" s="54"/>
      <c r="H226" s="56"/>
      <c r="I226" s="55"/>
      <c r="J226" s="55"/>
      <c r="K226" s="55"/>
    </row>
    <row r="227" spans="1:11">
      <c r="A227" s="54"/>
      <c r="B227" s="54"/>
      <c r="C227" s="54"/>
      <c r="D227" s="54"/>
      <c r="E227" s="54"/>
      <c r="F227" s="54"/>
      <c r="G227" s="54"/>
      <c r="H227" s="56"/>
      <c r="I227" s="55"/>
      <c r="J227" s="55"/>
      <c r="K227" s="55"/>
    </row>
    <row r="228" spans="1:11">
      <c r="A228" s="54"/>
      <c r="B228" s="54"/>
      <c r="C228" s="54"/>
      <c r="D228" s="54"/>
      <c r="E228" s="54"/>
      <c r="F228" s="54"/>
      <c r="G228" s="54"/>
      <c r="H228" s="56"/>
      <c r="I228" s="55"/>
      <c r="J228" s="55"/>
      <c r="K228" s="55"/>
    </row>
    <row r="229" spans="1:11">
      <c r="A229" s="54"/>
      <c r="B229" s="54"/>
      <c r="C229" s="54"/>
      <c r="D229" s="54"/>
      <c r="E229" s="54"/>
      <c r="F229" s="54"/>
      <c r="G229" s="54"/>
      <c r="H229" s="56"/>
    </row>
    <row r="230" spans="1:11">
      <c r="A230" s="54"/>
      <c r="B230" s="56"/>
    </row>
    <row r="231" spans="1:11">
      <c r="A231" s="54"/>
      <c r="B231" s="56"/>
    </row>
    <row r="232" spans="1:11">
      <c r="A232" s="54"/>
      <c r="B232" s="56"/>
    </row>
    <row r="233" spans="1:11">
      <c r="A233" s="54"/>
      <c r="B233" s="56"/>
    </row>
    <row r="234" spans="1:11">
      <c r="A234" s="54"/>
      <c r="B234" s="56"/>
    </row>
    <row r="235" spans="1:11">
      <c r="A235" s="54"/>
      <c r="B235" s="56"/>
    </row>
    <row r="236" spans="1:11">
      <c r="A236" s="54"/>
      <c r="B236" s="56"/>
    </row>
    <row r="237" spans="1:11">
      <c r="A237" s="54"/>
      <c r="B237" s="56"/>
    </row>
    <row r="238" spans="1:11">
      <c r="A238" s="54"/>
      <c r="B238" s="56"/>
    </row>
    <row r="239" spans="1:11">
      <c r="A239" s="54"/>
      <c r="B239" s="56"/>
    </row>
    <row r="240" spans="1:11">
      <c r="A240" s="54"/>
      <c r="B240" s="56"/>
    </row>
    <row r="241" spans="1:2">
      <c r="A241" s="54"/>
      <c r="B241" s="56"/>
    </row>
    <row r="242" spans="1:2">
      <c r="A242" s="54"/>
      <c r="B242" s="56"/>
    </row>
    <row r="243" spans="1:2">
      <c r="A243" s="54"/>
      <c r="B243" s="56"/>
    </row>
    <row r="244" spans="1:2">
      <c r="A244" s="54"/>
      <c r="B244" s="56"/>
    </row>
    <row r="245" spans="1:2">
      <c r="A245" s="54"/>
      <c r="B245" s="56"/>
    </row>
    <row r="246" spans="1:2">
      <c r="A246" s="54"/>
      <c r="B246" s="56"/>
    </row>
    <row r="247" spans="1:2">
      <c r="A247" s="54"/>
      <c r="B247" s="56"/>
    </row>
    <row r="248" spans="1:2">
      <c r="A248" s="54"/>
      <c r="B248" s="56"/>
    </row>
    <row r="249" spans="1:2">
      <c r="A249" s="54"/>
      <c r="B249" s="56"/>
    </row>
    <row r="250" spans="1:2">
      <c r="A250" s="54"/>
      <c r="B250" s="56"/>
    </row>
    <row r="251" spans="1:2">
      <c r="A251" s="54"/>
      <c r="B251" s="56"/>
    </row>
    <row r="252" spans="1:2">
      <c r="A252" s="54"/>
      <c r="B252" s="56"/>
    </row>
    <row r="253" spans="1:2">
      <c r="A253" s="54"/>
      <c r="B253" s="56"/>
    </row>
    <row r="254" spans="1:2">
      <c r="A254" s="54"/>
      <c r="B254" s="56"/>
    </row>
    <row r="255" spans="1:2">
      <c r="A255" s="54"/>
      <c r="B255" s="56"/>
    </row>
    <row r="256" spans="1:2">
      <c r="A256" s="54"/>
      <c r="B256" s="56"/>
    </row>
    <row r="257" spans="1:2">
      <c r="A257" s="54"/>
      <c r="B257" s="56"/>
    </row>
    <row r="258" spans="1:2">
      <c r="A258" s="54"/>
      <c r="B258" s="56"/>
    </row>
    <row r="259" spans="1:2">
      <c r="A259" s="54"/>
      <c r="B259" s="56"/>
    </row>
    <row r="260" spans="1:2">
      <c r="A260" s="54"/>
      <c r="B260" s="56"/>
    </row>
    <row r="261" spans="1:2">
      <c r="A261" s="54"/>
      <c r="B261" s="56"/>
    </row>
    <row r="262" spans="1:2">
      <c r="A262" s="54"/>
      <c r="B262" s="56"/>
    </row>
    <row r="263" spans="1:2">
      <c r="A263" s="54"/>
      <c r="B263" s="56"/>
    </row>
    <row r="264" spans="1:2">
      <c r="A264" s="54"/>
      <c r="B264" s="56"/>
    </row>
    <row r="265" spans="1:2">
      <c r="A265" s="54"/>
      <c r="B265" s="56"/>
    </row>
    <row r="266" spans="1:2">
      <c r="A266" s="54"/>
      <c r="B266" s="56"/>
    </row>
    <row r="267" spans="1:2">
      <c r="A267" s="54"/>
      <c r="B267" s="56"/>
    </row>
    <row r="268" spans="1:2">
      <c r="A268" s="54"/>
      <c r="B268" s="56"/>
    </row>
    <row r="269" spans="1:2">
      <c r="A269" s="54"/>
      <c r="B269" s="56"/>
    </row>
    <row r="270" spans="1:2">
      <c r="A270" s="54"/>
      <c r="B270" s="56"/>
    </row>
    <row r="271" spans="1:2">
      <c r="A271" s="54"/>
      <c r="B271" s="56"/>
    </row>
    <row r="272" spans="1:2">
      <c r="A272" s="54"/>
      <c r="B272" s="56"/>
    </row>
    <row r="273" spans="1:2">
      <c r="A273" s="54"/>
      <c r="B273" s="56"/>
    </row>
    <row r="274" spans="1:2">
      <c r="A274" s="54"/>
      <c r="B274" s="56"/>
    </row>
    <row r="275" spans="1:2">
      <c r="A275" s="54"/>
      <c r="B275" s="56"/>
    </row>
    <row r="276" spans="1:2">
      <c r="A276" s="56"/>
      <c r="B276" s="56"/>
    </row>
    <row r="277" spans="1:2">
      <c r="A277" s="54"/>
      <c r="B277" s="56"/>
    </row>
    <row r="278" spans="1:2">
      <c r="A278" s="54"/>
      <c r="B278" s="56"/>
    </row>
    <row r="279" spans="1:2">
      <c r="A279" s="54"/>
      <c r="B279" s="56"/>
    </row>
    <row r="280" spans="1:2">
      <c r="A280" s="54"/>
      <c r="B280" s="56"/>
    </row>
    <row r="281" spans="1:2">
      <c r="A281" s="56"/>
      <c r="B281" s="56"/>
    </row>
    <row r="282" spans="1:2">
      <c r="A282" s="56"/>
      <c r="B282" s="56"/>
    </row>
    <row r="283" spans="1:2">
      <c r="A283" s="56"/>
      <c r="B283" s="56"/>
    </row>
    <row r="284" spans="1:2">
      <c r="A284" s="56"/>
      <c r="B284" s="56"/>
    </row>
    <row r="285" spans="1:2">
      <c r="A285" s="56"/>
      <c r="B285" s="56"/>
    </row>
    <row r="286" spans="1:2">
      <c r="A286" s="56"/>
      <c r="B286" s="56"/>
    </row>
    <row r="287" spans="1:2">
      <c r="A287" s="56"/>
      <c r="B287" s="56"/>
    </row>
    <row r="288" spans="1:2">
      <c r="A288" s="56"/>
      <c r="B288" s="56"/>
    </row>
    <row r="289" spans="1:2">
      <c r="A289" s="56"/>
      <c r="B289" s="56"/>
    </row>
    <row r="290" spans="1:2">
      <c r="A290" s="56"/>
      <c r="B290" s="56"/>
    </row>
    <row r="291" spans="1:2">
      <c r="A291" s="56"/>
      <c r="B291" s="56"/>
    </row>
    <row r="292" spans="1:2">
      <c r="A292" s="56"/>
      <c r="B292" s="56"/>
    </row>
    <row r="293" spans="1:2">
      <c r="A293" s="56"/>
      <c r="B293" s="56"/>
    </row>
    <row r="294" spans="1:2">
      <c r="A294" s="56"/>
      <c r="B294" s="56"/>
    </row>
    <row r="295" spans="1:2">
      <c r="A295" s="56"/>
      <c r="B295" s="56"/>
    </row>
    <row r="296" spans="1:2">
      <c r="A296" s="56"/>
      <c r="B296" s="56"/>
    </row>
    <row r="297" spans="1:2">
      <c r="A297" s="56"/>
      <c r="B297" s="56"/>
    </row>
    <row r="298" spans="1:2">
      <c r="A298" s="56"/>
      <c r="B298" s="56"/>
    </row>
    <row r="299" spans="1:2">
      <c r="A299" s="56"/>
      <c r="B299" s="56"/>
    </row>
    <row r="300" spans="1:2">
      <c r="A300" s="56"/>
      <c r="B300" s="56"/>
    </row>
    <row r="301" spans="1:2">
      <c r="A301" s="56"/>
      <c r="B301" s="56"/>
    </row>
    <row r="302" spans="1:2">
      <c r="A302" s="56"/>
      <c r="B302" s="56"/>
    </row>
    <row r="303" spans="1:2">
      <c r="A303" s="56"/>
      <c r="B303" s="56"/>
    </row>
    <row r="304" spans="1:2">
      <c r="A304" s="56"/>
      <c r="B304" s="56"/>
    </row>
    <row r="305" spans="1:2">
      <c r="A305" s="56"/>
      <c r="B305" s="56"/>
    </row>
    <row r="306" spans="1:2">
      <c r="A306" s="56"/>
      <c r="B306" s="56"/>
    </row>
    <row r="307" spans="1:2">
      <c r="A307" s="56"/>
      <c r="B307" s="56"/>
    </row>
    <row r="308" spans="1:2">
      <c r="A308" s="56"/>
      <c r="B308" s="56"/>
    </row>
    <row r="309" spans="1:2">
      <c r="A309" s="56"/>
      <c r="B309" s="56"/>
    </row>
    <row r="310" spans="1:2">
      <c r="A310" s="56"/>
      <c r="B310" s="56"/>
    </row>
    <row r="311" spans="1:2">
      <c r="A311" s="56"/>
      <c r="B311" s="56"/>
    </row>
    <row r="312" spans="1:2">
      <c r="A312" s="56"/>
      <c r="B312" s="56"/>
    </row>
    <row r="313" spans="1:2">
      <c r="A313" s="56"/>
      <c r="B313" s="56"/>
    </row>
    <row r="314" spans="1:2">
      <c r="A314" s="56"/>
      <c r="B314" s="56"/>
    </row>
    <row r="315" spans="1:2">
      <c r="A315" s="56"/>
      <c r="B315" s="56"/>
    </row>
    <row r="316" spans="1:2">
      <c r="A316" s="56"/>
      <c r="B316" s="56"/>
    </row>
    <row r="317" spans="1:2">
      <c r="A317" s="56"/>
      <c r="B317" s="56"/>
    </row>
    <row r="318" spans="1:2">
      <c r="A318" s="56"/>
      <c r="B318" s="56"/>
    </row>
    <row r="319" spans="1:2">
      <c r="A319" s="56"/>
      <c r="B319" s="56"/>
    </row>
    <row r="320" spans="1:2">
      <c r="A320" s="56"/>
      <c r="B320" s="56"/>
    </row>
    <row r="321" spans="1:2">
      <c r="A321" s="56"/>
      <c r="B321" s="56"/>
    </row>
    <row r="322" spans="1:2">
      <c r="A322" s="56"/>
      <c r="B322" s="56"/>
    </row>
    <row r="323" spans="1:2">
      <c r="A323" s="56"/>
      <c r="B323" s="56"/>
    </row>
    <row r="324" spans="1:2">
      <c r="A324" s="56"/>
      <c r="B324" s="56"/>
    </row>
    <row r="325" spans="1:2">
      <c r="A325" s="56"/>
      <c r="B325" s="56"/>
    </row>
    <row r="326" spans="1:2">
      <c r="A326" s="56"/>
      <c r="B326" s="56"/>
    </row>
    <row r="327" spans="1:2">
      <c r="A327" s="56"/>
      <c r="B327" s="56"/>
    </row>
    <row r="328" spans="1:2">
      <c r="A328" s="56"/>
      <c r="B328" s="56"/>
    </row>
    <row r="329" spans="1:2">
      <c r="A329" s="56"/>
      <c r="B329" s="56"/>
    </row>
    <row r="330" spans="1:2">
      <c r="A330" s="56"/>
      <c r="B330" s="56"/>
    </row>
    <row r="331" spans="1:2">
      <c r="A331" s="56"/>
      <c r="B331" s="56"/>
    </row>
    <row r="332" spans="1:2">
      <c r="A332" s="56"/>
      <c r="B332" s="56"/>
    </row>
    <row r="333" spans="1:2">
      <c r="A333" s="56"/>
      <c r="B333" s="56"/>
    </row>
    <row r="334" spans="1:2">
      <c r="A334" s="56"/>
      <c r="B334" s="56"/>
    </row>
    <row r="335" spans="1:2">
      <c r="A335" s="56"/>
      <c r="B335" s="56"/>
    </row>
    <row r="336" spans="1:2">
      <c r="A336" s="56"/>
      <c r="B336" s="56"/>
    </row>
    <row r="337" spans="1:2">
      <c r="A337" s="56"/>
      <c r="B337" s="56"/>
    </row>
    <row r="338" spans="1:2">
      <c r="A338" s="56"/>
      <c r="B338" s="56"/>
    </row>
    <row r="339" spans="1:2">
      <c r="A339" s="56"/>
      <c r="B339" s="56"/>
    </row>
    <row r="340" spans="1:2">
      <c r="A340" s="56"/>
      <c r="B340" s="56"/>
    </row>
    <row r="341" spans="1:2">
      <c r="A341" s="56"/>
      <c r="B341" s="56"/>
    </row>
    <row r="342" spans="1:2">
      <c r="A342" s="56"/>
      <c r="B342" s="56"/>
    </row>
    <row r="343" spans="1:2">
      <c r="A343" s="56"/>
      <c r="B343" s="56"/>
    </row>
    <row r="344" spans="1:2">
      <c r="A344" s="56"/>
      <c r="B344" s="56"/>
    </row>
    <row r="345" spans="1:2">
      <c r="A345" s="56"/>
      <c r="B345" s="56"/>
    </row>
    <row r="346" spans="1:2">
      <c r="A346" s="56"/>
      <c r="B346" s="56"/>
    </row>
    <row r="347" spans="1:2">
      <c r="A347" s="56"/>
      <c r="B347" s="56"/>
    </row>
    <row r="348" spans="1:2">
      <c r="A348" s="56"/>
      <c r="B348" s="56"/>
    </row>
    <row r="349" spans="1:2">
      <c r="A349" s="56"/>
      <c r="B349" s="56"/>
    </row>
    <row r="350" spans="1:2">
      <c r="A350" s="56"/>
      <c r="B350" s="56"/>
    </row>
  </sheetData>
  <mergeCells count="15">
    <mergeCell ref="C4:R4"/>
    <mergeCell ref="C5:F5"/>
    <mergeCell ref="G5:J5"/>
    <mergeCell ref="K5:N5"/>
    <mergeCell ref="O5:R5"/>
    <mergeCell ref="C71:R71"/>
    <mergeCell ref="C72:F72"/>
    <mergeCell ref="G72:J72"/>
    <mergeCell ref="K72:N72"/>
    <mergeCell ref="O72:R72"/>
    <mergeCell ref="C133:N133"/>
    <mergeCell ref="C134:N134"/>
    <mergeCell ref="C135:F135"/>
    <mergeCell ref="G135:J135"/>
    <mergeCell ref="K135:N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Q62</vt:lpstr>
      <vt:lpstr>Q63</vt:lpstr>
      <vt:lpstr>Q64</vt:lpstr>
      <vt:lpstr>Q65</vt:lpstr>
      <vt:lpstr>Q66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2006-05-22T09:11:29Z</cp:lastPrinted>
  <dcterms:created xsi:type="dcterms:W3CDTF">2004-10-18T12:26:52Z</dcterms:created>
  <dcterms:modified xsi:type="dcterms:W3CDTF">2013-04-08T15:33:20Z</dcterms:modified>
</cp:coreProperties>
</file>