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theme/themeOverride7.xml" ContentType="application/vnd.openxmlformats-officedocument.themeOverride+xml"/>
  <Override PartName="/xl/charts/chart26.xml" ContentType="application/vnd.openxmlformats-officedocument.drawingml.chart+xml"/>
  <Override PartName="/xl/theme/themeOverride8.xml" ContentType="application/vnd.openxmlformats-officedocument.themeOverride+xml"/>
  <Override PartName="/xl/charts/chart27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10.xml" ContentType="application/vnd.openxmlformats-officedocument.themeOverride+xml"/>
  <Override PartName="/xl/charts/chart35.xml" ContentType="application/vnd.openxmlformats-officedocument.drawingml.chart+xml"/>
  <Override PartName="/xl/theme/themeOverride11.xml" ContentType="application/vnd.openxmlformats-officedocument.themeOverride+xml"/>
  <Override PartName="/xl/charts/chart36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theme/themeOverride14.xml" ContentType="application/vnd.openxmlformats-officedocument.themeOverride+xml"/>
  <Override PartName="/xl/charts/chart47.xml" ContentType="application/vnd.openxmlformats-officedocument.drawingml.chart+xml"/>
  <Override PartName="/xl/theme/themeOverride15.xml" ContentType="application/vnd.openxmlformats-officedocument.themeOverride+xml"/>
  <Override PartName="/xl/charts/chart48.xml" ContentType="application/vnd.openxmlformats-officedocument.drawingml.chart+xml"/>
  <Override PartName="/xl/theme/themeOverride16.xml" ContentType="application/vnd.openxmlformats-officedocument.themeOverride+xml"/>
  <Override PartName="/xl/charts/chart49.xml" ContentType="application/vnd.openxmlformats-officedocument.drawingml.chart+xml"/>
  <Override PartName="/xl/theme/themeOverride17.xml" ContentType="application/vnd.openxmlformats-officedocument.themeOverride+xml"/>
  <Override PartName="/xl/charts/chart50.xml" ContentType="application/vnd.openxmlformats-officedocument.drawingml.chart+xml"/>
  <Override PartName="/xl/theme/themeOverride18.xml" ContentType="application/vnd.openxmlformats-officedocument.themeOverride+xml"/>
  <Override PartName="/xl/charts/chart51.xml" ContentType="application/vnd.openxmlformats-officedocument.drawingml.chart+xml"/>
  <Override PartName="/xl/theme/themeOverride19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theme/themeOverride20.xml" ContentType="application/vnd.openxmlformats-officedocument.themeOverride+xml"/>
  <Override PartName="/xl/charts/chart59.xml" ContentType="application/vnd.openxmlformats-officedocument.drawingml.chart+xml"/>
  <Override PartName="/xl/theme/themeOverride21.xml" ContentType="application/vnd.openxmlformats-officedocument.themeOverride+xml"/>
  <Override PartName="/xl/charts/chart60.xml" ContentType="application/vnd.openxmlformats-officedocument.drawingml.chart+xml"/>
  <Override PartName="/xl/theme/themeOverride22.xml" ContentType="application/vnd.openxmlformats-officedocument.themeOverride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6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theme/themeOverride23.xml" ContentType="application/vnd.openxmlformats-officedocument.themeOverrid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theme/themeOverride24.xml" ContentType="application/vnd.openxmlformats-officedocument.themeOverride+xml"/>
  <Override PartName="/xl/charts/chart73.xml" ContentType="application/vnd.openxmlformats-officedocument.drawingml.chart+xml"/>
  <Override PartName="/xl/theme/themeOverride25.xml" ContentType="application/vnd.openxmlformats-officedocument.themeOverride+xml"/>
  <Override PartName="/xl/charts/chart74.xml" ContentType="application/vnd.openxmlformats-officedocument.drawingml.chart+xml"/>
  <Override PartName="/xl/theme/themeOverride26.xml" ContentType="application/vnd.openxmlformats-officedocument.themeOverride+xml"/>
  <Override PartName="/xl/charts/chart75.xml" ContentType="application/vnd.openxmlformats-officedocument.drawingml.chart+xml"/>
  <Override PartName="/xl/theme/themeOverride27.xml" ContentType="application/vnd.openxmlformats-officedocument.themeOverride+xml"/>
  <Override PartName="/xl/drawings/drawing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8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theme/themeOverride28.xml" ContentType="application/vnd.openxmlformats-officedocument.themeOverride+xml"/>
  <Override PartName="/xl/charts/chart88.xml" ContentType="application/vnd.openxmlformats-officedocument.drawingml.chart+xml"/>
  <Override PartName="/xl/theme/themeOverride29.xml" ContentType="application/vnd.openxmlformats-officedocument.themeOverride+xml"/>
  <Override PartName="/xl/charts/chart89.xml" ContentType="application/vnd.openxmlformats-officedocument.drawingml.chart+xml"/>
  <Override PartName="/xl/theme/themeOverride30.xml" ContentType="application/vnd.openxmlformats-officedocument.themeOverride+xml"/>
  <Override PartName="/xl/drawings/drawing9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theme/themeOverride32.xml" ContentType="application/vnd.openxmlformats-officedocument.themeOverride+xml"/>
  <Override PartName="/xl/charts/chart103.xml" ContentType="application/vnd.openxmlformats-officedocument.drawingml.chart+xml"/>
  <Override PartName="/xl/theme/themeOverride33.xml" ContentType="application/vnd.openxmlformats-officedocument.themeOverride+xml"/>
  <Override PartName="/xl/charts/chart104.xml" ContentType="application/vnd.openxmlformats-officedocument.drawingml.chart+xml"/>
  <Override PartName="/xl/theme/themeOverride34.xml" ContentType="application/vnd.openxmlformats-officedocument.themeOverride+xml"/>
  <Override PartName="/xl/charts/chart105.xml" ContentType="application/vnd.openxmlformats-officedocument.drawingml.chart+xml"/>
  <Override PartName="/xl/theme/themeOverride35.xml" ContentType="application/vnd.openxmlformats-officedocument.themeOverride+xml"/>
  <Override PartName="/xl/charts/chart106.xml" ContentType="application/vnd.openxmlformats-officedocument.drawingml.chart+xml"/>
  <Override PartName="/xl/theme/themeOverride36.xml" ContentType="application/vnd.openxmlformats-officedocument.themeOverride+xml"/>
  <Override PartName="/xl/charts/chart107.xml" ContentType="application/vnd.openxmlformats-officedocument.drawingml.chart+xml"/>
  <Override PartName="/xl/theme/themeOverride37.xml" ContentType="application/vnd.openxmlformats-officedocument.themeOverride+xml"/>
  <Override PartName="/xl/charts/chart108.xml" ContentType="application/vnd.openxmlformats-officedocument.drawingml.chart+xml"/>
  <Override PartName="/xl/theme/themeOverride38.xml" ContentType="application/vnd.openxmlformats-officedocument.themeOverride+xml"/>
  <Override PartName="/xl/charts/chart109.xml" ContentType="application/vnd.openxmlformats-officedocument.drawingml.chart+xml"/>
  <Override PartName="/xl/theme/themeOverride39.xml" ContentType="application/vnd.openxmlformats-officedocument.themeOverride+xml"/>
  <Override PartName="/xl/charts/chart110.xml" ContentType="application/vnd.openxmlformats-officedocument.drawingml.chart+xml"/>
  <Override PartName="/xl/theme/themeOverride40.xml" ContentType="application/vnd.openxmlformats-officedocument.themeOverride+xml"/>
  <Override PartName="/xl/charts/chart111.xml" ContentType="application/vnd.openxmlformats-officedocument.drawingml.chart+xml"/>
  <Override PartName="/xl/theme/themeOverride41.xml" ContentType="application/vnd.openxmlformats-officedocument.themeOverride+xml"/>
  <Override PartName="/xl/charts/chart112.xml" ContentType="application/vnd.openxmlformats-officedocument.drawingml.chart+xml"/>
  <Override PartName="/xl/theme/themeOverride42.xml" ContentType="application/vnd.openxmlformats-officedocument.themeOverride+xml"/>
  <Override PartName="/xl/charts/chart113.xml" ContentType="application/vnd.openxmlformats-officedocument.drawingml.chart+xml"/>
  <Override PartName="/xl/theme/themeOverride43.xml" ContentType="application/vnd.openxmlformats-officedocument.themeOverrid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theme/themeOverride44.xml" ContentType="application/vnd.openxmlformats-officedocument.themeOverride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10.xml" ContentType="application/vnd.openxmlformats-officedocument.drawing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theme/themeOverride45.xml" ContentType="application/vnd.openxmlformats-officedocument.themeOverride+xml"/>
  <Override PartName="/xl/charts/chart137.xml" ContentType="application/vnd.openxmlformats-officedocument.drawingml.chart+xml"/>
  <Override PartName="/xl/theme/themeOverride46.xml" ContentType="application/vnd.openxmlformats-officedocument.themeOverride+xml"/>
  <Override PartName="/xl/charts/chart138.xml" ContentType="application/vnd.openxmlformats-officedocument.drawingml.chart+xml"/>
  <Override PartName="/xl/theme/themeOverride47.xml" ContentType="application/vnd.openxmlformats-officedocument.themeOverride+xml"/>
  <Override PartName="/xl/charts/chart139.xml" ContentType="application/vnd.openxmlformats-officedocument.drawingml.chart+xml"/>
  <Override PartName="/xl/theme/themeOverride48.xml" ContentType="application/vnd.openxmlformats-officedocument.themeOverride+xml"/>
  <Override PartName="/xl/charts/chart140.xml" ContentType="application/vnd.openxmlformats-officedocument.drawingml.chart+xml"/>
  <Override PartName="/xl/theme/themeOverride49.xml" ContentType="application/vnd.openxmlformats-officedocument.themeOverride+xml"/>
  <Override PartName="/xl/charts/chart141.xml" ContentType="application/vnd.openxmlformats-officedocument.drawingml.chart+xml"/>
  <Override PartName="/xl/theme/themeOverride50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0" windowWidth="14550" windowHeight="8265" activeTab="9"/>
  </bookViews>
  <sheets>
    <sheet name="Q52" sheetId="3" r:id="rId1"/>
    <sheet name="Q53" sheetId="4" r:id="rId2"/>
    <sheet name="Q54" sheetId="5" r:id="rId3"/>
    <sheet name="Q55" sheetId="6" r:id="rId4"/>
    <sheet name="Q56" sheetId="7" r:id="rId5"/>
    <sheet name="Q57" sheetId="8" r:id="rId6"/>
    <sheet name="Q58" sheetId="9" r:id="rId7"/>
    <sheet name="Q59" sheetId="10" r:id="rId8"/>
    <sheet name="Q60" sheetId="11" r:id="rId9"/>
    <sheet name="Q61" sheetId="12" r:id="rId10"/>
  </sheets>
  <calcPr calcId="145621"/>
</workbook>
</file>

<file path=xl/calcChain.xml><?xml version="1.0" encoding="utf-8"?>
<calcChain xmlns="http://schemas.openxmlformats.org/spreadsheetml/2006/main">
  <c r="C519" i="11" l="1"/>
  <c r="E519" i="11" s="1"/>
  <c r="C229" i="12" l="1"/>
  <c r="E229" i="12" s="1"/>
  <c r="C300" i="12"/>
  <c r="C371" i="12"/>
  <c r="C442" i="12"/>
  <c r="E442" i="12" s="1"/>
  <c r="C483" i="12"/>
  <c r="E483" i="12" s="1"/>
  <c r="C524" i="12"/>
  <c r="E524" i="12" s="1"/>
  <c r="E65" i="12"/>
  <c r="C660" i="12" s="1"/>
  <c r="D65" i="12"/>
  <c r="C624" i="12" s="1"/>
  <c r="C65" i="12"/>
  <c r="C588" i="12" s="1"/>
  <c r="I65" i="12"/>
  <c r="H65" i="12"/>
  <c r="C696" i="12" s="1"/>
  <c r="G65" i="12"/>
  <c r="F65" i="12"/>
  <c r="C283" i="12"/>
  <c r="C354" i="12"/>
  <c r="E354" i="12" s="1"/>
  <c r="C425" i="12"/>
  <c r="E425" i="12" s="1"/>
  <c r="C466" i="12"/>
  <c r="E466" i="12" s="1"/>
  <c r="C507" i="12"/>
  <c r="C64" i="12"/>
  <c r="C587" i="12" s="1"/>
  <c r="I64" i="12"/>
  <c r="H64" i="12"/>
  <c r="C695" i="12" s="1"/>
  <c r="G64" i="12"/>
  <c r="D64" i="12"/>
  <c r="C623" i="12" s="1"/>
  <c r="E64" i="12"/>
  <c r="C659" i="12" s="1"/>
  <c r="F64" i="12"/>
  <c r="C235" i="12"/>
  <c r="E235" i="12" s="1"/>
  <c r="C306" i="12"/>
  <c r="E306" i="12" s="1"/>
  <c r="C473" i="12"/>
  <c r="E473" i="12" s="1"/>
  <c r="C222" i="12"/>
  <c r="E222" i="12" s="1"/>
  <c r="C230" i="12"/>
  <c r="E230" i="12" s="1"/>
  <c r="C238" i="12"/>
  <c r="E238" i="12" s="1"/>
  <c r="C285" i="12"/>
  <c r="E285" i="12" s="1"/>
  <c r="C293" i="12"/>
  <c r="C301" i="12"/>
  <c r="E301" i="12" s="1"/>
  <c r="C309" i="12"/>
  <c r="E309" i="12" s="1"/>
  <c r="C356" i="12"/>
  <c r="E356" i="12" s="1"/>
  <c r="C364" i="12"/>
  <c r="E364" i="12" s="1"/>
  <c r="C372" i="12"/>
  <c r="E372" i="12" s="1"/>
  <c r="C380" i="12"/>
  <c r="E380" i="12" s="1"/>
  <c r="C427" i="12"/>
  <c r="E427" i="12" s="1"/>
  <c r="C435" i="12"/>
  <c r="E435" i="12" s="1"/>
  <c r="C443" i="12"/>
  <c r="E443" i="12" s="1"/>
  <c r="C460" i="12"/>
  <c r="C468" i="12"/>
  <c r="C476" i="12"/>
  <c r="E476" i="12" s="1"/>
  <c r="C484" i="12"/>
  <c r="C501" i="12"/>
  <c r="E501" i="12" s="1"/>
  <c r="C509" i="12"/>
  <c r="E509" i="12" s="1"/>
  <c r="C517" i="12"/>
  <c r="E517" i="12" s="1"/>
  <c r="C525" i="12"/>
  <c r="E525" i="12" s="1"/>
  <c r="G50" i="12"/>
  <c r="F50" i="12"/>
  <c r="E50" i="12"/>
  <c r="C645" i="12" s="1"/>
  <c r="D50" i="12"/>
  <c r="C609" i="12" s="1"/>
  <c r="C50" i="12"/>
  <c r="C573" i="12" s="1"/>
  <c r="I50" i="12"/>
  <c r="H50" i="12"/>
  <c r="C681" i="12" s="1"/>
  <c r="G58" i="12"/>
  <c r="F58" i="12"/>
  <c r="E58" i="12"/>
  <c r="C653" i="12" s="1"/>
  <c r="D58" i="12"/>
  <c r="C617" i="12" s="1"/>
  <c r="C58" i="12"/>
  <c r="C581" i="12" s="1"/>
  <c r="I58" i="12"/>
  <c r="H58" i="12"/>
  <c r="C689" i="12" s="1"/>
  <c r="G66" i="12"/>
  <c r="F66" i="12"/>
  <c r="E66" i="12"/>
  <c r="C661" i="12" s="1"/>
  <c r="D66" i="12"/>
  <c r="C625" i="12" s="1"/>
  <c r="C66" i="12"/>
  <c r="C589" i="12" s="1"/>
  <c r="H66" i="12"/>
  <c r="C697" i="12" s="1"/>
  <c r="I66" i="12"/>
  <c r="G74" i="12"/>
  <c r="F74" i="12"/>
  <c r="E74" i="12"/>
  <c r="C669" i="12" s="1"/>
  <c r="D74" i="12"/>
  <c r="C633" i="12" s="1"/>
  <c r="C74" i="12"/>
  <c r="C597" i="12" s="1"/>
  <c r="I74" i="12"/>
  <c r="H74" i="12"/>
  <c r="C705" i="12" s="1"/>
  <c r="C221" i="12"/>
  <c r="E221" i="12" s="1"/>
  <c r="C292" i="12"/>
  <c r="E292" i="12" s="1"/>
  <c r="C363" i="12"/>
  <c r="E363" i="12" s="1"/>
  <c r="C434" i="12"/>
  <c r="E434" i="12" s="1"/>
  <c r="C475" i="12"/>
  <c r="E475" i="12" s="1"/>
  <c r="C508" i="12"/>
  <c r="E49" i="12"/>
  <c r="C644" i="12" s="1"/>
  <c r="D49" i="12"/>
  <c r="C608" i="12" s="1"/>
  <c r="C49" i="12"/>
  <c r="C572" i="12" s="1"/>
  <c r="I49" i="12"/>
  <c r="G49" i="12"/>
  <c r="H49" i="12"/>
  <c r="C680" i="12" s="1"/>
  <c r="F49" i="12"/>
  <c r="C220" i="12"/>
  <c r="C291" i="12"/>
  <c r="E291" i="12" s="1"/>
  <c r="C362" i="12"/>
  <c r="E362" i="12" s="1"/>
  <c r="C433" i="12"/>
  <c r="E433" i="12" s="1"/>
  <c r="C474" i="12"/>
  <c r="E474" i="12" s="1"/>
  <c r="C515" i="12"/>
  <c r="C56" i="12"/>
  <c r="C579" i="12" s="1"/>
  <c r="I56" i="12"/>
  <c r="H56" i="12"/>
  <c r="C687" i="12" s="1"/>
  <c r="G56" i="12"/>
  <c r="F56" i="12"/>
  <c r="E56" i="12"/>
  <c r="C651" i="12" s="1"/>
  <c r="D56" i="12"/>
  <c r="C615" i="12" s="1"/>
  <c r="C227" i="12"/>
  <c r="C298" i="12"/>
  <c r="E298" i="12" s="1"/>
  <c r="C369" i="12"/>
  <c r="C432" i="12"/>
  <c r="E432" i="12" s="1"/>
  <c r="C465" i="12"/>
  <c r="E465" i="12" s="1"/>
  <c r="H39" i="12"/>
  <c r="C529" i="12" s="1"/>
  <c r="C498" i="12"/>
  <c r="E498" i="12" s="1"/>
  <c r="C522" i="12"/>
  <c r="E522" i="12" s="1"/>
  <c r="H55" i="12"/>
  <c r="C686" i="12" s="1"/>
  <c r="G55" i="12"/>
  <c r="E55" i="12"/>
  <c r="C650" i="12" s="1"/>
  <c r="F55" i="12"/>
  <c r="D55" i="12"/>
  <c r="C614" i="12" s="1"/>
  <c r="C55" i="12"/>
  <c r="C578" i="12" s="1"/>
  <c r="I55" i="12"/>
  <c r="C218" i="12"/>
  <c r="E218" i="12" s="1"/>
  <c r="C242" i="12"/>
  <c r="E242" i="12" s="1"/>
  <c r="C305" i="12"/>
  <c r="E305" i="12" s="1"/>
  <c r="C368" i="12"/>
  <c r="C431" i="12"/>
  <c r="E431" i="12" s="1"/>
  <c r="C464" i="12"/>
  <c r="E464" i="12" s="1"/>
  <c r="C488" i="12"/>
  <c r="E488" i="12" s="1"/>
  <c r="C521" i="12"/>
  <c r="E521" i="12" s="1"/>
  <c r="F54" i="12"/>
  <c r="E54" i="12"/>
  <c r="C649" i="12" s="1"/>
  <c r="D54" i="12"/>
  <c r="C613" i="12" s="1"/>
  <c r="C54" i="12"/>
  <c r="C577" i="12" s="1"/>
  <c r="H54" i="12"/>
  <c r="C685" i="12" s="1"/>
  <c r="G54" i="12"/>
  <c r="I54" i="12"/>
  <c r="C217" i="12"/>
  <c r="E217" i="12" s="1"/>
  <c r="C241" i="12"/>
  <c r="E241" i="12" s="1"/>
  <c r="C304" i="12"/>
  <c r="E304" i="12" s="1"/>
  <c r="C367" i="12"/>
  <c r="E367" i="12" s="1"/>
  <c r="C422" i="12"/>
  <c r="C446" i="12"/>
  <c r="E446" i="12" s="1"/>
  <c r="C479" i="12"/>
  <c r="E479" i="12" s="1"/>
  <c r="C504" i="12"/>
  <c r="D45" i="12"/>
  <c r="C604" i="12" s="1"/>
  <c r="I39" i="12"/>
  <c r="I45" i="12"/>
  <c r="H45" i="12"/>
  <c r="C676" i="12" s="1"/>
  <c r="G45" i="12"/>
  <c r="F45" i="12"/>
  <c r="E45" i="12"/>
  <c r="C640" i="12" s="1"/>
  <c r="D69" i="12"/>
  <c r="C628" i="12" s="1"/>
  <c r="C69" i="12"/>
  <c r="C592" i="12" s="1"/>
  <c r="I69" i="12"/>
  <c r="H69" i="12"/>
  <c r="C700" i="12" s="1"/>
  <c r="G69" i="12"/>
  <c r="F69" i="12"/>
  <c r="E69" i="12"/>
  <c r="C664" i="12" s="1"/>
  <c r="C237" i="12"/>
  <c r="E237" i="12" s="1"/>
  <c r="C308" i="12"/>
  <c r="C379" i="12"/>
  <c r="E379" i="12" s="1"/>
  <c r="G39" i="12"/>
  <c r="G113" i="12" s="1"/>
  <c r="C459" i="12"/>
  <c r="E459" i="12" s="1"/>
  <c r="C500" i="12"/>
  <c r="E500" i="12" s="1"/>
  <c r="E57" i="12"/>
  <c r="C652" i="12" s="1"/>
  <c r="D57" i="12"/>
  <c r="C616" i="12" s="1"/>
  <c r="C57" i="12"/>
  <c r="C580" i="12" s="1"/>
  <c r="I57" i="12"/>
  <c r="F57" i="12"/>
  <c r="G57" i="12"/>
  <c r="H57" i="12"/>
  <c r="C688" i="12" s="1"/>
  <c r="C228" i="12"/>
  <c r="C299" i="12"/>
  <c r="C370" i="12"/>
  <c r="C441" i="12"/>
  <c r="E441" i="12" s="1"/>
  <c r="C499" i="12"/>
  <c r="E499" i="12" s="1"/>
  <c r="C48" i="12"/>
  <c r="C571" i="12" s="1"/>
  <c r="I48" i="12"/>
  <c r="H48" i="12"/>
  <c r="C679" i="12" s="1"/>
  <c r="G48" i="12"/>
  <c r="D48" i="12"/>
  <c r="C607" i="12" s="1"/>
  <c r="E48" i="12"/>
  <c r="C643" i="12" s="1"/>
  <c r="F48" i="12"/>
  <c r="C219" i="12"/>
  <c r="E219" i="12" s="1"/>
  <c r="C290" i="12"/>
  <c r="E290" i="12" s="1"/>
  <c r="C361" i="12"/>
  <c r="E361" i="12" s="1"/>
  <c r="C424" i="12"/>
  <c r="C448" i="12"/>
  <c r="E448" i="12" s="1"/>
  <c r="C506" i="12"/>
  <c r="E506" i="12" s="1"/>
  <c r="H47" i="12"/>
  <c r="C678" i="12" s="1"/>
  <c r="G47" i="12"/>
  <c r="F47" i="12"/>
  <c r="E47" i="12"/>
  <c r="C642" i="12" s="1"/>
  <c r="D47" i="12"/>
  <c r="C606" i="12" s="1"/>
  <c r="C47" i="12"/>
  <c r="C570" i="12" s="1"/>
  <c r="I47" i="12"/>
  <c r="H71" i="12"/>
  <c r="C702" i="12" s="1"/>
  <c r="G71" i="12"/>
  <c r="F71" i="12"/>
  <c r="E71" i="12"/>
  <c r="C666" i="12" s="1"/>
  <c r="I71" i="12"/>
  <c r="D71" i="12"/>
  <c r="C630" i="12" s="1"/>
  <c r="C71" i="12"/>
  <c r="C594" i="12" s="1"/>
  <c r="C234" i="12"/>
  <c r="E234" i="12" s="1"/>
  <c r="C297" i="12"/>
  <c r="E297" i="12" s="1"/>
  <c r="C360" i="12"/>
  <c r="E360" i="12" s="1"/>
  <c r="C423" i="12"/>
  <c r="C447" i="12"/>
  <c r="E447" i="12" s="1"/>
  <c r="C480" i="12"/>
  <c r="E480" i="12" s="1"/>
  <c r="C513" i="12"/>
  <c r="E513" i="12" s="1"/>
  <c r="F62" i="12"/>
  <c r="E62" i="12"/>
  <c r="C657" i="12" s="1"/>
  <c r="D62" i="12"/>
  <c r="C621" i="12" s="1"/>
  <c r="C62" i="12"/>
  <c r="C585" i="12" s="1"/>
  <c r="H62" i="12"/>
  <c r="C693" i="12" s="1"/>
  <c r="G62" i="12"/>
  <c r="I62" i="12"/>
  <c r="C225" i="12"/>
  <c r="E225" i="12" s="1"/>
  <c r="C288" i="12"/>
  <c r="E288" i="12" s="1"/>
  <c r="C351" i="12"/>
  <c r="E351" i="12" s="1"/>
  <c r="E39" i="12"/>
  <c r="E90" i="12" s="1"/>
  <c r="C438" i="12"/>
  <c r="E438" i="12" s="1"/>
  <c r="C224" i="12"/>
  <c r="C284" i="12"/>
  <c r="E284" i="12" s="1"/>
  <c r="C355" i="12"/>
  <c r="E355" i="12" s="1"/>
  <c r="C426" i="12"/>
  <c r="E426" i="12" s="1"/>
  <c r="C467" i="12"/>
  <c r="E467" i="12" s="1"/>
  <c r="C516" i="12"/>
  <c r="E73" i="12"/>
  <c r="C668" i="12" s="1"/>
  <c r="D73" i="12"/>
  <c r="C632" i="12" s="1"/>
  <c r="C73" i="12"/>
  <c r="C596" i="12" s="1"/>
  <c r="I73" i="12"/>
  <c r="H73" i="12"/>
  <c r="C704" i="12" s="1"/>
  <c r="G73" i="12"/>
  <c r="F73" i="12"/>
  <c r="C236" i="12"/>
  <c r="C307" i="12"/>
  <c r="E307" i="12" s="1"/>
  <c r="C378" i="12"/>
  <c r="E378" i="12" s="1"/>
  <c r="C449" i="12"/>
  <c r="E449" i="12" s="1"/>
  <c r="C482" i="12"/>
  <c r="E482" i="12" s="1"/>
  <c r="C523" i="12"/>
  <c r="E523" i="12" s="1"/>
  <c r="C72" i="12"/>
  <c r="C595" i="12" s="1"/>
  <c r="I72" i="12"/>
  <c r="H72" i="12"/>
  <c r="C703" i="12" s="1"/>
  <c r="G72" i="12"/>
  <c r="E72" i="12"/>
  <c r="C667" i="12" s="1"/>
  <c r="D72" i="12"/>
  <c r="C631" i="12" s="1"/>
  <c r="F72" i="12"/>
  <c r="C282" i="12"/>
  <c r="E282" i="12" s="1"/>
  <c r="D39" i="12"/>
  <c r="D99" i="12" s="1"/>
  <c r="C353" i="12"/>
  <c r="E353" i="12" s="1"/>
  <c r="C377" i="12"/>
  <c r="C440" i="12"/>
  <c r="E440" i="12" s="1"/>
  <c r="C481" i="12"/>
  <c r="E481" i="12" s="1"/>
  <c r="C514" i="12"/>
  <c r="E514" i="12" s="1"/>
  <c r="H63" i="12"/>
  <c r="C694" i="12" s="1"/>
  <c r="G63" i="12"/>
  <c r="F63" i="12"/>
  <c r="E63" i="12"/>
  <c r="C658" i="12" s="1"/>
  <c r="C63" i="12"/>
  <c r="C586" i="12" s="1"/>
  <c r="I63" i="12"/>
  <c r="D63" i="12"/>
  <c r="C622" i="12" s="1"/>
  <c r="C226" i="12"/>
  <c r="E226" i="12" s="1"/>
  <c r="C289" i="12"/>
  <c r="E289" i="12" s="1"/>
  <c r="C352" i="12"/>
  <c r="E352" i="12" s="1"/>
  <c r="C376" i="12"/>
  <c r="C439" i="12"/>
  <c r="C472" i="12"/>
  <c r="E472" i="12" s="1"/>
  <c r="C505" i="12"/>
  <c r="E505" i="12" s="1"/>
  <c r="D46" i="12"/>
  <c r="C605" i="12" s="1"/>
  <c r="E46" i="12"/>
  <c r="C641" i="12" s="1"/>
  <c r="I46" i="12"/>
  <c r="H46" i="12"/>
  <c r="C677" i="12" s="1"/>
  <c r="G46" i="12"/>
  <c r="F46" i="12"/>
  <c r="F70" i="12"/>
  <c r="E70" i="12"/>
  <c r="C665" i="12" s="1"/>
  <c r="D70" i="12"/>
  <c r="C629" i="12" s="1"/>
  <c r="C70" i="12"/>
  <c r="C593" i="12" s="1"/>
  <c r="H70" i="12"/>
  <c r="C701" i="12" s="1"/>
  <c r="G70" i="12"/>
  <c r="I70" i="12"/>
  <c r="C233" i="12"/>
  <c r="C296" i="12"/>
  <c r="E296" i="12" s="1"/>
  <c r="C359" i="12"/>
  <c r="E359" i="12" s="1"/>
  <c r="C375" i="12"/>
  <c r="E375" i="12" s="1"/>
  <c r="C430" i="12"/>
  <c r="E430" i="12" s="1"/>
  <c r="C463" i="12"/>
  <c r="E463" i="12" s="1"/>
  <c r="C471" i="12"/>
  <c r="E471" i="12" s="1"/>
  <c r="C487" i="12"/>
  <c r="E487" i="12" s="1"/>
  <c r="C512" i="12"/>
  <c r="C520" i="12"/>
  <c r="C53" i="12"/>
  <c r="C576" i="12" s="1"/>
  <c r="D53" i="12"/>
  <c r="C612" i="12" s="1"/>
  <c r="I53" i="12"/>
  <c r="H53" i="12"/>
  <c r="C684" i="12" s="1"/>
  <c r="G53" i="12"/>
  <c r="F53" i="12"/>
  <c r="E53" i="12"/>
  <c r="C648" i="12" s="1"/>
  <c r="D61" i="12"/>
  <c r="C620" i="12" s="1"/>
  <c r="C61" i="12"/>
  <c r="C584" i="12" s="1"/>
  <c r="I61" i="12"/>
  <c r="H61" i="12"/>
  <c r="C692" i="12" s="1"/>
  <c r="G61" i="12"/>
  <c r="E61" i="12"/>
  <c r="C656" i="12" s="1"/>
  <c r="F61" i="12"/>
  <c r="C216" i="12"/>
  <c r="E216" i="12" s="1"/>
  <c r="C232" i="12"/>
  <c r="E232" i="12" s="1"/>
  <c r="C240" i="12"/>
  <c r="E240" i="12" s="1"/>
  <c r="C287" i="12"/>
  <c r="E287" i="12" s="1"/>
  <c r="C295" i="12"/>
  <c r="E295" i="12" s="1"/>
  <c r="C303" i="12"/>
  <c r="E303" i="12" s="1"/>
  <c r="C311" i="12"/>
  <c r="E311" i="12" s="1"/>
  <c r="C358" i="12"/>
  <c r="E358" i="12" s="1"/>
  <c r="C366" i="12"/>
  <c r="E366" i="12" s="1"/>
  <c r="C374" i="12"/>
  <c r="E374" i="12" s="1"/>
  <c r="C421" i="12"/>
  <c r="E421" i="12" s="1"/>
  <c r="C429" i="12"/>
  <c r="C437" i="12"/>
  <c r="C445" i="12"/>
  <c r="E445" i="12" s="1"/>
  <c r="C462" i="12"/>
  <c r="E462" i="12" s="1"/>
  <c r="C470" i="12"/>
  <c r="E470" i="12" s="1"/>
  <c r="C478" i="12"/>
  <c r="C486" i="12"/>
  <c r="E486" i="12" s="1"/>
  <c r="C503" i="12"/>
  <c r="C511" i="12"/>
  <c r="E511" i="12" s="1"/>
  <c r="C519" i="12"/>
  <c r="E519" i="12" s="1"/>
  <c r="C527" i="12"/>
  <c r="E527" i="12" s="1"/>
  <c r="C52" i="12"/>
  <c r="C575" i="12" s="1"/>
  <c r="I52" i="12"/>
  <c r="H52" i="12"/>
  <c r="C683" i="12" s="1"/>
  <c r="G52" i="12"/>
  <c r="F52" i="12"/>
  <c r="D52" i="12"/>
  <c r="C611" i="12" s="1"/>
  <c r="E52" i="12"/>
  <c r="C647" i="12" s="1"/>
  <c r="C60" i="12"/>
  <c r="C583" i="12" s="1"/>
  <c r="I60" i="12"/>
  <c r="H60" i="12"/>
  <c r="C691" i="12" s="1"/>
  <c r="G60" i="12"/>
  <c r="F60" i="12"/>
  <c r="E60" i="12"/>
  <c r="C655" i="12" s="1"/>
  <c r="D60" i="12"/>
  <c r="C619" i="12" s="1"/>
  <c r="C68" i="12"/>
  <c r="C591" i="12" s="1"/>
  <c r="I68" i="12"/>
  <c r="H68" i="12"/>
  <c r="C699" i="12" s="1"/>
  <c r="G68" i="12"/>
  <c r="F68" i="12"/>
  <c r="E68" i="12"/>
  <c r="C663" i="12" s="1"/>
  <c r="D68" i="12"/>
  <c r="C627" i="12" s="1"/>
  <c r="C215" i="12"/>
  <c r="E215" i="12" s="1"/>
  <c r="C223" i="12"/>
  <c r="E223" i="12" s="1"/>
  <c r="C231" i="12"/>
  <c r="C239" i="12"/>
  <c r="E239" i="12" s="1"/>
  <c r="C286" i="12"/>
  <c r="E286" i="12" s="1"/>
  <c r="C294" i="12"/>
  <c r="E294" i="12" s="1"/>
  <c r="C302" i="12"/>
  <c r="E302" i="12" s="1"/>
  <c r="C310" i="12"/>
  <c r="E310" i="12" s="1"/>
  <c r="C357" i="12"/>
  <c r="E357" i="12" s="1"/>
  <c r="C365" i="12"/>
  <c r="E365" i="12" s="1"/>
  <c r="C373" i="12"/>
  <c r="E373" i="12" s="1"/>
  <c r="F39" i="12"/>
  <c r="F107" i="12" s="1"/>
  <c r="C420" i="12"/>
  <c r="E420" i="12" s="1"/>
  <c r="C428" i="12"/>
  <c r="E428" i="12" s="1"/>
  <c r="C436" i="12"/>
  <c r="E436" i="12" s="1"/>
  <c r="C444" i="12"/>
  <c r="E444" i="12" s="1"/>
  <c r="C461" i="12"/>
  <c r="C469" i="12"/>
  <c r="C477" i="12"/>
  <c r="E477" i="12" s="1"/>
  <c r="C485" i="12"/>
  <c r="E485" i="12" s="1"/>
  <c r="C502" i="12"/>
  <c r="E502" i="12" s="1"/>
  <c r="C510" i="12"/>
  <c r="E510" i="12" s="1"/>
  <c r="C518" i="12"/>
  <c r="E518" i="12" s="1"/>
  <c r="C526" i="12"/>
  <c r="H51" i="12"/>
  <c r="C682" i="12" s="1"/>
  <c r="G51" i="12"/>
  <c r="F51" i="12"/>
  <c r="E51" i="12"/>
  <c r="C646" i="12" s="1"/>
  <c r="D51" i="12"/>
  <c r="C610" i="12" s="1"/>
  <c r="C51" i="12"/>
  <c r="C574" i="12" s="1"/>
  <c r="I51" i="12"/>
  <c r="H59" i="12"/>
  <c r="C690" i="12" s="1"/>
  <c r="G59" i="12"/>
  <c r="F59" i="12"/>
  <c r="E59" i="12"/>
  <c r="C654" i="12" s="1"/>
  <c r="D59" i="12"/>
  <c r="C618" i="12" s="1"/>
  <c r="I59" i="12"/>
  <c r="C59" i="12"/>
  <c r="C582" i="12" s="1"/>
  <c r="H67" i="12"/>
  <c r="C698" i="12" s="1"/>
  <c r="G67" i="12"/>
  <c r="F67" i="12"/>
  <c r="E67" i="12"/>
  <c r="C662" i="12" s="1"/>
  <c r="D67" i="12"/>
  <c r="C626" i="12" s="1"/>
  <c r="I67" i="12"/>
  <c r="C67" i="12"/>
  <c r="C590" i="12" s="1"/>
  <c r="C214" i="12"/>
  <c r="C213" i="12"/>
  <c r="E213" i="12" s="1"/>
  <c r="C46" i="12"/>
  <c r="C569" i="12" s="1"/>
  <c r="C45" i="12"/>
  <c r="C568" i="12" s="1"/>
  <c r="C39" i="12"/>
  <c r="D509" i="12" l="1"/>
  <c r="F358" i="12"/>
  <c r="F286" i="12"/>
  <c r="F470" i="12"/>
  <c r="F502" i="12"/>
  <c r="F487" i="12"/>
  <c r="D376" i="12"/>
  <c r="F426" i="12"/>
  <c r="C451" i="12"/>
  <c r="D451" i="12" s="1"/>
  <c r="F513" i="12"/>
  <c r="F225" i="12"/>
  <c r="D110" i="12"/>
  <c r="F361" i="12"/>
  <c r="F241" i="12"/>
  <c r="I83" i="12"/>
  <c r="F425" i="12"/>
  <c r="F292" i="12"/>
  <c r="F427" i="12"/>
  <c r="I90" i="12"/>
  <c r="D93" i="12"/>
  <c r="F462" i="12"/>
  <c r="F522" i="12"/>
  <c r="F509" i="12"/>
  <c r="D502" i="12"/>
  <c r="G94" i="12"/>
  <c r="D292" i="12"/>
  <c r="I94" i="12"/>
  <c r="D241" i="12"/>
  <c r="F285" i="12"/>
  <c r="G108" i="12"/>
  <c r="G110" i="12"/>
  <c r="G109" i="12"/>
  <c r="D470" i="12"/>
  <c r="I85" i="12"/>
  <c r="D108" i="12"/>
  <c r="F113" i="12"/>
  <c r="I106" i="12"/>
  <c r="I98" i="12"/>
  <c r="G85" i="12"/>
  <c r="D83" i="12"/>
  <c r="F294" i="12"/>
  <c r="F353" i="12"/>
  <c r="I82" i="12"/>
  <c r="G107" i="12"/>
  <c r="D90" i="12"/>
  <c r="F506" i="12"/>
  <c r="F436" i="12"/>
  <c r="F472" i="12"/>
  <c r="D236" i="12"/>
  <c r="F234" i="12"/>
  <c r="F305" i="12"/>
  <c r="F443" i="12"/>
  <c r="I88" i="12"/>
  <c r="I111" i="12"/>
  <c r="G98" i="12"/>
  <c r="D103" i="12"/>
  <c r="F354" i="12"/>
  <c r="D487" i="12"/>
  <c r="F310" i="12"/>
  <c r="I91" i="12"/>
  <c r="I84" i="12"/>
  <c r="I93" i="12"/>
  <c r="I102" i="12"/>
  <c r="G111" i="12"/>
  <c r="G103" i="12"/>
  <c r="G102" i="12"/>
  <c r="D98" i="12"/>
  <c r="D82" i="12"/>
  <c r="D88" i="12"/>
  <c r="D89" i="12"/>
  <c r="D285" i="12"/>
  <c r="D361" i="12"/>
  <c r="F239" i="12"/>
  <c r="F311" i="12"/>
  <c r="F471" i="12"/>
  <c r="D102" i="12"/>
  <c r="D478" i="12"/>
  <c r="F288" i="12"/>
  <c r="I97" i="12"/>
  <c r="D225" i="12"/>
  <c r="F518" i="12"/>
  <c r="F486" i="12"/>
  <c r="D520" i="12"/>
  <c r="D101" i="12"/>
  <c r="F421" i="12"/>
  <c r="G91" i="12"/>
  <c r="D499" i="12"/>
  <c r="D461" i="12"/>
  <c r="F438" i="12"/>
  <c r="F432" i="12"/>
  <c r="F356" i="12"/>
  <c r="F473" i="12"/>
  <c r="F442" i="12"/>
  <c r="I86" i="12"/>
  <c r="G101" i="12"/>
  <c r="D100" i="12"/>
  <c r="F523" i="12"/>
  <c r="F510" i="12"/>
  <c r="F366" i="12"/>
  <c r="D512" i="12"/>
  <c r="F467" i="12"/>
  <c r="I89" i="12"/>
  <c r="G106" i="12"/>
  <c r="G92" i="12"/>
  <c r="D92" i="12"/>
  <c r="D358" i="12"/>
  <c r="F302" i="12"/>
  <c r="F232" i="12"/>
  <c r="D516" i="12"/>
  <c r="F448" i="12"/>
  <c r="F500" i="12"/>
  <c r="F298" i="12"/>
  <c r="F434" i="12"/>
  <c r="F235" i="12"/>
  <c r="I103" i="12"/>
  <c r="G99" i="12"/>
  <c r="D425" i="12"/>
  <c r="D523" i="12"/>
  <c r="F444" i="12"/>
  <c r="F240" i="12"/>
  <c r="F359" i="12"/>
  <c r="F505" i="12"/>
  <c r="D76" i="12"/>
  <c r="C635" i="12" s="1"/>
  <c r="I95" i="12"/>
  <c r="I87" i="12"/>
  <c r="G86" i="12"/>
  <c r="G96" i="12"/>
  <c r="D95" i="12"/>
  <c r="D426" i="12"/>
  <c r="D471" i="12"/>
  <c r="F357" i="12"/>
  <c r="D429" i="12"/>
  <c r="F375" i="12"/>
  <c r="F481" i="12"/>
  <c r="F378" i="12"/>
  <c r="D370" i="12"/>
  <c r="F446" i="12"/>
  <c r="D508" i="12"/>
  <c r="D468" i="12"/>
  <c r="G76" i="12"/>
  <c r="I107" i="12"/>
  <c r="I100" i="12"/>
  <c r="I109" i="12"/>
  <c r="G93" i="12"/>
  <c r="G82" i="12"/>
  <c r="G83" i="12"/>
  <c r="G95" i="12"/>
  <c r="D84" i="12"/>
  <c r="D87" i="12"/>
  <c r="D104" i="12"/>
  <c r="D105" i="12"/>
  <c r="D113" i="12"/>
  <c r="D427" i="12"/>
  <c r="D522" i="12"/>
  <c r="D469" i="12"/>
  <c r="F365" i="12"/>
  <c r="F223" i="12"/>
  <c r="F519" i="12"/>
  <c r="D437" i="12"/>
  <c r="F295" i="12"/>
  <c r="F430" i="12"/>
  <c r="F226" i="12"/>
  <c r="F514" i="12"/>
  <c r="F449" i="12"/>
  <c r="D224" i="12"/>
  <c r="D423" i="12"/>
  <c r="F441" i="12"/>
  <c r="I105" i="12"/>
  <c r="G105" i="12"/>
  <c r="G100" i="12"/>
  <c r="E376" i="12"/>
  <c r="F376" i="12" s="1"/>
  <c r="D462" i="12"/>
  <c r="F428" i="12"/>
  <c r="F216" i="12"/>
  <c r="D233" i="12"/>
  <c r="D439" i="12"/>
  <c r="D424" i="12"/>
  <c r="I96" i="12"/>
  <c r="G97" i="12"/>
  <c r="D86" i="12"/>
  <c r="D238" i="12"/>
  <c r="D474" i="12"/>
  <c r="D513" i="12"/>
  <c r="F374" i="12"/>
  <c r="F296" i="12"/>
  <c r="D377" i="12"/>
  <c r="D228" i="12"/>
  <c r="F367" i="12"/>
  <c r="F525" i="12"/>
  <c r="F301" i="12"/>
  <c r="D507" i="12"/>
  <c r="D300" i="12"/>
  <c r="I104" i="12"/>
  <c r="G89" i="12"/>
  <c r="G84" i="12"/>
  <c r="D107" i="12"/>
  <c r="D218" i="12"/>
  <c r="D526" i="12"/>
  <c r="D503" i="12"/>
  <c r="F440" i="12"/>
  <c r="I108" i="12"/>
  <c r="G90" i="12"/>
  <c r="D85" i="12"/>
  <c r="D106" i="12"/>
  <c r="F501" i="12"/>
  <c r="F215" i="12"/>
  <c r="F511" i="12"/>
  <c r="F287" i="12"/>
  <c r="F360" i="12"/>
  <c r="F431" i="12"/>
  <c r="D220" i="12"/>
  <c r="I76" i="12"/>
  <c r="I99" i="12"/>
  <c r="I92" i="12"/>
  <c r="I101" i="12"/>
  <c r="I110" i="12"/>
  <c r="G104" i="12"/>
  <c r="G88" i="12"/>
  <c r="G87" i="12"/>
  <c r="D91" i="12"/>
  <c r="D109" i="12"/>
  <c r="D96" i="12"/>
  <c r="D97" i="12"/>
  <c r="C313" i="12"/>
  <c r="D313" i="12" s="1"/>
  <c r="C490" i="12"/>
  <c r="D490" i="12" s="1"/>
  <c r="D524" i="12"/>
  <c r="F477" i="12"/>
  <c r="F373" i="12"/>
  <c r="D231" i="12"/>
  <c r="F527" i="12"/>
  <c r="F445" i="12"/>
  <c r="F303" i="12"/>
  <c r="F463" i="12"/>
  <c r="F289" i="12"/>
  <c r="F307" i="12"/>
  <c r="F482" i="12"/>
  <c r="F284" i="12"/>
  <c r="F447" i="12"/>
  <c r="F219" i="12"/>
  <c r="F499" i="12"/>
  <c r="F355" i="12"/>
  <c r="F91" i="12"/>
  <c r="D380" i="12"/>
  <c r="D308" i="12"/>
  <c r="F380" i="12"/>
  <c r="D354" i="12"/>
  <c r="F82" i="12"/>
  <c r="D217" i="12"/>
  <c r="D485" i="12"/>
  <c r="D488" i="12"/>
  <c r="D480" i="12"/>
  <c r="F474" i="12"/>
  <c r="F297" i="12"/>
  <c r="D299" i="12"/>
  <c r="D94" i="12"/>
  <c r="D111" i="12"/>
  <c r="I113" i="12"/>
  <c r="F218" i="12"/>
  <c r="D286" i="12"/>
  <c r="D352" i="12"/>
  <c r="F485" i="12"/>
  <c r="D239" i="12"/>
  <c r="F352" i="12"/>
  <c r="D355" i="12"/>
  <c r="F480" i="12"/>
  <c r="F290" i="12"/>
  <c r="F379" i="12"/>
  <c r="D504" i="12"/>
  <c r="F304" i="12"/>
  <c r="F242" i="12"/>
  <c r="D227" i="12"/>
  <c r="F488" i="12"/>
  <c r="F109" i="12"/>
  <c r="F110" i="12"/>
  <c r="F76" i="12"/>
  <c r="F103" i="12"/>
  <c r="F101" i="12"/>
  <c r="F89" i="12"/>
  <c r="F105" i="12"/>
  <c r="F94" i="12"/>
  <c r="F102" i="12"/>
  <c r="F92" i="12"/>
  <c r="H103" i="12"/>
  <c r="F88" i="12"/>
  <c r="F99" i="12"/>
  <c r="H92" i="12"/>
  <c r="F97" i="12"/>
  <c r="D290" i="12"/>
  <c r="D311" i="12"/>
  <c r="D515" i="12"/>
  <c r="F363" i="12"/>
  <c r="F517" i="12"/>
  <c r="F435" i="12"/>
  <c r="D293" i="12"/>
  <c r="F466" i="12"/>
  <c r="F229" i="12"/>
  <c r="F362" i="12"/>
  <c r="D484" i="12"/>
  <c r="F372" i="12"/>
  <c r="F230" i="12"/>
  <c r="D283" i="12"/>
  <c r="F524" i="12"/>
  <c r="F217" i="12"/>
  <c r="H97" i="12"/>
  <c r="E308" i="12"/>
  <c r="F308" i="12" s="1"/>
  <c r="F96" i="12"/>
  <c r="F85" i="12"/>
  <c r="H96" i="12"/>
  <c r="D422" i="12"/>
  <c r="D368" i="12"/>
  <c r="D369" i="12"/>
  <c r="F475" i="12"/>
  <c r="D460" i="12"/>
  <c r="F309" i="12"/>
  <c r="F306" i="12"/>
  <c r="D371" i="12"/>
  <c r="H88" i="12"/>
  <c r="D372" i="12"/>
  <c r="F479" i="12"/>
  <c r="F465" i="12"/>
  <c r="F291" i="12"/>
  <c r="F476" i="12"/>
  <c r="F364" i="12"/>
  <c r="F483" i="12"/>
  <c r="F521" i="12"/>
  <c r="F433" i="12"/>
  <c r="F221" i="12"/>
  <c r="D501" i="12"/>
  <c r="F238" i="12"/>
  <c r="H108" i="12"/>
  <c r="D445" i="12"/>
  <c r="D435" i="12"/>
  <c r="E109" i="12"/>
  <c r="H102" i="12"/>
  <c r="F86" i="12"/>
  <c r="F87" i="12"/>
  <c r="E85" i="12"/>
  <c r="D365" i="12"/>
  <c r="E484" i="12"/>
  <c r="F484" i="12" s="1"/>
  <c r="E368" i="12"/>
  <c r="F368" i="12" s="1"/>
  <c r="D514" i="12"/>
  <c r="D237" i="12"/>
  <c r="D483" i="12"/>
  <c r="E236" i="12"/>
  <c r="F236" i="12" s="1"/>
  <c r="E220" i="12"/>
  <c r="F220" i="12" s="1"/>
  <c r="H99" i="12"/>
  <c r="D303" i="12"/>
  <c r="D441" i="12"/>
  <c r="D476" i="12"/>
  <c r="F100" i="12"/>
  <c r="F106" i="12"/>
  <c r="H91" i="12"/>
  <c r="D221" i="12"/>
  <c r="D284" i="12"/>
  <c r="D433" i="12"/>
  <c r="D475" i="12"/>
  <c r="E84" i="12"/>
  <c r="D240" i="12"/>
  <c r="E82" i="12"/>
  <c r="E422" i="12"/>
  <c r="F422" i="12" s="1"/>
  <c r="E371" i="12"/>
  <c r="F371" i="12" s="1"/>
  <c r="E107" i="12"/>
  <c r="D421" i="12"/>
  <c r="E91" i="12"/>
  <c r="D309" i="12"/>
  <c r="H101" i="12"/>
  <c r="D219" i="12"/>
  <c r="E526" i="12"/>
  <c r="F526" i="12" s="1"/>
  <c r="H86" i="12"/>
  <c r="D297" i="12"/>
  <c r="E478" i="12"/>
  <c r="F478" i="12" s="1"/>
  <c r="F84" i="12"/>
  <c r="F93" i="12"/>
  <c r="F90" i="12"/>
  <c r="H82" i="12"/>
  <c r="H104" i="12"/>
  <c r="E98" i="12"/>
  <c r="E233" i="12"/>
  <c r="F233" i="12" s="1"/>
  <c r="D289" i="12"/>
  <c r="D359" i="12"/>
  <c r="D362" i="12"/>
  <c r="D379" i="12"/>
  <c r="D521" i="12"/>
  <c r="E377" i="12"/>
  <c r="F377" i="12" s="1"/>
  <c r="E100" i="12"/>
  <c r="E101" i="12"/>
  <c r="E97" i="12"/>
  <c r="E106" i="12"/>
  <c r="D306" i="12"/>
  <c r="D301" i="12"/>
  <c r="D440" i="12"/>
  <c r="D505" i="12"/>
  <c r="E503" i="12"/>
  <c r="F503" i="12" s="1"/>
  <c r="E92" i="12"/>
  <c r="E113" i="12"/>
  <c r="E102" i="12"/>
  <c r="D235" i="12"/>
  <c r="D307" i="12"/>
  <c r="E520" i="12"/>
  <c r="F520" i="12" s="1"/>
  <c r="E95" i="12"/>
  <c r="E104" i="12"/>
  <c r="E108" i="12"/>
  <c r="E299" i="12"/>
  <c r="F299" i="12" s="1"/>
  <c r="D223" i="12"/>
  <c r="E369" i="12"/>
  <c r="F369" i="12" s="1"/>
  <c r="E437" i="12"/>
  <c r="F437" i="12" s="1"/>
  <c r="D430" i="12"/>
  <c r="E460" i="12"/>
  <c r="F460" i="12" s="1"/>
  <c r="D506" i="12"/>
  <c r="E111" i="12"/>
  <c r="E76" i="12"/>
  <c r="C671" i="12" s="1"/>
  <c r="E99" i="12"/>
  <c r="E87" i="12"/>
  <c r="E110" i="12"/>
  <c r="E103" i="12"/>
  <c r="C382" i="12"/>
  <c r="D382" i="12" s="1"/>
  <c r="E96" i="12"/>
  <c r="E83" i="12"/>
  <c r="D434" i="12"/>
  <c r="E469" i="12"/>
  <c r="F469" i="12" s="1"/>
  <c r="D511" i="12"/>
  <c r="F104" i="12"/>
  <c r="F108" i="12"/>
  <c r="F83" i="12"/>
  <c r="E93" i="12"/>
  <c r="E88" i="12"/>
  <c r="E105" i="12"/>
  <c r="D310" i="12"/>
  <c r="D356" i="12"/>
  <c r="D447" i="12"/>
  <c r="D482" i="12"/>
  <c r="H89" i="12"/>
  <c r="H83" i="12"/>
  <c r="H100" i="12"/>
  <c r="D298" i="12"/>
  <c r="D378" i="12"/>
  <c r="D353" i="12"/>
  <c r="D446" i="12"/>
  <c r="D477" i="12"/>
  <c r="E504" i="12"/>
  <c r="F504" i="12" s="1"/>
  <c r="D428" i="12"/>
  <c r="H95" i="12"/>
  <c r="H111" i="12"/>
  <c r="H84" i="12"/>
  <c r="H109" i="12"/>
  <c r="D230" i="12"/>
  <c r="E283" i="12"/>
  <c r="F283" i="12" s="1"/>
  <c r="D366" i="12"/>
  <c r="D438" i="12"/>
  <c r="H113" i="12"/>
  <c r="F237" i="12"/>
  <c r="F464" i="12"/>
  <c r="D291" i="12"/>
  <c r="D364" i="12"/>
  <c r="F222" i="12"/>
  <c r="D216" i="12"/>
  <c r="D242" i="12"/>
  <c r="E516" i="12"/>
  <c r="F516" i="12" s="1"/>
  <c r="H76" i="12"/>
  <c r="C707" i="12" s="1"/>
  <c r="H98" i="12"/>
  <c r="H87" i="12"/>
  <c r="H93" i="12"/>
  <c r="E231" i="12"/>
  <c r="F231" i="12" s="1"/>
  <c r="D234" i="12"/>
  <c r="E370" i="12"/>
  <c r="F370" i="12" s="1"/>
  <c r="D360" i="12"/>
  <c r="D527" i="12"/>
  <c r="H90" i="12"/>
  <c r="H107" i="12"/>
  <c r="H85" i="12"/>
  <c r="E227" i="12"/>
  <c r="F227" i="12" s="1"/>
  <c r="E293" i="12"/>
  <c r="F293" i="12" s="1"/>
  <c r="D373" i="12"/>
  <c r="D500" i="12"/>
  <c r="D529" i="12"/>
  <c r="E529" i="12"/>
  <c r="F529" i="12" s="1"/>
  <c r="D229" i="12"/>
  <c r="D215" i="12"/>
  <c r="D363" i="12"/>
  <c r="E461" i="12"/>
  <c r="F461" i="12" s="1"/>
  <c r="E508" i="12"/>
  <c r="F508" i="12" s="1"/>
  <c r="E512" i="12"/>
  <c r="F512" i="12" s="1"/>
  <c r="E228" i="12"/>
  <c r="F228" i="12" s="1"/>
  <c r="D226" i="12"/>
  <c r="D357" i="12"/>
  <c r="E424" i="12"/>
  <c r="F424" i="12" s="1"/>
  <c r="E468" i="12"/>
  <c r="F468" i="12" s="1"/>
  <c r="D486" i="12"/>
  <c r="D519" i="12"/>
  <c r="D518" i="12"/>
  <c r="D510" i="12"/>
  <c r="E439" i="12"/>
  <c r="F439" i="12" s="1"/>
  <c r="E515" i="12"/>
  <c r="F515" i="12" s="1"/>
  <c r="D304" i="12"/>
  <c r="E423" i="12"/>
  <c r="F423" i="12" s="1"/>
  <c r="E429" i="12"/>
  <c r="F429" i="12" s="1"/>
  <c r="D448" i="12"/>
  <c r="D467" i="12"/>
  <c r="D473" i="12"/>
  <c r="D472" i="12"/>
  <c r="D479" i="12"/>
  <c r="E507" i="12"/>
  <c r="F507" i="12" s="1"/>
  <c r="D525" i="12"/>
  <c r="D431" i="12"/>
  <c r="D222" i="12"/>
  <c r="E300" i="12"/>
  <c r="F300" i="12" s="1"/>
  <c r="E224" i="12"/>
  <c r="F224" i="12" s="1"/>
  <c r="D232" i="12"/>
  <c r="D296" i="12"/>
  <c r="D432" i="12"/>
  <c r="D481" i="12"/>
  <c r="D466" i="12"/>
  <c r="D295" i="12"/>
  <c r="D302" i="12"/>
  <c r="D375" i="12"/>
  <c r="D444" i="12"/>
  <c r="D465" i="12"/>
  <c r="D464" i="12"/>
  <c r="D517" i="12"/>
  <c r="F111" i="12"/>
  <c r="F95" i="12"/>
  <c r="F98" i="12"/>
  <c r="H110" i="12"/>
  <c r="H106" i="12"/>
  <c r="H94" i="12"/>
  <c r="H105" i="12"/>
  <c r="E94" i="12"/>
  <c r="E86" i="12"/>
  <c r="E89" i="12"/>
  <c r="D305" i="12"/>
  <c r="D288" i="12"/>
  <c r="D287" i="12"/>
  <c r="D294" i="12"/>
  <c r="D367" i="12"/>
  <c r="D374" i="12"/>
  <c r="D436" i="12"/>
  <c r="D443" i="12"/>
  <c r="D442" i="12"/>
  <c r="D449" i="12"/>
  <c r="D463" i="12"/>
  <c r="D214" i="12"/>
  <c r="E214" i="12"/>
  <c r="F214" i="12" s="1"/>
  <c r="C113" i="12"/>
  <c r="C244" i="12"/>
  <c r="D498" i="12"/>
  <c r="F498" i="12"/>
  <c r="D459" i="12"/>
  <c r="F459" i="12"/>
  <c r="D420" i="12"/>
  <c r="F420" i="12"/>
  <c r="D351" i="12"/>
  <c r="F351" i="12"/>
  <c r="D282" i="12"/>
  <c r="F282" i="12"/>
  <c r="F213" i="12"/>
  <c r="D213" i="12"/>
  <c r="C76" i="12"/>
  <c r="C599" i="12" s="1"/>
  <c r="C82" i="12"/>
  <c r="C104" i="12"/>
  <c r="C96" i="12"/>
  <c r="C88" i="12"/>
  <c r="C92" i="12"/>
  <c r="C83" i="12"/>
  <c r="C90" i="12"/>
  <c r="C97" i="12"/>
  <c r="C111" i="12"/>
  <c r="C103" i="12"/>
  <c r="C95" i="12"/>
  <c r="C87" i="12"/>
  <c r="C108" i="12"/>
  <c r="C84" i="12"/>
  <c r="C99" i="12"/>
  <c r="C98" i="12"/>
  <c r="C110" i="12"/>
  <c r="C102" i="12"/>
  <c r="C94" i="12"/>
  <c r="C86" i="12"/>
  <c r="C100" i="12"/>
  <c r="C91" i="12"/>
  <c r="C106" i="12"/>
  <c r="C105" i="12"/>
  <c r="C109" i="12"/>
  <c r="C101" i="12"/>
  <c r="C93" i="12"/>
  <c r="C85" i="12"/>
  <c r="C107" i="12"/>
  <c r="C89" i="12"/>
  <c r="E451" i="12" l="1"/>
  <c r="F451" i="12" s="1"/>
  <c r="E313" i="12"/>
  <c r="F313" i="12" s="1"/>
  <c r="E490" i="12"/>
  <c r="F490" i="12" s="1"/>
  <c r="E382" i="12"/>
  <c r="F382" i="12" s="1"/>
  <c r="D244" i="12"/>
  <c r="E244" i="12"/>
  <c r="F244" i="12" s="1"/>
  <c r="L37" i="9" l="1"/>
  <c r="K138" i="9" s="1"/>
  <c r="H37" i="9"/>
  <c r="G138" i="9" s="1"/>
  <c r="D37" i="9"/>
  <c r="C138" i="9"/>
  <c r="F108" i="9"/>
  <c r="J108" i="9"/>
  <c r="N108" i="9"/>
  <c r="F109" i="9"/>
  <c r="J109" i="9"/>
  <c r="N109" i="9"/>
  <c r="F114" i="9"/>
  <c r="J114" i="9"/>
  <c r="N114" i="9"/>
  <c r="F116" i="9"/>
  <c r="J116" i="9"/>
  <c r="N116" i="9"/>
  <c r="F117" i="9"/>
  <c r="J117" i="9"/>
  <c r="N117" i="9"/>
  <c r="F119" i="9"/>
  <c r="J119" i="9"/>
  <c r="N119" i="9"/>
  <c r="F120" i="9"/>
  <c r="J120" i="9"/>
  <c r="F121" i="9"/>
  <c r="J121" i="9"/>
  <c r="N121" i="9"/>
  <c r="F127" i="9"/>
  <c r="J127" i="9"/>
  <c r="N127" i="9"/>
  <c r="F128" i="9"/>
  <c r="J128" i="9"/>
  <c r="N128" i="9"/>
  <c r="F132" i="9"/>
  <c r="J132" i="9"/>
  <c r="N132" i="9"/>
  <c r="F133" i="9"/>
  <c r="J133" i="9"/>
  <c r="N133" i="9"/>
  <c r="F134" i="9"/>
  <c r="J134" i="9"/>
  <c r="N134" i="9"/>
  <c r="F136" i="9"/>
  <c r="J136" i="9"/>
  <c r="N136" i="9"/>
  <c r="F137" i="9"/>
  <c r="J137" i="9"/>
  <c r="N137" i="9"/>
  <c r="F139" i="9"/>
  <c r="J139" i="9"/>
  <c r="N139" i="9"/>
  <c r="C372" i="11" l="1"/>
  <c r="E372" i="11" s="1"/>
  <c r="C1171" i="11"/>
  <c r="C444" i="11"/>
  <c r="E444" i="11" s="1"/>
  <c r="C1208" i="11"/>
  <c r="C515" i="11"/>
  <c r="E515" i="11" s="1"/>
  <c r="C1244" i="11"/>
  <c r="C1281" i="11"/>
  <c r="C586" i="11"/>
  <c r="E586" i="11" s="1"/>
  <c r="C697" i="11"/>
  <c r="E697" i="11" s="1"/>
  <c r="C1323" i="11"/>
  <c r="C1359" i="11"/>
  <c r="C735" i="11"/>
  <c r="C806" i="11"/>
  <c r="E806" i="11" s="1"/>
  <c r="C1395" i="11"/>
  <c r="C1432" i="11"/>
  <c r="C877" i="11"/>
  <c r="E877" i="11" s="1"/>
  <c r="C948" i="11"/>
  <c r="E948" i="11" s="1"/>
  <c r="C1469" i="11"/>
  <c r="C1018" i="11"/>
  <c r="E1018" i="11" s="1"/>
  <c r="C1506" i="11"/>
  <c r="C1026" i="11"/>
  <c r="E1026" i="11" s="1"/>
  <c r="C1514" i="11"/>
  <c r="C1034" i="11"/>
  <c r="E1034" i="11" s="1"/>
  <c r="C1522" i="11"/>
  <c r="H73" i="11"/>
  <c r="D1281" i="11" s="1"/>
  <c r="O73" i="11"/>
  <c r="D1524" i="11" s="1"/>
  <c r="P73" i="11"/>
  <c r="J73" i="11"/>
  <c r="D1350" i="11" s="1"/>
  <c r="M73" i="11"/>
  <c r="D1454" i="11" s="1"/>
  <c r="G73" i="11"/>
  <c r="D1246" i="11" s="1"/>
  <c r="L73" i="11"/>
  <c r="D1419" i="11" s="1"/>
  <c r="K73" i="11"/>
  <c r="D1385" i="11" s="1"/>
  <c r="I73" i="11"/>
  <c r="D1316" i="11" s="1"/>
  <c r="E73" i="11"/>
  <c r="D1177" i="11" s="1"/>
  <c r="F73" i="11"/>
  <c r="D1212" i="11" s="1"/>
  <c r="N73" i="11"/>
  <c r="D1489" i="11" s="1"/>
  <c r="C379" i="11"/>
  <c r="E379" i="11" s="1"/>
  <c r="C1178" i="11"/>
  <c r="C1218" i="11"/>
  <c r="G39" i="11"/>
  <c r="G111" i="11" s="1"/>
  <c r="C489" i="11"/>
  <c r="E489" i="11" s="1"/>
  <c r="C561" i="11"/>
  <c r="C1256" i="11"/>
  <c r="C1293" i="11"/>
  <c r="C632" i="11"/>
  <c r="C1329" i="11"/>
  <c r="C703" i="11"/>
  <c r="E703" i="11" s="1"/>
  <c r="C1366" i="11"/>
  <c r="C742" i="11"/>
  <c r="E742" i="11" s="1"/>
  <c r="C813" i="11"/>
  <c r="C1402" i="11"/>
  <c r="C1439" i="11"/>
  <c r="C884" i="11"/>
  <c r="E884" i="11" s="1"/>
  <c r="C1476" i="11"/>
  <c r="C955" i="11"/>
  <c r="E955" i="11" s="1"/>
  <c r="C1513" i="11"/>
  <c r="C1025" i="11"/>
  <c r="E1025" i="11" s="1"/>
  <c r="C1033" i="11"/>
  <c r="E1033" i="11" s="1"/>
  <c r="C1521" i="11"/>
  <c r="N48" i="11"/>
  <c r="D1464" i="11" s="1"/>
  <c r="J48" i="11"/>
  <c r="D1325" i="11" s="1"/>
  <c r="P48" i="11"/>
  <c r="E48" i="11"/>
  <c r="D1152" i="11" s="1"/>
  <c r="I48" i="11"/>
  <c r="D1291" i="11" s="1"/>
  <c r="M48" i="11"/>
  <c r="D1429" i="11" s="1"/>
  <c r="H48" i="11"/>
  <c r="D1256" i="11" s="1"/>
  <c r="G48" i="11"/>
  <c r="D1221" i="11" s="1"/>
  <c r="F48" i="11"/>
  <c r="D1187" i="11" s="1"/>
  <c r="K48" i="11"/>
  <c r="D1360" i="11" s="1"/>
  <c r="L48" i="11"/>
  <c r="D1394" i="11" s="1"/>
  <c r="O48" i="11"/>
  <c r="D1499" i="11" s="1"/>
  <c r="C1153" i="11"/>
  <c r="C354" i="11"/>
  <c r="C1190" i="11"/>
  <c r="C426" i="11"/>
  <c r="E426" i="11" s="1"/>
  <c r="C1226" i="11"/>
  <c r="C497" i="11"/>
  <c r="E497" i="11" s="1"/>
  <c r="C568" i="11"/>
  <c r="C1263" i="11"/>
  <c r="C1292" i="11"/>
  <c r="C631" i="11"/>
  <c r="C1328" i="11"/>
  <c r="C702" i="11"/>
  <c r="E702" i="11" s="1"/>
  <c r="C1365" i="11"/>
  <c r="C741" i="11"/>
  <c r="E741" i="11" s="1"/>
  <c r="C1401" i="11"/>
  <c r="C812" i="11"/>
  <c r="E812" i="11" s="1"/>
  <c r="C1438" i="11"/>
  <c r="C883" i="11"/>
  <c r="C1475" i="11"/>
  <c r="C954" i="11"/>
  <c r="E954" i="11" s="1"/>
  <c r="C1512" i="11"/>
  <c r="C1024" i="11"/>
  <c r="E1024" i="11" s="1"/>
  <c r="F63" i="11"/>
  <c r="D1202" i="11" s="1"/>
  <c r="P63" i="11"/>
  <c r="N63" i="11"/>
  <c r="D1479" i="11" s="1"/>
  <c r="M63" i="11"/>
  <c r="D1444" i="11" s="1"/>
  <c r="L63" i="11"/>
  <c r="D1409" i="11" s="1"/>
  <c r="J63" i="11"/>
  <c r="D1340" i="11" s="1"/>
  <c r="H63" i="11"/>
  <c r="D1271" i="11" s="1"/>
  <c r="I63" i="11"/>
  <c r="D1306" i="11" s="1"/>
  <c r="O63" i="11"/>
  <c r="D1514" i="11" s="1"/>
  <c r="E63" i="11"/>
  <c r="D1167" i="11" s="1"/>
  <c r="G63" i="11"/>
  <c r="D1236" i="11" s="1"/>
  <c r="K63" i="11"/>
  <c r="D1375" i="11" s="1"/>
  <c r="C1160" i="11"/>
  <c r="C361" i="11"/>
  <c r="E361" i="11" s="1"/>
  <c r="C433" i="11"/>
  <c r="E433" i="11" s="1"/>
  <c r="C1197" i="11"/>
  <c r="C1233" i="11"/>
  <c r="C504" i="11"/>
  <c r="E504" i="11" s="1"/>
  <c r="C1270" i="11"/>
  <c r="C575" i="11"/>
  <c r="E575" i="11" s="1"/>
  <c r="C1307" i="11"/>
  <c r="C646" i="11"/>
  <c r="E646" i="11" s="1"/>
  <c r="C717" i="11"/>
  <c r="E717" i="11" s="1"/>
  <c r="C1343" i="11"/>
  <c r="C756" i="11"/>
  <c r="E756" i="11" s="1"/>
  <c r="C1380" i="11"/>
  <c r="C1416" i="11"/>
  <c r="C827" i="11"/>
  <c r="E827" i="11" s="1"/>
  <c r="C1503" i="11"/>
  <c r="C1015" i="11"/>
  <c r="E1015" i="11" s="1"/>
  <c r="C1158" i="11"/>
  <c r="C359" i="11"/>
  <c r="C423" i="11"/>
  <c r="E423" i="11" s="1"/>
  <c r="C1187" i="11"/>
  <c r="C447" i="11"/>
  <c r="C1211" i="11"/>
  <c r="C510" i="11"/>
  <c r="E510" i="11" s="1"/>
  <c r="C1239" i="11"/>
  <c r="I39" i="11"/>
  <c r="I113" i="11" s="1"/>
  <c r="C627" i="11"/>
  <c r="E627" i="11" s="1"/>
  <c r="C1288" i="11"/>
  <c r="C1156" i="11"/>
  <c r="C357" i="11"/>
  <c r="E357" i="11" s="1"/>
  <c r="C365" i="11"/>
  <c r="C1164" i="11"/>
  <c r="C373" i="11"/>
  <c r="E373" i="11" s="1"/>
  <c r="C1172" i="11"/>
  <c r="C1184" i="11"/>
  <c r="C420" i="11"/>
  <c r="E420" i="11" s="1"/>
  <c r="F39" i="11"/>
  <c r="F102" i="11" s="1"/>
  <c r="C1193" i="11"/>
  <c r="C429" i="11"/>
  <c r="C437" i="11"/>
  <c r="C1201" i="11"/>
  <c r="C1209" i="11"/>
  <c r="C445" i="11"/>
  <c r="E445" i="11" s="1"/>
  <c r="C1221" i="11"/>
  <c r="C492" i="11"/>
  <c r="E492" i="11" s="1"/>
  <c r="C500" i="11"/>
  <c r="C1229" i="11"/>
  <c r="C1237" i="11"/>
  <c r="C508" i="11"/>
  <c r="E508" i="11" s="1"/>
  <c r="C1245" i="11"/>
  <c r="C516" i="11"/>
  <c r="E516" i="11" s="1"/>
  <c r="C1258" i="11"/>
  <c r="C563" i="11"/>
  <c r="E563" i="11" s="1"/>
  <c r="C1266" i="11"/>
  <c r="C571" i="11"/>
  <c r="E571" i="11" s="1"/>
  <c r="C1274" i="11"/>
  <c r="C579" i="11"/>
  <c r="E579" i="11" s="1"/>
  <c r="C1282" i="11"/>
  <c r="C587" i="11"/>
  <c r="E587" i="11" s="1"/>
  <c r="C634" i="11"/>
  <c r="E634" i="11" s="1"/>
  <c r="C1295" i="11"/>
  <c r="C1303" i="11"/>
  <c r="C642" i="11"/>
  <c r="C650" i="11"/>
  <c r="E650" i="11" s="1"/>
  <c r="C1311" i="11"/>
  <c r="C1322" i="11"/>
  <c r="J39" i="11"/>
  <c r="J113" i="11" s="1"/>
  <c r="C696" i="11"/>
  <c r="E696" i="11" s="1"/>
  <c r="C705" i="11"/>
  <c r="E705" i="11" s="1"/>
  <c r="C1331" i="11"/>
  <c r="C713" i="11"/>
  <c r="C1339" i="11"/>
  <c r="C721" i="11"/>
  <c r="E721" i="11" s="1"/>
  <c r="C1347" i="11"/>
  <c r="C1360" i="11"/>
  <c r="C736" i="11"/>
  <c r="E736" i="11" s="1"/>
  <c r="C1368" i="11"/>
  <c r="C744" i="11"/>
  <c r="E744" i="11" s="1"/>
  <c r="C1376" i="11"/>
  <c r="C752" i="11"/>
  <c r="E752" i="11" s="1"/>
  <c r="C1384" i="11"/>
  <c r="C760" i="11"/>
  <c r="E760" i="11" s="1"/>
  <c r="C1396" i="11"/>
  <c r="C807" i="11"/>
  <c r="E807" i="11" s="1"/>
  <c r="C1404" i="11"/>
  <c r="C815" i="11"/>
  <c r="E815" i="11" s="1"/>
  <c r="C1412" i="11"/>
  <c r="C823" i="11"/>
  <c r="E823" i="11" s="1"/>
  <c r="C1420" i="11"/>
  <c r="C831" i="11"/>
  <c r="E831" i="11" s="1"/>
  <c r="C1433" i="11"/>
  <c r="C878" i="11"/>
  <c r="E878" i="11" s="1"/>
  <c r="C886" i="11"/>
  <c r="E886" i="11" s="1"/>
  <c r="C1441" i="11"/>
  <c r="C1449" i="11"/>
  <c r="C894" i="11"/>
  <c r="E894" i="11" s="1"/>
  <c r="C940" i="11"/>
  <c r="E940" i="11" s="1"/>
  <c r="C1461" i="11"/>
  <c r="N39" i="11"/>
  <c r="N113" i="11" s="1"/>
  <c r="C949" i="11"/>
  <c r="E949" i="11" s="1"/>
  <c r="C1470" i="11"/>
  <c r="C957" i="11"/>
  <c r="E957" i="11" s="1"/>
  <c r="C1478" i="11"/>
  <c r="C965" i="11"/>
  <c r="E965" i="11" s="1"/>
  <c r="C1486" i="11"/>
  <c r="C1011" i="11"/>
  <c r="C1499" i="11"/>
  <c r="C1507" i="11"/>
  <c r="C1019" i="11"/>
  <c r="E1019" i="11" s="1"/>
  <c r="C1515" i="11"/>
  <c r="C1027" i="11"/>
  <c r="C1523" i="11"/>
  <c r="C1035" i="11"/>
  <c r="J50" i="11"/>
  <c r="D1327" i="11" s="1"/>
  <c r="F50" i="11"/>
  <c r="D1189" i="11" s="1"/>
  <c r="I50" i="11"/>
  <c r="D1293" i="11" s="1"/>
  <c r="N50" i="11"/>
  <c r="D1466" i="11" s="1"/>
  <c r="M50" i="11"/>
  <c r="D1431" i="11" s="1"/>
  <c r="H50" i="11"/>
  <c r="D1258" i="11" s="1"/>
  <c r="G50" i="11"/>
  <c r="D1223" i="11" s="1"/>
  <c r="E50" i="11"/>
  <c r="D1154" i="11" s="1"/>
  <c r="L50" i="11"/>
  <c r="D1396" i="11" s="1"/>
  <c r="K50" i="11"/>
  <c r="D1362" i="11" s="1"/>
  <c r="O50" i="11"/>
  <c r="D1501" i="11" s="1"/>
  <c r="P50" i="11"/>
  <c r="J58" i="11"/>
  <c r="D1335" i="11" s="1"/>
  <c r="F58" i="11"/>
  <c r="D1197" i="11" s="1"/>
  <c r="M58" i="11"/>
  <c r="D1439" i="11" s="1"/>
  <c r="I58" i="11"/>
  <c r="D1301" i="11" s="1"/>
  <c r="N58" i="11"/>
  <c r="D1474" i="11" s="1"/>
  <c r="G58" i="11"/>
  <c r="D1231" i="11" s="1"/>
  <c r="E58" i="11"/>
  <c r="D1162" i="11" s="1"/>
  <c r="K58" i="11"/>
  <c r="D1370" i="11" s="1"/>
  <c r="O58" i="11"/>
  <c r="D1509" i="11" s="1"/>
  <c r="L58" i="11"/>
  <c r="D1404" i="11" s="1"/>
  <c r="H58" i="11"/>
  <c r="D1266" i="11" s="1"/>
  <c r="P58" i="11"/>
  <c r="J66" i="11"/>
  <c r="D1343" i="11" s="1"/>
  <c r="F66" i="11"/>
  <c r="D1205" i="11" s="1"/>
  <c r="M66" i="11"/>
  <c r="D1447" i="11" s="1"/>
  <c r="I66" i="11"/>
  <c r="D1309" i="11" s="1"/>
  <c r="N66" i="11"/>
  <c r="D1482" i="11" s="1"/>
  <c r="L66" i="11"/>
  <c r="D1412" i="11" s="1"/>
  <c r="G66" i="11"/>
  <c r="D1239" i="11" s="1"/>
  <c r="E66" i="11"/>
  <c r="D1170" i="11" s="1"/>
  <c r="K66" i="11"/>
  <c r="D1378" i="11" s="1"/>
  <c r="O66" i="11"/>
  <c r="D1517" i="11" s="1"/>
  <c r="H66" i="11"/>
  <c r="D1274" i="11" s="1"/>
  <c r="P66" i="11"/>
  <c r="G74" i="11"/>
  <c r="D1247" i="11" s="1"/>
  <c r="E74" i="11"/>
  <c r="D1178" i="11" s="1"/>
  <c r="O74" i="11"/>
  <c r="D1525" i="11" s="1"/>
  <c r="M74" i="11"/>
  <c r="D1455" i="11" s="1"/>
  <c r="H74" i="11"/>
  <c r="D1282" i="11" s="1"/>
  <c r="L74" i="11"/>
  <c r="D1420" i="11" s="1"/>
  <c r="P74" i="11"/>
  <c r="K74" i="11"/>
  <c r="D1386" i="11" s="1"/>
  <c r="I74" i="11"/>
  <c r="D1317" i="11" s="1"/>
  <c r="N74" i="11"/>
  <c r="D1490" i="11" s="1"/>
  <c r="F74" i="11"/>
  <c r="D1213" i="11" s="1"/>
  <c r="J74" i="11"/>
  <c r="D1351" i="11" s="1"/>
  <c r="C356" i="11"/>
  <c r="C1155" i="11"/>
  <c r="C1192" i="11"/>
  <c r="C428" i="11"/>
  <c r="E428" i="11" s="1"/>
  <c r="C499" i="11"/>
  <c r="E499" i="11" s="1"/>
  <c r="C1228" i="11"/>
  <c r="C1265" i="11"/>
  <c r="C570" i="11"/>
  <c r="C1302" i="11"/>
  <c r="C641" i="11"/>
  <c r="E641" i="11" s="1"/>
  <c r="C1338" i="11"/>
  <c r="C712" i="11"/>
  <c r="E712" i="11" s="1"/>
  <c r="C1367" i="11"/>
  <c r="C743" i="11"/>
  <c r="C1403" i="11"/>
  <c r="C814" i="11"/>
  <c r="C1448" i="11"/>
  <c r="C893" i="11"/>
  <c r="E893" i="11" s="1"/>
  <c r="C964" i="11"/>
  <c r="E964" i="11" s="1"/>
  <c r="C1485" i="11"/>
  <c r="N65" i="11"/>
  <c r="D1481" i="11" s="1"/>
  <c r="G65" i="11"/>
  <c r="D1238" i="11" s="1"/>
  <c r="O65" i="11"/>
  <c r="D1516" i="11" s="1"/>
  <c r="I65" i="11"/>
  <c r="D1308" i="11" s="1"/>
  <c r="P65" i="11"/>
  <c r="H65" i="11"/>
  <c r="D1273" i="11" s="1"/>
  <c r="L65" i="11"/>
  <c r="D1411" i="11" s="1"/>
  <c r="K65" i="11"/>
  <c r="D1377" i="11" s="1"/>
  <c r="M65" i="11"/>
  <c r="D1446" i="11" s="1"/>
  <c r="F65" i="11"/>
  <c r="D1204" i="11" s="1"/>
  <c r="J65" i="11"/>
  <c r="D1342" i="11" s="1"/>
  <c r="E65" i="11"/>
  <c r="D1169" i="11" s="1"/>
  <c r="C1162" i="11"/>
  <c r="C363" i="11"/>
  <c r="E363" i="11" s="1"/>
  <c r="C1199" i="11"/>
  <c r="C435" i="11"/>
  <c r="E435" i="11" s="1"/>
  <c r="C506" i="11"/>
  <c r="E506" i="11" s="1"/>
  <c r="C1235" i="11"/>
  <c r="C1272" i="11"/>
  <c r="C577" i="11"/>
  <c r="E577" i="11" s="1"/>
  <c r="C1309" i="11"/>
  <c r="C648" i="11"/>
  <c r="C1345" i="11"/>
  <c r="C719" i="11"/>
  <c r="E719" i="11" s="1"/>
  <c r="C1382" i="11"/>
  <c r="C758" i="11"/>
  <c r="C1418" i="11"/>
  <c r="C829" i="11"/>
  <c r="C1455" i="11"/>
  <c r="C900" i="11"/>
  <c r="E900" i="11" s="1"/>
  <c r="C1496" i="11"/>
  <c r="O39" i="11"/>
  <c r="O110" i="11" s="1"/>
  <c r="C1008" i="11"/>
  <c r="E1008" i="11" s="1"/>
  <c r="N64" i="11"/>
  <c r="D1480" i="11" s="1"/>
  <c r="J64" i="11"/>
  <c r="D1341" i="11" s="1"/>
  <c r="K64" i="11"/>
  <c r="D1376" i="11" s="1"/>
  <c r="E64" i="11"/>
  <c r="D1168" i="11" s="1"/>
  <c r="I64" i="11"/>
  <c r="D1307" i="11" s="1"/>
  <c r="M64" i="11"/>
  <c r="D1445" i="11" s="1"/>
  <c r="H64" i="11"/>
  <c r="D1272" i="11" s="1"/>
  <c r="P64" i="11"/>
  <c r="F64" i="11"/>
  <c r="D1203" i="11" s="1"/>
  <c r="L64" i="11"/>
  <c r="D1410" i="11" s="1"/>
  <c r="G64" i="11"/>
  <c r="D1237" i="11" s="1"/>
  <c r="O64" i="11"/>
  <c r="D1515" i="11" s="1"/>
  <c r="C1161" i="11"/>
  <c r="C362" i="11"/>
  <c r="E362" i="11" s="1"/>
  <c r="C1198" i="11"/>
  <c r="C434" i="11"/>
  <c r="E434" i="11" s="1"/>
  <c r="C1234" i="11"/>
  <c r="C505" i="11"/>
  <c r="E505" i="11" s="1"/>
  <c r="C576" i="11"/>
  <c r="E576" i="11" s="1"/>
  <c r="C1271" i="11"/>
  <c r="C1308" i="11"/>
  <c r="C647" i="11"/>
  <c r="E647" i="11" s="1"/>
  <c r="C1344" i="11"/>
  <c r="C718" i="11"/>
  <c r="E718" i="11" s="1"/>
  <c r="C1381" i="11"/>
  <c r="C757" i="11"/>
  <c r="E757" i="11" s="1"/>
  <c r="C1417" i="11"/>
  <c r="C828" i="11"/>
  <c r="C1454" i="11"/>
  <c r="C899" i="11"/>
  <c r="E899" i="11" s="1"/>
  <c r="C1009" i="11"/>
  <c r="E1009" i="11" s="1"/>
  <c r="C1497" i="11"/>
  <c r="C1520" i="11"/>
  <c r="C1032" i="11"/>
  <c r="E1032" i="11" s="1"/>
  <c r="F71" i="11"/>
  <c r="D1210" i="11" s="1"/>
  <c r="E71" i="11"/>
  <c r="D1175" i="11" s="1"/>
  <c r="H71" i="11"/>
  <c r="D1279" i="11" s="1"/>
  <c r="N71" i="11"/>
  <c r="D1487" i="11" s="1"/>
  <c r="M71" i="11"/>
  <c r="D1452" i="11" s="1"/>
  <c r="J71" i="11"/>
  <c r="D1348" i="11" s="1"/>
  <c r="P71" i="11"/>
  <c r="I71" i="11"/>
  <c r="D1314" i="11" s="1"/>
  <c r="O71" i="11"/>
  <c r="D1522" i="11" s="1"/>
  <c r="L71" i="11"/>
  <c r="D1417" i="11" s="1"/>
  <c r="G71" i="11"/>
  <c r="D1244" i="11" s="1"/>
  <c r="K71" i="11"/>
  <c r="D1383" i="11" s="1"/>
  <c r="C1176" i="11"/>
  <c r="C377" i="11"/>
  <c r="C449" i="11"/>
  <c r="C1213" i="11"/>
  <c r="C1253" i="11"/>
  <c r="C558" i="11"/>
  <c r="E558" i="11" s="1"/>
  <c r="H39" i="11"/>
  <c r="H113" i="11" s="1"/>
  <c r="C1291" i="11"/>
  <c r="C630" i="11"/>
  <c r="E630" i="11" s="1"/>
  <c r="C1327" i="11"/>
  <c r="C701" i="11"/>
  <c r="C1364" i="11"/>
  <c r="C740" i="11"/>
  <c r="E740" i="11" s="1"/>
  <c r="C1400" i="11"/>
  <c r="C811" i="11"/>
  <c r="E811" i="11" s="1"/>
  <c r="C1429" i="11"/>
  <c r="C874" i="11"/>
  <c r="E874" i="11" s="1"/>
  <c r="C1445" i="11"/>
  <c r="C890" i="11"/>
  <c r="C1453" i="11"/>
  <c r="C898" i="11"/>
  <c r="E898" i="11" s="1"/>
  <c r="C1466" i="11"/>
  <c r="C945" i="11"/>
  <c r="E945" i="11" s="1"/>
  <c r="C1474" i="11"/>
  <c r="C953" i="11"/>
  <c r="E953" i="11" s="1"/>
  <c r="C969" i="11"/>
  <c r="E969" i="11" s="1"/>
  <c r="C1490" i="11"/>
  <c r="C1519" i="11"/>
  <c r="C1031" i="11"/>
  <c r="E1031" i="11" s="1"/>
  <c r="G45" i="11"/>
  <c r="D1218" i="11" s="1"/>
  <c r="L45" i="11"/>
  <c r="D1391" i="11" s="1"/>
  <c r="F45" i="11"/>
  <c r="D1184" i="11" s="1"/>
  <c r="N45" i="11"/>
  <c r="D1461" i="11" s="1"/>
  <c r="P39" i="11"/>
  <c r="P113" i="11" s="1"/>
  <c r="O45" i="11"/>
  <c r="D1496" i="11" s="1"/>
  <c r="K45" i="11"/>
  <c r="D1357" i="11" s="1"/>
  <c r="E45" i="11"/>
  <c r="D1149" i="11" s="1"/>
  <c r="J45" i="11"/>
  <c r="D1322" i="11" s="1"/>
  <c r="M45" i="11"/>
  <c r="D1426" i="11" s="1"/>
  <c r="I45" i="11"/>
  <c r="D1288" i="11" s="1"/>
  <c r="P45" i="11"/>
  <c r="H45" i="11"/>
  <c r="D1253" i="11" s="1"/>
  <c r="J54" i="11"/>
  <c r="D1331" i="11" s="1"/>
  <c r="F54" i="11"/>
  <c r="D1193" i="11" s="1"/>
  <c r="O54" i="11"/>
  <c r="D1505" i="11" s="1"/>
  <c r="I54" i="11"/>
  <c r="D1297" i="11" s="1"/>
  <c r="N54" i="11"/>
  <c r="D1470" i="11" s="1"/>
  <c r="G54" i="11"/>
  <c r="D1227" i="11" s="1"/>
  <c r="E54" i="11"/>
  <c r="D1158" i="11" s="1"/>
  <c r="M54" i="11"/>
  <c r="D1435" i="11" s="1"/>
  <c r="L54" i="11"/>
  <c r="D1400" i="11" s="1"/>
  <c r="H54" i="11"/>
  <c r="D1262" i="11" s="1"/>
  <c r="K54" i="11"/>
  <c r="D1366" i="11" s="1"/>
  <c r="P54" i="11"/>
  <c r="J62" i="11"/>
  <c r="D1339" i="11" s="1"/>
  <c r="F62" i="11"/>
  <c r="D1201" i="11" s="1"/>
  <c r="L62" i="11"/>
  <c r="D1408" i="11" s="1"/>
  <c r="I62" i="11"/>
  <c r="D1305" i="11" s="1"/>
  <c r="N62" i="11"/>
  <c r="D1478" i="11" s="1"/>
  <c r="M62" i="11"/>
  <c r="D1443" i="11" s="1"/>
  <c r="G62" i="11"/>
  <c r="D1235" i="11" s="1"/>
  <c r="E62" i="11"/>
  <c r="D1166" i="11" s="1"/>
  <c r="O62" i="11"/>
  <c r="D1513" i="11" s="1"/>
  <c r="K62" i="11"/>
  <c r="D1374" i="11" s="1"/>
  <c r="H62" i="11"/>
  <c r="D1270" i="11" s="1"/>
  <c r="P62" i="11"/>
  <c r="J70" i="11"/>
  <c r="D1347" i="11" s="1"/>
  <c r="F70" i="11"/>
  <c r="D1209" i="11" s="1"/>
  <c r="H70" i="11"/>
  <c r="D1278" i="11" s="1"/>
  <c r="I70" i="11"/>
  <c r="D1313" i="11" s="1"/>
  <c r="N70" i="11"/>
  <c r="D1486" i="11" s="1"/>
  <c r="M70" i="11"/>
  <c r="D1451" i="11" s="1"/>
  <c r="G70" i="11"/>
  <c r="D1243" i="11" s="1"/>
  <c r="E70" i="11"/>
  <c r="D1174" i="11" s="1"/>
  <c r="O70" i="11"/>
  <c r="D1521" i="11" s="1"/>
  <c r="L70" i="11"/>
  <c r="D1416" i="11" s="1"/>
  <c r="K70" i="11"/>
  <c r="D1382" i="11" s="1"/>
  <c r="P70" i="11"/>
  <c r="C1151" i="11"/>
  <c r="C352" i="11"/>
  <c r="E352" i="11" s="1"/>
  <c r="C1159" i="11"/>
  <c r="C360" i="11"/>
  <c r="E360" i="11" s="1"/>
  <c r="F360" i="11" s="1"/>
  <c r="C1167" i="11"/>
  <c r="C368" i="11"/>
  <c r="E368" i="11" s="1"/>
  <c r="C1175" i="11"/>
  <c r="C376" i="11"/>
  <c r="E376" i="11" s="1"/>
  <c r="C424" i="11"/>
  <c r="C1188" i="11"/>
  <c r="C432" i="11"/>
  <c r="E432" i="11" s="1"/>
  <c r="C1196" i="11"/>
  <c r="C440" i="11"/>
  <c r="C1204" i="11"/>
  <c r="C1212" i="11"/>
  <c r="C448" i="11"/>
  <c r="C495" i="11"/>
  <c r="C1224" i="11"/>
  <c r="C1232" i="11"/>
  <c r="C503" i="11"/>
  <c r="D503" i="11" s="1"/>
  <c r="C1240" i="11"/>
  <c r="C511" i="11"/>
  <c r="C1254" i="11"/>
  <c r="C559" i="11"/>
  <c r="E559" i="11" s="1"/>
  <c r="C1261" i="11"/>
  <c r="C566" i="11"/>
  <c r="C574" i="11"/>
  <c r="E574" i="11" s="1"/>
  <c r="C1269" i="11"/>
  <c r="C1277" i="11"/>
  <c r="C582" i="11"/>
  <c r="C1290" i="11"/>
  <c r="C629" i="11"/>
  <c r="E629" i="11" s="1"/>
  <c r="C1298" i="11"/>
  <c r="C637" i="11"/>
  <c r="E637" i="11" s="1"/>
  <c r="C1306" i="11"/>
  <c r="C645" i="11"/>
  <c r="D645" i="11" s="1"/>
  <c r="C1314" i="11"/>
  <c r="C653" i="11"/>
  <c r="E653" i="11" s="1"/>
  <c r="C1326" i="11"/>
  <c r="C700" i="11"/>
  <c r="E700" i="11" s="1"/>
  <c r="C708" i="11"/>
  <c r="E708" i="11" s="1"/>
  <c r="C1334" i="11"/>
  <c r="C1342" i="11"/>
  <c r="C716" i="11"/>
  <c r="D716" i="11" s="1"/>
  <c r="C1350" i="11"/>
  <c r="C724" i="11"/>
  <c r="E724" i="11" s="1"/>
  <c r="C739" i="11"/>
  <c r="E739" i="11" s="1"/>
  <c r="C1363" i="11"/>
  <c r="C1371" i="11"/>
  <c r="C747" i="11"/>
  <c r="E747" i="11" s="1"/>
  <c r="C755" i="11"/>
  <c r="E755" i="11" s="1"/>
  <c r="C1379" i="11"/>
  <c r="C1392" i="11"/>
  <c r="C803" i="11"/>
  <c r="E803" i="11" s="1"/>
  <c r="C1399" i="11"/>
  <c r="C810" i="11"/>
  <c r="E810" i="11" s="1"/>
  <c r="C1407" i="11"/>
  <c r="C818" i="11"/>
  <c r="E818" i="11" s="1"/>
  <c r="C1415" i="11"/>
  <c r="C826" i="11"/>
  <c r="E826" i="11" s="1"/>
  <c r="F826" i="11" s="1"/>
  <c r="C1428" i="11"/>
  <c r="C873" i="11"/>
  <c r="E873" i="11" s="1"/>
  <c r="C1436" i="11"/>
  <c r="C881" i="11"/>
  <c r="C1444" i="11"/>
  <c r="C889" i="11"/>
  <c r="C1452" i="11"/>
  <c r="C897" i="11"/>
  <c r="D897" i="11" s="1"/>
  <c r="C944" i="11"/>
  <c r="E944" i="11" s="1"/>
  <c r="C1465" i="11"/>
  <c r="C1473" i="11"/>
  <c r="C952" i="11"/>
  <c r="E952" i="11" s="1"/>
  <c r="C960" i="11"/>
  <c r="E960" i="11" s="1"/>
  <c r="C1481" i="11"/>
  <c r="C1489" i="11"/>
  <c r="C968" i="11"/>
  <c r="E968" i="11" s="1"/>
  <c r="F968" i="11" s="1"/>
  <c r="C1014" i="11"/>
  <c r="E1014" i="11" s="1"/>
  <c r="C1502" i="11"/>
  <c r="C1022" i="11"/>
  <c r="E1022" i="11" s="1"/>
  <c r="C1510" i="11"/>
  <c r="C1030" i="11"/>
  <c r="E1030" i="11" s="1"/>
  <c r="C1518" i="11"/>
  <c r="L46" i="11"/>
  <c r="D1392" i="11" s="1"/>
  <c r="I46" i="11"/>
  <c r="D1289" i="11" s="1"/>
  <c r="H46" i="11"/>
  <c r="D1254" i="11" s="1"/>
  <c r="N46" i="11"/>
  <c r="D1462" i="11" s="1"/>
  <c r="P46" i="11"/>
  <c r="J46" i="11"/>
  <c r="D1323" i="11" s="1"/>
  <c r="O46" i="11"/>
  <c r="D1497" i="11" s="1"/>
  <c r="M46" i="11"/>
  <c r="D1427" i="11" s="1"/>
  <c r="K46" i="11"/>
  <c r="D1358" i="11" s="1"/>
  <c r="F46" i="11"/>
  <c r="D1185" i="11" s="1"/>
  <c r="E46" i="11"/>
  <c r="D1150" i="11" s="1"/>
  <c r="G46" i="11"/>
  <c r="D1219" i="11" s="1"/>
  <c r="N53" i="11"/>
  <c r="D1469" i="11" s="1"/>
  <c r="L53" i="11"/>
  <c r="D1399" i="11" s="1"/>
  <c r="K53" i="11"/>
  <c r="D1365" i="11" s="1"/>
  <c r="I53" i="11"/>
  <c r="D1296" i="11" s="1"/>
  <c r="O53" i="11"/>
  <c r="D1504" i="11" s="1"/>
  <c r="H53" i="11"/>
  <c r="D1261" i="11" s="1"/>
  <c r="G53" i="11"/>
  <c r="D1226" i="11" s="1"/>
  <c r="M53" i="11"/>
  <c r="D1434" i="11" s="1"/>
  <c r="F53" i="11"/>
  <c r="D1192" i="11" s="1"/>
  <c r="P53" i="11"/>
  <c r="J53" i="11"/>
  <c r="D1330" i="11" s="1"/>
  <c r="E53" i="11"/>
  <c r="D1157" i="11" s="1"/>
  <c r="N61" i="11"/>
  <c r="D1477" i="11" s="1"/>
  <c r="P61" i="11"/>
  <c r="O61" i="11"/>
  <c r="D1512" i="11" s="1"/>
  <c r="I61" i="11"/>
  <c r="D1304" i="11" s="1"/>
  <c r="H61" i="11"/>
  <c r="D1269" i="11" s="1"/>
  <c r="G61" i="11"/>
  <c r="D1234" i="11" s="1"/>
  <c r="K61" i="11"/>
  <c r="D1373" i="11" s="1"/>
  <c r="M61" i="11"/>
  <c r="D1442" i="11" s="1"/>
  <c r="F61" i="11"/>
  <c r="D1200" i="11" s="1"/>
  <c r="L61" i="11"/>
  <c r="D1407" i="11" s="1"/>
  <c r="J61" i="11"/>
  <c r="D1338" i="11" s="1"/>
  <c r="E61" i="11"/>
  <c r="D1165" i="11" s="1"/>
  <c r="F69" i="11"/>
  <c r="D1208" i="11" s="1"/>
  <c r="P69" i="11"/>
  <c r="N69" i="11"/>
  <c r="D1485" i="11" s="1"/>
  <c r="G69" i="11"/>
  <c r="D1242" i="11" s="1"/>
  <c r="K69" i="11"/>
  <c r="D1381" i="11" s="1"/>
  <c r="I69" i="11"/>
  <c r="D1312" i="11" s="1"/>
  <c r="O69" i="11"/>
  <c r="D1520" i="11" s="1"/>
  <c r="M69" i="11"/>
  <c r="D1450" i="11" s="1"/>
  <c r="H69" i="11"/>
  <c r="D1277" i="11" s="1"/>
  <c r="L69" i="11"/>
  <c r="D1415" i="11" s="1"/>
  <c r="J69" i="11"/>
  <c r="D1346" i="11" s="1"/>
  <c r="E69" i="11"/>
  <c r="D1173" i="11" s="1"/>
  <c r="C364" i="11"/>
  <c r="C1163" i="11"/>
  <c r="C1200" i="11"/>
  <c r="C436" i="11"/>
  <c r="C507" i="11"/>
  <c r="E507" i="11" s="1"/>
  <c r="C1236" i="11"/>
  <c r="C578" i="11"/>
  <c r="C1273" i="11"/>
  <c r="C1310" i="11"/>
  <c r="C649" i="11"/>
  <c r="E649" i="11" s="1"/>
  <c r="F649" i="11" s="1"/>
  <c r="C1346" i="11"/>
  <c r="C720" i="11"/>
  <c r="C1383" i="11"/>
  <c r="C759" i="11"/>
  <c r="E759" i="11" s="1"/>
  <c r="C822" i="11"/>
  <c r="E822" i="11" s="1"/>
  <c r="C1411" i="11"/>
  <c r="C1440" i="11"/>
  <c r="C885" i="11"/>
  <c r="E885" i="11" s="1"/>
  <c r="F885" i="11" s="1"/>
  <c r="C956" i="11"/>
  <c r="E956" i="11" s="1"/>
  <c r="C1477" i="11"/>
  <c r="N57" i="11"/>
  <c r="D1473" i="11" s="1"/>
  <c r="O57" i="11"/>
  <c r="D1508" i="11" s="1"/>
  <c r="I57" i="11"/>
  <c r="D1300" i="11" s="1"/>
  <c r="G57" i="11"/>
  <c r="D1230" i="11" s="1"/>
  <c r="H57" i="11"/>
  <c r="D1265" i="11" s="1"/>
  <c r="P57" i="11"/>
  <c r="L57" i="11"/>
  <c r="D1403" i="11" s="1"/>
  <c r="K57" i="11"/>
  <c r="D1369" i="11" s="1"/>
  <c r="M57" i="11"/>
  <c r="D1438" i="11" s="1"/>
  <c r="F57" i="11"/>
  <c r="D1196" i="11" s="1"/>
  <c r="E57" i="11"/>
  <c r="D1161" i="11" s="1"/>
  <c r="J57" i="11"/>
  <c r="D1334" i="11" s="1"/>
  <c r="C371" i="11"/>
  <c r="E371" i="11" s="1"/>
  <c r="C1170" i="11"/>
  <c r="C1207" i="11"/>
  <c r="C443" i="11"/>
  <c r="E443" i="11" s="1"/>
  <c r="C514" i="11"/>
  <c r="C1243" i="11"/>
  <c r="C1280" i="11"/>
  <c r="C585" i="11"/>
  <c r="E585" i="11" s="1"/>
  <c r="C1317" i="11"/>
  <c r="C656" i="11"/>
  <c r="D656" i="11" s="1"/>
  <c r="C1358" i="11"/>
  <c r="C734" i="11"/>
  <c r="E734" i="11" s="1"/>
  <c r="C1394" i="11"/>
  <c r="C805" i="11"/>
  <c r="E805" i="11" s="1"/>
  <c r="C1431" i="11"/>
  <c r="C876" i="11"/>
  <c r="E876" i="11" s="1"/>
  <c r="C947" i="11"/>
  <c r="E947" i="11" s="1"/>
  <c r="C1468" i="11"/>
  <c r="C1017" i="11"/>
  <c r="C1505" i="11"/>
  <c r="N56" i="11"/>
  <c r="D1472" i="11" s="1"/>
  <c r="J56" i="11"/>
  <c r="D1333" i="11" s="1"/>
  <c r="P56" i="11"/>
  <c r="L56" i="11"/>
  <c r="D1402" i="11" s="1"/>
  <c r="E56" i="11"/>
  <c r="D1160" i="11" s="1"/>
  <c r="I56" i="11"/>
  <c r="D1299" i="11" s="1"/>
  <c r="K56" i="11"/>
  <c r="D1368" i="11" s="1"/>
  <c r="G56" i="11"/>
  <c r="D1229" i="11" s="1"/>
  <c r="M56" i="11"/>
  <c r="D1437" i="11" s="1"/>
  <c r="H56" i="11"/>
  <c r="D1264" i="11" s="1"/>
  <c r="F56" i="11"/>
  <c r="D1195" i="11" s="1"/>
  <c r="O56" i="11"/>
  <c r="D1507" i="11" s="1"/>
  <c r="C1169" i="11"/>
  <c r="C370" i="11"/>
  <c r="E370" i="11" s="1"/>
  <c r="F370" i="11" s="1"/>
  <c r="C442" i="11"/>
  <c r="C1206" i="11"/>
  <c r="C1242" i="11"/>
  <c r="C513" i="11"/>
  <c r="E513" i="11" s="1"/>
  <c r="C1300" i="11"/>
  <c r="C639" i="11"/>
  <c r="C710" i="11"/>
  <c r="E710" i="11" s="1"/>
  <c r="C1336" i="11"/>
  <c r="C1373" i="11"/>
  <c r="C749" i="11"/>
  <c r="E749" i="11" s="1"/>
  <c r="C1409" i="11"/>
  <c r="C820" i="11"/>
  <c r="C1446" i="11"/>
  <c r="C891" i="11"/>
  <c r="E891" i="11" s="1"/>
  <c r="C1483" i="11"/>
  <c r="C962" i="11"/>
  <c r="E962" i="11" s="1"/>
  <c r="F962" i="11" s="1"/>
  <c r="F55" i="11"/>
  <c r="D1194" i="11" s="1"/>
  <c r="P55" i="11"/>
  <c r="N55" i="11"/>
  <c r="D1471" i="11" s="1"/>
  <c r="J55" i="11"/>
  <c r="D1332" i="11" s="1"/>
  <c r="H55" i="11"/>
  <c r="D1263" i="11" s="1"/>
  <c r="I55" i="11"/>
  <c r="D1298" i="11" s="1"/>
  <c r="O55" i="11"/>
  <c r="D1506" i="11" s="1"/>
  <c r="E55" i="11"/>
  <c r="D1159" i="11" s="1"/>
  <c r="M55" i="11"/>
  <c r="D1436" i="11" s="1"/>
  <c r="L55" i="11"/>
  <c r="D1401" i="11" s="1"/>
  <c r="G55" i="11"/>
  <c r="D1228" i="11" s="1"/>
  <c r="K55" i="11"/>
  <c r="D1367" i="11" s="1"/>
  <c r="C1168" i="11"/>
  <c r="C369" i="11"/>
  <c r="C441" i="11"/>
  <c r="C1205" i="11"/>
  <c r="C512" i="11"/>
  <c r="E512" i="11" s="1"/>
  <c r="C1241" i="11"/>
  <c r="C1278" i="11"/>
  <c r="C583" i="11"/>
  <c r="C1315" i="11"/>
  <c r="C654" i="11"/>
  <c r="C1351" i="11"/>
  <c r="C725" i="11"/>
  <c r="D725" i="11" s="1"/>
  <c r="C1391" i="11"/>
  <c r="L39" i="11"/>
  <c r="L104" i="11" s="1"/>
  <c r="C802" i="11"/>
  <c r="E802" i="11" s="1"/>
  <c r="C961" i="11"/>
  <c r="E961" i="11" s="1"/>
  <c r="C1482" i="11"/>
  <c r="C350" i="11"/>
  <c r="E350" i="11" s="1"/>
  <c r="C1149" i="11"/>
  <c r="E39" i="11"/>
  <c r="E113" i="11" s="1"/>
  <c r="C1174" i="11"/>
  <c r="C375" i="11"/>
  <c r="E375" i="11" s="1"/>
  <c r="C439" i="11"/>
  <c r="C1203" i="11"/>
  <c r="C1231" i="11"/>
  <c r="C502" i="11"/>
  <c r="C565" i="11"/>
  <c r="C1260" i="11"/>
  <c r="C581" i="11"/>
  <c r="E581" i="11" s="1"/>
  <c r="C1276" i="11"/>
  <c r="C636" i="11"/>
  <c r="C1297" i="11"/>
  <c r="C1305" i="11"/>
  <c r="C644" i="11"/>
  <c r="C1325" i="11"/>
  <c r="C699" i="11"/>
  <c r="E699" i="11" s="1"/>
  <c r="F699" i="11" s="1"/>
  <c r="C1333" i="11"/>
  <c r="C707" i="11"/>
  <c r="E707" i="11" s="1"/>
  <c r="C1341" i="11"/>
  <c r="C715" i="11"/>
  <c r="E715" i="11" s="1"/>
  <c r="C1349" i="11"/>
  <c r="C723" i="11"/>
  <c r="C738" i="11"/>
  <c r="E738" i="11" s="1"/>
  <c r="C1362" i="11"/>
  <c r="C1370" i="11"/>
  <c r="C746" i="11"/>
  <c r="E746" i="11" s="1"/>
  <c r="C754" i="11"/>
  <c r="E754" i="11" s="1"/>
  <c r="C1378" i="11"/>
  <c r="C1386" i="11"/>
  <c r="C762" i="11"/>
  <c r="E762" i="11" s="1"/>
  <c r="C809" i="11"/>
  <c r="E809" i="11" s="1"/>
  <c r="C1398" i="11"/>
  <c r="C817" i="11"/>
  <c r="E817" i="11" s="1"/>
  <c r="C1406" i="11"/>
  <c r="C825" i="11"/>
  <c r="E825" i="11" s="1"/>
  <c r="C1414" i="11"/>
  <c r="C871" i="11"/>
  <c r="E871" i="11" s="1"/>
  <c r="M39" i="11"/>
  <c r="C1426" i="11"/>
  <c r="C1435" i="11"/>
  <c r="C880" i="11"/>
  <c r="C1443" i="11"/>
  <c r="C888" i="11"/>
  <c r="E888" i="11" s="1"/>
  <c r="C896" i="11"/>
  <c r="E896" i="11" s="1"/>
  <c r="C1451" i="11"/>
  <c r="C1464" i="11"/>
  <c r="C943" i="11"/>
  <c r="C1472" i="11"/>
  <c r="C951" i="11"/>
  <c r="C1480" i="11"/>
  <c r="C959" i="11"/>
  <c r="E959" i="11" s="1"/>
  <c r="C1488" i="11"/>
  <c r="C967" i="11"/>
  <c r="E967" i="11" s="1"/>
  <c r="C1013" i="11"/>
  <c r="E1013" i="11" s="1"/>
  <c r="C1501" i="11"/>
  <c r="C1021" i="11"/>
  <c r="E1021" i="11" s="1"/>
  <c r="F1021" i="11" s="1"/>
  <c r="C1509" i="11"/>
  <c r="C1517" i="11"/>
  <c r="C1029" i="11"/>
  <c r="E1029" i="11" s="1"/>
  <c r="C1037" i="11"/>
  <c r="E1037" i="11" s="1"/>
  <c r="C1525" i="11"/>
  <c r="N52" i="11"/>
  <c r="D1468" i="11" s="1"/>
  <c r="J52" i="11"/>
  <c r="D1329" i="11" s="1"/>
  <c r="E52" i="11"/>
  <c r="D1156" i="11" s="1"/>
  <c r="I52" i="11"/>
  <c r="D1295" i="11" s="1"/>
  <c r="L52" i="11"/>
  <c r="D1398" i="11" s="1"/>
  <c r="M52" i="11"/>
  <c r="D1433" i="11" s="1"/>
  <c r="H52" i="11"/>
  <c r="D1260" i="11" s="1"/>
  <c r="K52" i="11"/>
  <c r="D1364" i="11" s="1"/>
  <c r="F52" i="11"/>
  <c r="D1191" i="11" s="1"/>
  <c r="P52" i="11"/>
  <c r="G52" i="11"/>
  <c r="D1225" i="11" s="1"/>
  <c r="O52" i="11"/>
  <c r="D1503" i="11" s="1"/>
  <c r="N60" i="11"/>
  <c r="D1476" i="11" s="1"/>
  <c r="J60" i="11"/>
  <c r="D1337" i="11" s="1"/>
  <c r="E60" i="11"/>
  <c r="D1164" i="11" s="1"/>
  <c r="I60" i="11"/>
  <c r="D1303" i="11" s="1"/>
  <c r="K60" i="11"/>
  <c r="D1372" i="11" s="1"/>
  <c r="L60" i="11"/>
  <c r="D1406" i="11" s="1"/>
  <c r="M60" i="11"/>
  <c r="D1441" i="11" s="1"/>
  <c r="H60" i="11"/>
  <c r="D1268" i="11" s="1"/>
  <c r="F60" i="11"/>
  <c r="D1199" i="11" s="1"/>
  <c r="P60" i="11"/>
  <c r="G60" i="11"/>
  <c r="D1233" i="11" s="1"/>
  <c r="O60" i="11"/>
  <c r="D1511" i="11" s="1"/>
  <c r="N68" i="11"/>
  <c r="D1484" i="11" s="1"/>
  <c r="J68" i="11"/>
  <c r="D1345" i="11" s="1"/>
  <c r="L68" i="11"/>
  <c r="D1414" i="11" s="1"/>
  <c r="E68" i="11"/>
  <c r="D1172" i="11" s="1"/>
  <c r="I68" i="11"/>
  <c r="D1311" i="11" s="1"/>
  <c r="K68" i="11"/>
  <c r="D1380" i="11" s="1"/>
  <c r="M68" i="11"/>
  <c r="D1449" i="11" s="1"/>
  <c r="H68" i="11"/>
  <c r="D1276" i="11" s="1"/>
  <c r="F68" i="11"/>
  <c r="D1207" i="11" s="1"/>
  <c r="P68" i="11"/>
  <c r="G68" i="11"/>
  <c r="D1241" i="11" s="1"/>
  <c r="O68" i="11"/>
  <c r="D1519" i="11" s="1"/>
  <c r="C1185" i="11"/>
  <c r="C421" i="11"/>
  <c r="C491" i="11"/>
  <c r="E491" i="11" s="1"/>
  <c r="C1220" i="11"/>
  <c r="C562" i="11"/>
  <c r="E562" i="11" s="1"/>
  <c r="C1257" i="11"/>
  <c r="C1294" i="11"/>
  <c r="C633" i="11"/>
  <c r="E633" i="11" s="1"/>
  <c r="C1330" i="11"/>
  <c r="C704" i="11"/>
  <c r="C1375" i="11"/>
  <c r="C751" i="11"/>
  <c r="E751" i="11" s="1"/>
  <c r="C1419" i="11"/>
  <c r="C830" i="11"/>
  <c r="E830" i="11" s="1"/>
  <c r="C941" i="11"/>
  <c r="E941" i="11" s="1"/>
  <c r="F941" i="11" s="1"/>
  <c r="C1462" i="11"/>
  <c r="C1010" i="11"/>
  <c r="E1010" i="11" s="1"/>
  <c r="C1498" i="11"/>
  <c r="N49" i="11"/>
  <c r="D1465" i="11" s="1"/>
  <c r="L49" i="11"/>
  <c r="D1395" i="11" s="1"/>
  <c r="O49" i="11"/>
  <c r="D1500" i="11" s="1"/>
  <c r="I49" i="11"/>
  <c r="D1292" i="11" s="1"/>
  <c r="H49" i="11"/>
  <c r="D1257" i="11" s="1"/>
  <c r="P49" i="11"/>
  <c r="G49" i="11"/>
  <c r="D1222" i="11" s="1"/>
  <c r="M49" i="11"/>
  <c r="D1430" i="11" s="1"/>
  <c r="F49" i="11"/>
  <c r="D1188" i="11" s="1"/>
  <c r="K49" i="11"/>
  <c r="D1361" i="11" s="1"/>
  <c r="J49" i="11"/>
  <c r="D1326" i="11" s="1"/>
  <c r="E49" i="11"/>
  <c r="D1153" i="11" s="1"/>
  <c r="C355" i="11"/>
  <c r="D355" i="11" s="1"/>
  <c r="C1154" i="11"/>
  <c r="C1191" i="11"/>
  <c r="C427" i="11"/>
  <c r="E427" i="11" s="1"/>
  <c r="C498" i="11"/>
  <c r="E498" i="11" s="1"/>
  <c r="C1227" i="11"/>
  <c r="C569" i="11"/>
  <c r="C1264" i="11"/>
  <c r="C1301" i="11"/>
  <c r="C640" i="11"/>
  <c r="C1337" i="11"/>
  <c r="C711" i="11"/>
  <c r="E711" i="11" s="1"/>
  <c r="C1374" i="11"/>
  <c r="C750" i="11"/>
  <c r="C821" i="11"/>
  <c r="C1410" i="11"/>
  <c r="C1447" i="11"/>
  <c r="C892" i="11"/>
  <c r="E892" i="11" s="1"/>
  <c r="C963" i="11"/>
  <c r="E963" i="11" s="1"/>
  <c r="C1484" i="11"/>
  <c r="E72" i="11"/>
  <c r="D1176" i="11" s="1"/>
  <c r="H72" i="11"/>
  <c r="D1280" i="11" s="1"/>
  <c r="M72" i="11"/>
  <c r="D1453" i="11" s="1"/>
  <c r="P72" i="11"/>
  <c r="C72" i="11"/>
  <c r="D1107" i="11" s="1"/>
  <c r="D72" i="11"/>
  <c r="D1142" i="11" s="1"/>
  <c r="L72" i="11"/>
  <c r="D1418" i="11" s="1"/>
  <c r="G72" i="11"/>
  <c r="D1245" i="11" s="1"/>
  <c r="O72" i="11"/>
  <c r="D1523" i="11" s="1"/>
  <c r="N72" i="11"/>
  <c r="D1488" i="11" s="1"/>
  <c r="I72" i="11"/>
  <c r="D1315" i="11" s="1"/>
  <c r="K72" i="11"/>
  <c r="D1384" i="11" s="1"/>
  <c r="J72" i="11"/>
  <c r="D1349" i="11" s="1"/>
  <c r="F72" i="11"/>
  <c r="D1211" i="11" s="1"/>
  <c r="C1177" i="11"/>
  <c r="C378" i="11"/>
  <c r="C490" i="11"/>
  <c r="E490" i="11" s="1"/>
  <c r="C1219" i="11"/>
  <c r="C1255" i="11"/>
  <c r="C560" i="11"/>
  <c r="C1279" i="11"/>
  <c r="C584" i="11"/>
  <c r="E584" i="11" s="1"/>
  <c r="C1316" i="11"/>
  <c r="C655" i="11"/>
  <c r="C1357" i="11"/>
  <c r="K39" i="11"/>
  <c r="K113" i="11" s="1"/>
  <c r="C733" i="11"/>
  <c r="E733" i="11" s="1"/>
  <c r="C804" i="11"/>
  <c r="E804" i="11" s="1"/>
  <c r="C1393" i="11"/>
  <c r="C1430" i="11"/>
  <c r="C875" i="11"/>
  <c r="C946" i="11"/>
  <c r="E946" i="11" s="1"/>
  <c r="C1467" i="11"/>
  <c r="C1504" i="11"/>
  <c r="C1016" i="11"/>
  <c r="E1016" i="11" s="1"/>
  <c r="F47" i="11"/>
  <c r="D1186" i="11" s="1"/>
  <c r="N47" i="11"/>
  <c r="D1463" i="11" s="1"/>
  <c r="H47" i="11"/>
  <c r="D1255" i="11" s="1"/>
  <c r="P47" i="11"/>
  <c r="K47" i="11"/>
  <c r="D1359" i="11" s="1"/>
  <c r="J47" i="11"/>
  <c r="D1324" i="11" s="1"/>
  <c r="E47" i="11"/>
  <c r="D1151" i="11" s="1"/>
  <c r="I47" i="11"/>
  <c r="D1290" i="11" s="1"/>
  <c r="O47" i="11"/>
  <c r="D1498" i="11" s="1"/>
  <c r="M47" i="11"/>
  <c r="D1428" i="11" s="1"/>
  <c r="G47" i="11"/>
  <c r="D1220" i="11" s="1"/>
  <c r="L47" i="11"/>
  <c r="D1393" i="11" s="1"/>
  <c r="C353" i="11"/>
  <c r="C1152" i="11"/>
  <c r="C425" i="11"/>
  <c r="C1189" i="11"/>
  <c r="C1225" i="11"/>
  <c r="C496" i="11"/>
  <c r="E496" i="11" s="1"/>
  <c r="F496" i="11" s="1"/>
  <c r="C1262" i="11"/>
  <c r="C567" i="11"/>
  <c r="E567" i="11" s="1"/>
  <c r="C1299" i="11"/>
  <c r="C638" i="11"/>
  <c r="C1335" i="11"/>
  <c r="C709" i="11"/>
  <c r="C748" i="11"/>
  <c r="E748" i="11" s="1"/>
  <c r="C1372" i="11"/>
  <c r="C1408" i="11"/>
  <c r="C819" i="11"/>
  <c r="C1437" i="11"/>
  <c r="C882" i="11"/>
  <c r="C1511" i="11"/>
  <c r="C1023" i="11"/>
  <c r="E1023" i="11" s="1"/>
  <c r="C367" i="11"/>
  <c r="C1166" i="11"/>
  <c r="C431" i="11"/>
  <c r="E431" i="11" s="1"/>
  <c r="C1195" i="11"/>
  <c r="C494" i="11"/>
  <c r="E494" i="11" s="1"/>
  <c r="C1223" i="11"/>
  <c r="C1247" i="11"/>
  <c r="C518" i="11"/>
  <c r="C573" i="11"/>
  <c r="E573" i="11" s="1"/>
  <c r="C1268" i="11"/>
  <c r="C1313" i="11"/>
  <c r="C652" i="11"/>
  <c r="E652" i="11" s="1"/>
  <c r="C1150" i="11"/>
  <c r="C351" i="11"/>
  <c r="E351" i="11" s="1"/>
  <c r="C358" i="11"/>
  <c r="C1157" i="11"/>
  <c r="C366" i="11"/>
  <c r="C1165" i="11"/>
  <c r="C374" i="11"/>
  <c r="C1173" i="11"/>
  <c r="C1186" i="11"/>
  <c r="C422" i="11"/>
  <c r="C1194" i="11"/>
  <c r="C430" i="11"/>
  <c r="C1202" i="11"/>
  <c r="C438" i="11"/>
  <c r="D438" i="11" s="1"/>
  <c r="C1210" i="11"/>
  <c r="C446" i="11"/>
  <c r="C1222" i="11"/>
  <c r="C493" i="11"/>
  <c r="C1230" i="11"/>
  <c r="C501" i="11"/>
  <c r="E501" i="11" s="1"/>
  <c r="C1238" i="11"/>
  <c r="C509" i="11"/>
  <c r="E509" i="11" s="1"/>
  <c r="F509" i="11" s="1"/>
  <c r="C1246" i="11"/>
  <c r="C517" i="11"/>
  <c r="E517" i="11" s="1"/>
  <c r="C1259" i="11"/>
  <c r="C564" i="11"/>
  <c r="C1267" i="11"/>
  <c r="C572" i="11"/>
  <c r="C1275" i="11"/>
  <c r="C580" i="11"/>
  <c r="D580" i="11" s="1"/>
  <c r="C1289" i="11"/>
  <c r="C628" i="11"/>
  <c r="C1296" i="11"/>
  <c r="C635" i="11"/>
  <c r="C1304" i="11"/>
  <c r="C643" i="11"/>
  <c r="C1312" i="11"/>
  <c r="C651" i="11"/>
  <c r="D651" i="11" s="1"/>
  <c r="C698" i="11"/>
  <c r="D698" i="11" s="1"/>
  <c r="C1324" i="11"/>
  <c r="C1332" i="11"/>
  <c r="C706" i="11"/>
  <c r="E706" i="11" s="1"/>
  <c r="C1340" i="11"/>
  <c r="C714" i="11"/>
  <c r="C1348" i="11"/>
  <c r="C722" i="11"/>
  <c r="D722" i="11" s="1"/>
  <c r="C1361" i="11"/>
  <c r="C737" i="11"/>
  <c r="E737" i="11" s="1"/>
  <c r="C1369" i="11"/>
  <c r="C745" i="11"/>
  <c r="E745" i="11" s="1"/>
  <c r="C1377" i="11"/>
  <c r="C753" i="11"/>
  <c r="C1385" i="11"/>
  <c r="C761" i="11"/>
  <c r="D761" i="11" s="1"/>
  <c r="C1397" i="11"/>
  <c r="C808" i="11"/>
  <c r="E808" i="11" s="1"/>
  <c r="C1405" i="11"/>
  <c r="C816" i="11"/>
  <c r="E816" i="11" s="1"/>
  <c r="C1413" i="11"/>
  <c r="C824" i="11"/>
  <c r="E824" i="11" s="1"/>
  <c r="C872" i="11"/>
  <c r="E872" i="11" s="1"/>
  <c r="C1427" i="11"/>
  <c r="C1434" i="11"/>
  <c r="C879" i="11"/>
  <c r="E879" i="11" s="1"/>
  <c r="C1442" i="11"/>
  <c r="C887" i="11"/>
  <c r="E887" i="11" s="1"/>
  <c r="C1450" i="11"/>
  <c r="C895" i="11"/>
  <c r="E895" i="11" s="1"/>
  <c r="C1463" i="11"/>
  <c r="C942" i="11"/>
  <c r="D942" i="11" s="1"/>
  <c r="C1471" i="11"/>
  <c r="C950" i="11"/>
  <c r="C1479" i="11"/>
  <c r="C958" i="11"/>
  <c r="C1487" i="11"/>
  <c r="C966" i="11"/>
  <c r="C1500" i="11"/>
  <c r="C1012" i="11"/>
  <c r="D1012" i="11" s="1"/>
  <c r="C1020" i="11"/>
  <c r="E1020" i="11" s="1"/>
  <c r="C1508" i="11"/>
  <c r="C1516" i="11"/>
  <c r="C1028" i="11"/>
  <c r="E1028" i="11" s="1"/>
  <c r="C1036" i="11"/>
  <c r="C1524" i="11"/>
  <c r="F51" i="11"/>
  <c r="D1190" i="11" s="1"/>
  <c r="E51" i="11"/>
  <c r="D1155" i="11" s="1"/>
  <c r="L51" i="11"/>
  <c r="D1397" i="11" s="1"/>
  <c r="N51" i="11"/>
  <c r="D1467" i="11" s="1"/>
  <c r="J51" i="11"/>
  <c r="D1328" i="11" s="1"/>
  <c r="M51" i="11"/>
  <c r="D1432" i="11" s="1"/>
  <c r="P51" i="11"/>
  <c r="I51" i="11"/>
  <c r="D1294" i="11" s="1"/>
  <c r="O51" i="11"/>
  <c r="D1502" i="11" s="1"/>
  <c r="H51" i="11"/>
  <c r="D1259" i="11" s="1"/>
  <c r="G51" i="11"/>
  <c r="D1224" i="11" s="1"/>
  <c r="K51" i="11"/>
  <c r="D1363" i="11" s="1"/>
  <c r="F59" i="11"/>
  <c r="D1198" i="11" s="1"/>
  <c r="H59" i="11"/>
  <c r="D1267" i="11" s="1"/>
  <c r="P59" i="11"/>
  <c r="N59" i="11"/>
  <c r="D1475" i="11" s="1"/>
  <c r="M59" i="11"/>
  <c r="D1440" i="11" s="1"/>
  <c r="E59" i="11"/>
  <c r="D1163" i="11" s="1"/>
  <c r="K59" i="11"/>
  <c r="D1371" i="11" s="1"/>
  <c r="J59" i="11"/>
  <c r="D1336" i="11" s="1"/>
  <c r="I59" i="11"/>
  <c r="D1302" i="11" s="1"/>
  <c r="O59" i="11"/>
  <c r="D1510" i="11" s="1"/>
  <c r="G59" i="11"/>
  <c r="D1232" i="11" s="1"/>
  <c r="L59" i="11"/>
  <c r="D1405" i="11" s="1"/>
  <c r="F67" i="11"/>
  <c r="D1206" i="11" s="1"/>
  <c r="M67" i="11"/>
  <c r="D1448" i="11" s="1"/>
  <c r="N67" i="11"/>
  <c r="D1483" i="11" s="1"/>
  <c r="P67" i="11"/>
  <c r="L67" i="11"/>
  <c r="D1413" i="11" s="1"/>
  <c r="J67" i="11"/>
  <c r="D1344" i="11" s="1"/>
  <c r="H67" i="11"/>
  <c r="D1275" i="11" s="1"/>
  <c r="I67" i="11"/>
  <c r="D1310" i="11" s="1"/>
  <c r="O67" i="11"/>
  <c r="D1518" i="11" s="1"/>
  <c r="E67" i="11"/>
  <c r="D1171" i="11" s="1"/>
  <c r="G67" i="11"/>
  <c r="D1240" i="11" s="1"/>
  <c r="K67" i="11"/>
  <c r="D1379" i="11" s="1"/>
  <c r="C1126" i="11"/>
  <c r="C1142" i="11"/>
  <c r="C1117" i="11"/>
  <c r="C1125" i="11"/>
  <c r="C1141" i="11"/>
  <c r="C1132" i="11"/>
  <c r="C1116" i="11"/>
  <c r="C1131" i="11"/>
  <c r="C1130" i="11"/>
  <c r="C1121" i="11"/>
  <c r="C1137" i="11"/>
  <c r="C1120" i="11"/>
  <c r="C1128" i="11"/>
  <c r="C1136" i="11"/>
  <c r="C1144" i="11"/>
  <c r="C1118" i="11"/>
  <c r="C1134" i="11"/>
  <c r="C1133" i="11"/>
  <c r="C1124" i="11"/>
  <c r="C1140" i="11"/>
  <c r="C1123" i="11"/>
  <c r="C1139" i="11"/>
  <c r="C1122" i="11"/>
  <c r="C1138" i="11"/>
  <c r="C1129" i="11"/>
  <c r="C1119" i="11"/>
  <c r="C1127" i="11"/>
  <c r="C1135" i="11"/>
  <c r="C1143" i="11"/>
  <c r="C1115" i="11"/>
  <c r="C1085" i="11"/>
  <c r="C1093" i="11"/>
  <c r="C1101" i="11"/>
  <c r="C1092" i="11"/>
  <c r="C1108" i="11"/>
  <c r="C1091" i="11"/>
  <c r="C1107" i="11"/>
  <c r="C1082" i="11"/>
  <c r="C1090" i="11"/>
  <c r="C1106" i="11"/>
  <c r="C1097" i="11"/>
  <c r="C1105" i="11"/>
  <c r="C1081" i="11"/>
  <c r="C1096" i="11"/>
  <c r="C1087" i="11"/>
  <c r="C1095" i="11"/>
  <c r="C1103" i="11"/>
  <c r="C1109" i="11"/>
  <c r="C1084" i="11"/>
  <c r="C1100" i="11"/>
  <c r="C1083" i="11"/>
  <c r="C1099" i="11"/>
  <c r="C1098" i="11"/>
  <c r="C1089" i="11"/>
  <c r="C1088" i="11"/>
  <c r="C1104" i="11"/>
  <c r="C1086" i="11"/>
  <c r="C1094" i="11"/>
  <c r="C1102" i="11"/>
  <c r="C1080" i="11"/>
  <c r="G96" i="11"/>
  <c r="G104" i="11"/>
  <c r="G89" i="11"/>
  <c r="D39" i="11"/>
  <c r="D100" i="11" s="1"/>
  <c r="D519" i="11"/>
  <c r="G92" i="11"/>
  <c r="G101" i="11"/>
  <c r="C39" i="11"/>
  <c r="C292" i="11"/>
  <c r="C308" i="11"/>
  <c r="C283" i="11"/>
  <c r="C291" i="11"/>
  <c r="C307" i="11"/>
  <c r="C298" i="11"/>
  <c r="C282" i="11"/>
  <c r="C297" i="11"/>
  <c r="C296" i="11"/>
  <c r="C287" i="11"/>
  <c r="C303" i="11"/>
  <c r="C286" i="11"/>
  <c r="C294" i="11"/>
  <c r="C302" i="11"/>
  <c r="C310" i="11"/>
  <c r="C284" i="11"/>
  <c r="C300" i="11"/>
  <c r="C299" i="11"/>
  <c r="C290" i="11"/>
  <c r="C306" i="11"/>
  <c r="C289" i="11"/>
  <c r="C305" i="11"/>
  <c r="C288" i="11"/>
  <c r="C304" i="11"/>
  <c r="C295" i="11"/>
  <c r="C285" i="11"/>
  <c r="C293" i="11"/>
  <c r="C301" i="11"/>
  <c r="C309" i="11"/>
  <c r="C218" i="11"/>
  <c r="C226" i="11"/>
  <c r="C234" i="11"/>
  <c r="C225" i="11"/>
  <c r="C241" i="11"/>
  <c r="C224" i="11"/>
  <c r="C240" i="11"/>
  <c r="C215" i="11"/>
  <c r="C223" i="11"/>
  <c r="C239" i="11"/>
  <c r="C230" i="11"/>
  <c r="C238" i="11"/>
  <c r="C214" i="11"/>
  <c r="C229" i="11"/>
  <c r="C220" i="11"/>
  <c r="C228" i="11"/>
  <c r="C236" i="11"/>
  <c r="C242" i="11"/>
  <c r="C217" i="11"/>
  <c r="C233" i="11"/>
  <c r="C216" i="11"/>
  <c r="C232" i="11"/>
  <c r="C231" i="11"/>
  <c r="C222" i="11"/>
  <c r="C221" i="11"/>
  <c r="C237" i="11"/>
  <c r="C219" i="11"/>
  <c r="C227" i="11"/>
  <c r="C235" i="11"/>
  <c r="C281" i="11"/>
  <c r="E281" i="11" s="1"/>
  <c r="C213" i="11"/>
  <c r="E213" i="11" s="1"/>
  <c r="C50" i="11"/>
  <c r="D1085" i="11" s="1"/>
  <c r="C58" i="11"/>
  <c r="D1093" i="11" s="1"/>
  <c r="C66" i="11"/>
  <c r="D1101" i="11" s="1"/>
  <c r="D56" i="11"/>
  <c r="D1126" i="11" s="1"/>
  <c r="C57" i="11"/>
  <c r="D1092" i="11" s="1"/>
  <c r="C73" i="11"/>
  <c r="D1108" i="11" s="1"/>
  <c r="D47" i="11"/>
  <c r="D1117" i="11" s="1"/>
  <c r="D55" i="11"/>
  <c r="D1125" i="11" s="1"/>
  <c r="D71" i="11"/>
  <c r="D1141" i="11" s="1"/>
  <c r="C56" i="11"/>
  <c r="D1091" i="11" s="1"/>
  <c r="D45" i="11"/>
  <c r="D1115" i="11" s="1"/>
  <c r="D62" i="11"/>
  <c r="D1132" i="11" s="1"/>
  <c r="C47" i="11"/>
  <c r="D1082" i="11" s="1"/>
  <c r="C55" i="11"/>
  <c r="D1090" i="11" s="1"/>
  <c r="C71" i="11"/>
  <c r="D1106" i="11" s="1"/>
  <c r="D46" i="11"/>
  <c r="D1116" i="11" s="1"/>
  <c r="D61" i="11"/>
  <c r="D1131" i="11" s="1"/>
  <c r="C62" i="11"/>
  <c r="D1097" i="11" s="1"/>
  <c r="C70" i="11"/>
  <c r="D1105" i="11" s="1"/>
  <c r="D60" i="11"/>
  <c r="D1130" i="11" s="1"/>
  <c r="C46" i="11"/>
  <c r="D1081" i="11" s="1"/>
  <c r="C61" i="11"/>
  <c r="D1096" i="11" s="1"/>
  <c r="D51" i="11"/>
  <c r="D1121" i="11" s="1"/>
  <c r="D67" i="11"/>
  <c r="D1137" i="11" s="1"/>
  <c r="C52" i="11"/>
  <c r="D1087" i="11" s="1"/>
  <c r="C60" i="11"/>
  <c r="D1095" i="11" s="1"/>
  <c r="C68" i="11"/>
  <c r="D1103" i="11" s="1"/>
  <c r="D50" i="11"/>
  <c r="D1120" i="11" s="1"/>
  <c r="D58" i="11"/>
  <c r="D1128" i="11" s="1"/>
  <c r="D66" i="11"/>
  <c r="D1136" i="11" s="1"/>
  <c r="D74" i="11"/>
  <c r="D1144" i="11" s="1"/>
  <c r="C74" i="11"/>
  <c r="D1109" i="11" s="1"/>
  <c r="D48" i="11"/>
  <c r="D1118" i="11" s="1"/>
  <c r="D64" i="11"/>
  <c r="D1134" i="11" s="1"/>
  <c r="C49" i="11"/>
  <c r="D1084" i="11" s="1"/>
  <c r="C65" i="11"/>
  <c r="D1100" i="11" s="1"/>
  <c r="D63" i="11"/>
  <c r="D1133" i="11" s="1"/>
  <c r="C48" i="11"/>
  <c r="D1083" i="11" s="1"/>
  <c r="C64" i="11"/>
  <c r="D1099" i="11" s="1"/>
  <c r="D54" i="11"/>
  <c r="D1124" i="11" s="1"/>
  <c r="D70" i="11"/>
  <c r="D1140" i="11" s="1"/>
  <c r="C63" i="11"/>
  <c r="D1098" i="11" s="1"/>
  <c r="D53" i="11"/>
  <c r="D1123" i="11" s="1"/>
  <c r="D69" i="11"/>
  <c r="D1139" i="11" s="1"/>
  <c r="C54" i="11"/>
  <c r="D1089" i="11" s="1"/>
  <c r="D52" i="11"/>
  <c r="D1122" i="11" s="1"/>
  <c r="D68" i="11"/>
  <c r="D1138" i="11" s="1"/>
  <c r="C53" i="11"/>
  <c r="D1088" i="11" s="1"/>
  <c r="C69" i="11"/>
  <c r="D1104" i="11" s="1"/>
  <c r="D59" i="11"/>
  <c r="D1129" i="11" s="1"/>
  <c r="C51" i="11"/>
  <c r="D1086" i="11" s="1"/>
  <c r="C59" i="11"/>
  <c r="D1094" i="11" s="1"/>
  <c r="C67" i="11"/>
  <c r="D1102" i="11" s="1"/>
  <c r="D49" i="11"/>
  <c r="D1119" i="11" s="1"/>
  <c r="D57" i="11"/>
  <c r="D1127" i="11" s="1"/>
  <c r="D65" i="11"/>
  <c r="D1135" i="11" s="1"/>
  <c r="D73" i="11"/>
  <c r="D1143" i="11" s="1"/>
  <c r="C45" i="11"/>
  <c r="D1080" i="11" s="1"/>
  <c r="C74" i="10"/>
  <c r="C38" i="10"/>
  <c r="C105" i="10" s="1"/>
  <c r="F38" i="10"/>
  <c r="C143" i="10"/>
  <c r="I38" i="10"/>
  <c r="C213" i="10"/>
  <c r="M7" i="10"/>
  <c r="L38" i="10"/>
  <c r="J7" i="10"/>
  <c r="K288" i="10" s="1"/>
  <c r="G7" i="10"/>
  <c r="G288" i="10" s="1"/>
  <c r="D7" i="10"/>
  <c r="C288" i="10" s="1"/>
  <c r="C75" i="10"/>
  <c r="C144" i="10"/>
  <c r="E144" i="10" s="1"/>
  <c r="C214" i="10"/>
  <c r="E214" i="10" s="1"/>
  <c r="M8" i="10"/>
  <c r="J8" i="10"/>
  <c r="K289" i="10" s="1"/>
  <c r="G8" i="10"/>
  <c r="G289" i="10" s="1"/>
  <c r="D8" i="10"/>
  <c r="C289" i="10" s="1"/>
  <c r="C76" i="10"/>
  <c r="C145" i="10"/>
  <c r="C215" i="10"/>
  <c r="M9" i="10"/>
  <c r="J9" i="10"/>
  <c r="K290" i="10" s="1"/>
  <c r="G9" i="10"/>
  <c r="G290" i="10" s="1"/>
  <c r="D9" i="10"/>
  <c r="C290" i="10" s="1"/>
  <c r="C77" i="10"/>
  <c r="C146" i="10"/>
  <c r="C216" i="10"/>
  <c r="M10" i="10"/>
  <c r="J10" i="10"/>
  <c r="K291" i="10" s="1"/>
  <c r="G10" i="10"/>
  <c r="G291" i="10" s="1"/>
  <c r="D10" i="10"/>
  <c r="C291" i="10" s="1"/>
  <c r="C78" i="10"/>
  <c r="C147" i="10"/>
  <c r="C217" i="10"/>
  <c r="M11" i="10"/>
  <c r="J11" i="10"/>
  <c r="K292" i="10" s="1"/>
  <c r="G11" i="10"/>
  <c r="G292" i="10" s="1"/>
  <c r="D11" i="10"/>
  <c r="C292" i="10" s="1"/>
  <c r="C79" i="10"/>
  <c r="C148" i="10"/>
  <c r="C218" i="10"/>
  <c r="M12" i="10"/>
  <c r="J12" i="10"/>
  <c r="K293" i="10" s="1"/>
  <c r="G12" i="10"/>
  <c r="G293" i="10" s="1"/>
  <c r="D12" i="10"/>
  <c r="C293" i="10" s="1"/>
  <c r="C80" i="10"/>
  <c r="C149" i="10"/>
  <c r="C219" i="10"/>
  <c r="M13" i="10"/>
  <c r="J13" i="10"/>
  <c r="K294" i="10" s="1"/>
  <c r="G13" i="10"/>
  <c r="G294" i="10" s="1"/>
  <c r="D13" i="10"/>
  <c r="C294" i="10" s="1"/>
  <c r="C81" i="10"/>
  <c r="C150" i="10"/>
  <c r="C220" i="10"/>
  <c r="M14" i="10"/>
  <c r="J14" i="10"/>
  <c r="K295" i="10" s="1"/>
  <c r="G14" i="10"/>
  <c r="G295" i="10" s="1"/>
  <c r="D14" i="10"/>
  <c r="C295" i="10" s="1"/>
  <c r="C82" i="10"/>
  <c r="C151" i="10"/>
  <c r="C221" i="10"/>
  <c r="M15" i="10"/>
  <c r="J15" i="10"/>
  <c r="K296" i="10" s="1"/>
  <c r="G15" i="10"/>
  <c r="G296" i="10" s="1"/>
  <c r="D15" i="10"/>
  <c r="C296" i="10" s="1"/>
  <c r="C83" i="10"/>
  <c r="C152" i="10"/>
  <c r="C222" i="10"/>
  <c r="M16" i="10"/>
  <c r="J16" i="10"/>
  <c r="K297" i="10" s="1"/>
  <c r="G16" i="10"/>
  <c r="G297" i="10" s="1"/>
  <c r="D16" i="10"/>
  <c r="C297" i="10" s="1"/>
  <c r="C84" i="10"/>
  <c r="C153" i="10"/>
  <c r="C223" i="10"/>
  <c r="M17" i="10"/>
  <c r="J17" i="10"/>
  <c r="K298" i="10" s="1"/>
  <c r="G17" i="10"/>
  <c r="G298" i="10" s="1"/>
  <c r="D17" i="10"/>
  <c r="C298" i="10" s="1"/>
  <c r="C85" i="10"/>
  <c r="C154" i="10"/>
  <c r="C224" i="10"/>
  <c r="M18" i="10"/>
  <c r="J18" i="10"/>
  <c r="K299" i="10" s="1"/>
  <c r="G18" i="10"/>
  <c r="G299" i="10" s="1"/>
  <c r="D18" i="10"/>
  <c r="C299" i="10" s="1"/>
  <c r="C86" i="10"/>
  <c r="C155" i="10"/>
  <c r="C225" i="10"/>
  <c r="M19" i="10"/>
  <c r="J19" i="10"/>
  <c r="K300" i="10" s="1"/>
  <c r="G19" i="10"/>
  <c r="G300" i="10" s="1"/>
  <c r="D19" i="10"/>
  <c r="C300" i="10" s="1"/>
  <c r="C87" i="10"/>
  <c r="C156" i="10"/>
  <c r="C226" i="10"/>
  <c r="M20" i="10"/>
  <c r="J20" i="10"/>
  <c r="K301" i="10" s="1"/>
  <c r="G20" i="10"/>
  <c r="G301" i="10" s="1"/>
  <c r="D20" i="10"/>
  <c r="C301" i="10" s="1"/>
  <c r="C88" i="10"/>
  <c r="C157" i="10"/>
  <c r="C227" i="10"/>
  <c r="M21" i="10"/>
  <c r="J21" i="10"/>
  <c r="K302" i="10" s="1"/>
  <c r="G21" i="10"/>
  <c r="G302" i="10" s="1"/>
  <c r="D21" i="10"/>
  <c r="C302" i="10" s="1"/>
  <c r="C89" i="10"/>
  <c r="C158" i="10"/>
  <c r="C228" i="10"/>
  <c r="M22" i="10"/>
  <c r="J22" i="10"/>
  <c r="K303" i="10" s="1"/>
  <c r="G22" i="10"/>
  <c r="G303" i="10" s="1"/>
  <c r="D22" i="10"/>
  <c r="C303" i="10" s="1"/>
  <c r="C90" i="10"/>
  <c r="C159" i="10"/>
  <c r="C229" i="10"/>
  <c r="M23" i="10"/>
  <c r="J23" i="10"/>
  <c r="K304" i="10" s="1"/>
  <c r="G23" i="10"/>
  <c r="G304" i="10" s="1"/>
  <c r="D23" i="10"/>
  <c r="C304" i="10" s="1"/>
  <c r="C91" i="10"/>
  <c r="C160" i="10"/>
  <c r="C230" i="10"/>
  <c r="M24" i="10"/>
  <c r="J24" i="10"/>
  <c r="K305" i="10" s="1"/>
  <c r="G24" i="10"/>
  <c r="G305" i="10" s="1"/>
  <c r="D24" i="10"/>
  <c r="C305" i="10" s="1"/>
  <c r="C92" i="10"/>
  <c r="C161" i="10"/>
  <c r="C231" i="10"/>
  <c r="M25" i="10"/>
  <c r="J25" i="10"/>
  <c r="K306" i="10" s="1"/>
  <c r="G25" i="10"/>
  <c r="G306" i="10" s="1"/>
  <c r="D25" i="10"/>
  <c r="C306" i="10" s="1"/>
  <c r="C93" i="10"/>
  <c r="C162" i="10"/>
  <c r="C232" i="10"/>
  <c r="M26" i="10"/>
  <c r="J26" i="10"/>
  <c r="K307" i="10" s="1"/>
  <c r="G26" i="10"/>
  <c r="G307" i="10" s="1"/>
  <c r="D26" i="10"/>
  <c r="C307" i="10" s="1"/>
  <c r="C94" i="10"/>
  <c r="C163" i="10"/>
  <c r="C233" i="10"/>
  <c r="M27" i="10"/>
  <c r="J27" i="10"/>
  <c r="K308" i="10" s="1"/>
  <c r="G27" i="10"/>
  <c r="G308" i="10" s="1"/>
  <c r="D27" i="10"/>
  <c r="C308" i="10" s="1"/>
  <c r="C95" i="10"/>
  <c r="C164" i="10"/>
  <c r="C234" i="10"/>
  <c r="M28" i="10"/>
  <c r="J28" i="10"/>
  <c r="K309" i="10" s="1"/>
  <c r="G28" i="10"/>
  <c r="G309" i="10" s="1"/>
  <c r="D28" i="10"/>
  <c r="C309" i="10" s="1"/>
  <c r="C96" i="10"/>
  <c r="C165" i="10"/>
  <c r="C235" i="10"/>
  <c r="M29" i="10"/>
  <c r="J29" i="10"/>
  <c r="K310" i="10" s="1"/>
  <c r="G29" i="10"/>
  <c r="G310" i="10" s="1"/>
  <c r="D29" i="10"/>
  <c r="C310" i="10" s="1"/>
  <c r="C97" i="10"/>
  <c r="C166" i="10"/>
  <c r="C236" i="10"/>
  <c r="M30" i="10"/>
  <c r="J30" i="10"/>
  <c r="K311" i="10" s="1"/>
  <c r="G30" i="10"/>
  <c r="G311" i="10" s="1"/>
  <c r="D30" i="10"/>
  <c r="C311" i="10" s="1"/>
  <c r="C98" i="10"/>
  <c r="C167" i="10"/>
  <c r="C237" i="10"/>
  <c r="M31" i="10"/>
  <c r="J31" i="10"/>
  <c r="K312" i="10" s="1"/>
  <c r="G31" i="10"/>
  <c r="G312" i="10" s="1"/>
  <c r="D31" i="10"/>
  <c r="C312" i="10" s="1"/>
  <c r="C99" i="10"/>
  <c r="C168" i="10"/>
  <c r="C238" i="10"/>
  <c r="M32" i="10"/>
  <c r="J32" i="10"/>
  <c r="K313" i="10" s="1"/>
  <c r="G32" i="10"/>
  <c r="G313" i="10" s="1"/>
  <c r="D32" i="10"/>
  <c r="C313" i="10" s="1"/>
  <c r="C100" i="10"/>
  <c r="C169" i="10"/>
  <c r="C239" i="10"/>
  <c r="M33" i="10"/>
  <c r="J33" i="10"/>
  <c r="K314" i="10" s="1"/>
  <c r="G33" i="10"/>
  <c r="G314" i="10" s="1"/>
  <c r="D33" i="10"/>
  <c r="C314" i="10" s="1"/>
  <c r="C101" i="10"/>
  <c r="C170" i="10"/>
  <c r="C240" i="10"/>
  <c r="M34" i="10"/>
  <c r="J34" i="10"/>
  <c r="K315" i="10" s="1"/>
  <c r="G34" i="10"/>
  <c r="G315" i="10" s="1"/>
  <c r="D34" i="10"/>
  <c r="C315" i="10" s="1"/>
  <c r="C102" i="10"/>
  <c r="C171" i="10"/>
  <c r="C241" i="10"/>
  <c r="M35" i="10"/>
  <c r="J35" i="10"/>
  <c r="K316" i="10" s="1"/>
  <c r="G35" i="10"/>
  <c r="G316" i="10" s="1"/>
  <c r="D35" i="10"/>
  <c r="C316" i="10" s="1"/>
  <c r="C103" i="10"/>
  <c r="C172" i="10"/>
  <c r="C242" i="10"/>
  <c r="M36" i="10"/>
  <c r="J36" i="10"/>
  <c r="K317" i="10" s="1"/>
  <c r="G36" i="10"/>
  <c r="G317" i="10" s="1"/>
  <c r="D36" i="10"/>
  <c r="C317" i="10" s="1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K137" i="9" s="1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7" i="9"/>
  <c r="G102" i="11" l="1"/>
  <c r="G103" i="11"/>
  <c r="F744" i="11"/>
  <c r="G108" i="11"/>
  <c r="P91" i="11"/>
  <c r="D962" i="11"/>
  <c r="F89" i="11"/>
  <c r="D506" i="11"/>
  <c r="G107" i="11"/>
  <c r="G97" i="11"/>
  <c r="D649" i="11"/>
  <c r="G88" i="11"/>
  <c r="F99" i="11"/>
  <c r="F111" i="11"/>
  <c r="O107" i="11"/>
  <c r="F98" i="11"/>
  <c r="O90" i="11"/>
  <c r="F84" i="11"/>
  <c r="F91" i="11"/>
  <c r="F113" i="11"/>
  <c r="O99" i="11"/>
  <c r="F87" i="11"/>
  <c r="F434" i="11"/>
  <c r="F82" i="11"/>
  <c r="F88" i="11"/>
  <c r="O98" i="11"/>
  <c r="C451" i="11"/>
  <c r="E451" i="11" s="1"/>
  <c r="F451" i="11" s="1"/>
  <c r="F108" i="11"/>
  <c r="F90" i="11"/>
  <c r="F106" i="11"/>
  <c r="O84" i="11"/>
  <c r="F94" i="11"/>
  <c r="F109" i="11"/>
  <c r="F100" i="11"/>
  <c r="F83" i="11"/>
  <c r="F104" i="11"/>
  <c r="O82" i="11"/>
  <c r="F97" i="11"/>
  <c r="F95" i="11"/>
  <c r="O111" i="11"/>
  <c r="F718" i="11"/>
  <c r="F357" i="11"/>
  <c r="E438" i="11"/>
  <c r="F438" i="11" s="1"/>
  <c r="D428" i="11"/>
  <c r="P89" i="11"/>
  <c r="P109" i="11"/>
  <c r="G87" i="11"/>
  <c r="D877" i="11"/>
  <c r="G110" i="11"/>
  <c r="G109" i="11"/>
  <c r="G100" i="11"/>
  <c r="P87" i="11"/>
  <c r="P93" i="11"/>
  <c r="G95" i="11"/>
  <c r="G93" i="11"/>
  <c r="F519" i="11"/>
  <c r="P86" i="11"/>
  <c r="G86" i="11"/>
  <c r="G85" i="11"/>
  <c r="G82" i="11"/>
  <c r="G106" i="11"/>
  <c r="G98" i="11"/>
  <c r="G83" i="11"/>
  <c r="D957" i="11"/>
  <c r="G113" i="11"/>
  <c r="G94" i="11"/>
  <c r="G84" i="11"/>
  <c r="G99" i="11"/>
  <c r="P85" i="11"/>
  <c r="C520" i="11"/>
  <c r="E520" i="11" s="1"/>
  <c r="F520" i="11" s="1"/>
  <c r="F432" i="11"/>
  <c r="G91" i="11"/>
  <c r="G90" i="11"/>
  <c r="G105" i="11"/>
  <c r="F96" i="11"/>
  <c r="O88" i="11"/>
  <c r="F101" i="11"/>
  <c r="O83" i="11"/>
  <c r="O109" i="11"/>
  <c r="F76" i="11"/>
  <c r="O106" i="11"/>
  <c r="E91" i="11"/>
  <c r="E99" i="11"/>
  <c r="E83" i="11"/>
  <c r="E76" i="11"/>
  <c r="E107" i="11"/>
  <c r="E580" i="11"/>
  <c r="F580" i="11" s="1"/>
  <c r="F969" i="11"/>
  <c r="D377" i="11"/>
  <c r="D718" i="11"/>
  <c r="D434" i="11"/>
  <c r="F506" i="11"/>
  <c r="F499" i="11"/>
  <c r="F957" i="11"/>
  <c r="F815" i="11"/>
  <c r="D744" i="11"/>
  <c r="D500" i="11"/>
  <c r="D357" i="11"/>
  <c r="D447" i="11"/>
  <c r="E651" i="11"/>
  <c r="F651" i="11" s="1"/>
  <c r="E106" i="11"/>
  <c r="E897" i="11"/>
  <c r="F897" i="11" s="1"/>
  <c r="D941" i="11"/>
  <c r="F1020" i="11"/>
  <c r="D374" i="11"/>
  <c r="F431" i="11"/>
  <c r="F584" i="11"/>
  <c r="F892" i="11"/>
  <c r="D640" i="11"/>
  <c r="F633" i="11"/>
  <c r="D951" i="11"/>
  <c r="D880" i="11"/>
  <c r="F817" i="11"/>
  <c r="F581" i="11"/>
  <c r="D442" i="11"/>
  <c r="D1017" i="11"/>
  <c r="F956" i="11"/>
  <c r="F1014" i="11"/>
  <c r="F944" i="11"/>
  <c r="D440" i="11"/>
  <c r="E447" i="11"/>
  <c r="F447" i="11" s="1"/>
  <c r="F428" i="11"/>
  <c r="E645" i="11"/>
  <c r="F645" i="11" s="1"/>
  <c r="E656" i="11"/>
  <c r="F656" i="11" s="1"/>
  <c r="P106" i="11"/>
  <c r="D705" i="11"/>
  <c r="C381" i="11"/>
  <c r="D381" i="11" s="1"/>
  <c r="E89" i="11"/>
  <c r="E97" i="11"/>
  <c r="E105" i="11"/>
  <c r="D360" i="11"/>
  <c r="E761" i="11"/>
  <c r="F761" i="11" s="1"/>
  <c r="P92" i="11"/>
  <c r="D886" i="11"/>
  <c r="F886" i="11"/>
  <c r="E942" i="11"/>
  <c r="F942" i="11" s="1"/>
  <c r="O76" i="11"/>
  <c r="D950" i="11"/>
  <c r="F879" i="11"/>
  <c r="F808" i="11"/>
  <c r="F737" i="11"/>
  <c r="D628" i="11"/>
  <c r="F517" i="11"/>
  <c r="D446" i="11"/>
  <c r="F652" i="11"/>
  <c r="D819" i="11"/>
  <c r="F567" i="11"/>
  <c r="D875" i="11"/>
  <c r="F963" i="11"/>
  <c r="F1010" i="11"/>
  <c r="F746" i="11"/>
  <c r="F707" i="11"/>
  <c r="F375" i="11"/>
  <c r="F749" i="11"/>
  <c r="F734" i="11"/>
  <c r="F443" i="11"/>
  <c r="D720" i="11"/>
  <c r="D436" i="11"/>
  <c r="F873" i="11"/>
  <c r="F803" i="11"/>
  <c r="F724" i="11"/>
  <c r="F653" i="11"/>
  <c r="D582" i="11"/>
  <c r="D511" i="11"/>
  <c r="F368" i="11"/>
  <c r="F1032" i="11"/>
  <c r="F757" i="11"/>
  <c r="F505" i="11"/>
  <c r="F965" i="11"/>
  <c r="F894" i="11"/>
  <c r="F823" i="11"/>
  <c r="F752" i="11"/>
  <c r="F650" i="11"/>
  <c r="D437" i="11"/>
  <c r="F510" i="11"/>
  <c r="F1033" i="11"/>
  <c r="D813" i="11"/>
  <c r="D561" i="11"/>
  <c r="E355" i="11"/>
  <c r="F355" i="11" s="1"/>
  <c r="F586" i="11"/>
  <c r="E716" i="11"/>
  <c r="F716" i="11" s="1"/>
  <c r="P98" i="11"/>
  <c r="D509" i="11"/>
  <c r="P104" i="11"/>
  <c r="E88" i="11"/>
  <c r="E96" i="11"/>
  <c r="E104" i="11"/>
  <c r="D371" i="11"/>
  <c r="P101" i="11"/>
  <c r="D499" i="11"/>
  <c r="D815" i="11"/>
  <c r="P108" i="11"/>
  <c r="D955" i="11"/>
  <c r="D1021" i="11"/>
  <c r="G76" i="11"/>
  <c r="F494" i="11"/>
  <c r="D353" i="11"/>
  <c r="F946" i="11"/>
  <c r="D655" i="11"/>
  <c r="D378" i="11"/>
  <c r="F711" i="11"/>
  <c r="F427" i="11"/>
  <c r="D704" i="11"/>
  <c r="D421" i="11"/>
  <c r="F1029" i="11"/>
  <c r="F959" i="11"/>
  <c r="F888" i="11"/>
  <c r="F825" i="11"/>
  <c r="F754" i="11"/>
  <c r="D636" i="11"/>
  <c r="D439" i="11"/>
  <c r="D514" i="11"/>
  <c r="F507" i="11"/>
  <c r="F1022" i="11"/>
  <c r="F739" i="11"/>
  <c r="E725" i="11"/>
  <c r="F725" i="11" s="1"/>
  <c r="D699" i="11"/>
  <c r="E82" i="11"/>
  <c r="E98" i="11"/>
  <c r="F435" i="11"/>
  <c r="E503" i="11"/>
  <c r="F503" i="11" s="1"/>
  <c r="P88" i="11"/>
  <c r="E95" i="11"/>
  <c r="E111" i="11"/>
  <c r="P95" i="11"/>
  <c r="D370" i="11"/>
  <c r="P102" i="11"/>
  <c r="D812" i="11"/>
  <c r="F1028" i="11"/>
  <c r="F887" i="11"/>
  <c r="F745" i="11"/>
  <c r="D635" i="11"/>
  <c r="D493" i="11"/>
  <c r="F351" i="11"/>
  <c r="D882" i="11"/>
  <c r="F490" i="11"/>
  <c r="F491" i="11"/>
  <c r="F896" i="11"/>
  <c r="F715" i="11"/>
  <c r="D583" i="11"/>
  <c r="F513" i="11"/>
  <c r="F759" i="11"/>
  <c r="F952" i="11"/>
  <c r="F810" i="11"/>
  <c r="F629" i="11"/>
  <c r="D448" i="11"/>
  <c r="D828" i="11"/>
  <c r="D1011" i="11"/>
  <c r="F760" i="11"/>
  <c r="F717" i="11"/>
  <c r="E722" i="11"/>
  <c r="F722" i="11" s="1"/>
  <c r="E86" i="11"/>
  <c r="E102" i="11"/>
  <c r="E110" i="11"/>
  <c r="D586" i="11"/>
  <c r="F1019" i="11"/>
  <c r="D358" i="11"/>
  <c r="D425" i="11"/>
  <c r="D750" i="11"/>
  <c r="F751" i="11"/>
  <c r="F967" i="11"/>
  <c r="D578" i="11"/>
  <c r="F1030" i="11"/>
  <c r="D495" i="11"/>
  <c r="E377" i="11"/>
  <c r="F377" i="11" s="1"/>
  <c r="E500" i="11"/>
  <c r="F500" i="11" s="1"/>
  <c r="P105" i="11"/>
  <c r="P111" i="11"/>
  <c r="E85" i="11"/>
  <c r="E93" i="11"/>
  <c r="E101" i="11"/>
  <c r="E109" i="11"/>
  <c r="D563" i="11"/>
  <c r="D496" i="11"/>
  <c r="P99" i="11"/>
  <c r="F877" i="11"/>
  <c r="D966" i="11"/>
  <c r="F895" i="11"/>
  <c r="F824" i="11"/>
  <c r="D753" i="11"/>
  <c r="D714" i="11"/>
  <c r="D643" i="11"/>
  <c r="D572" i="11"/>
  <c r="F501" i="11"/>
  <c r="D430" i="11"/>
  <c r="D518" i="11"/>
  <c r="F1023" i="11"/>
  <c r="D709" i="11"/>
  <c r="F1016" i="11"/>
  <c r="D821" i="11"/>
  <c r="D569" i="11"/>
  <c r="F562" i="11"/>
  <c r="F1013" i="11"/>
  <c r="M76" i="11"/>
  <c r="F762" i="11"/>
  <c r="D723" i="11"/>
  <c r="D644" i="11"/>
  <c r="D502" i="11"/>
  <c r="D654" i="11"/>
  <c r="D369" i="11"/>
  <c r="F891" i="11"/>
  <c r="D639" i="11"/>
  <c r="F876" i="11"/>
  <c r="F585" i="11"/>
  <c r="D889" i="11"/>
  <c r="F818" i="11"/>
  <c r="F747" i="11"/>
  <c r="F637" i="11"/>
  <c r="D566" i="11"/>
  <c r="F352" i="11"/>
  <c r="E90" i="11"/>
  <c r="D826" i="11"/>
  <c r="F512" i="11"/>
  <c r="F705" i="11"/>
  <c r="P90" i="11"/>
  <c r="F719" i="11"/>
  <c r="E87" i="11"/>
  <c r="E103" i="11"/>
  <c r="D504" i="11"/>
  <c r="P82" i="11"/>
  <c r="D968" i="11"/>
  <c r="P76" i="11"/>
  <c r="D958" i="11"/>
  <c r="F816" i="11"/>
  <c r="F706" i="11"/>
  <c r="D564" i="11"/>
  <c r="D422" i="11"/>
  <c r="D638" i="11"/>
  <c r="F498" i="11"/>
  <c r="F1037" i="11"/>
  <c r="F961" i="11"/>
  <c r="D820" i="11"/>
  <c r="F805" i="11"/>
  <c r="D881" i="11"/>
  <c r="F700" i="11"/>
  <c r="F559" i="11"/>
  <c r="F376" i="11"/>
  <c r="D356" i="11"/>
  <c r="F831" i="11"/>
  <c r="F433" i="11"/>
  <c r="D735" i="11"/>
  <c r="F563" i="11"/>
  <c r="P83" i="11"/>
  <c r="D712" i="11"/>
  <c r="E94" i="11"/>
  <c r="P84" i="11"/>
  <c r="P94" i="11"/>
  <c r="D969" i="11"/>
  <c r="D1034" i="11"/>
  <c r="D1036" i="11"/>
  <c r="F822" i="11"/>
  <c r="F960" i="11"/>
  <c r="F708" i="11"/>
  <c r="D424" i="11"/>
  <c r="F492" i="11"/>
  <c r="P97" i="11"/>
  <c r="D492" i="11"/>
  <c r="P103" i="11"/>
  <c r="E84" i="11"/>
  <c r="E92" i="11"/>
  <c r="E100" i="11"/>
  <c r="E108" i="11"/>
  <c r="P96" i="11"/>
  <c r="P110" i="11"/>
  <c r="P107" i="11"/>
  <c r="P100" i="11"/>
  <c r="D885" i="11"/>
  <c r="E1012" i="11"/>
  <c r="F1012" i="11" s="1"/>
  <c r="F872" i="11"/>
  <c r="D366" i="11"/>
  <c r="F573" i="11"/>
  <c r="D367" i="11"/>
  <c r="F748" i="11"/>
  <c r="F804" i="11"/>
  <c r="D560" i="11"/>
  <c r="F830" i="11"/>
  <c r="D943" i="11"/>
  <c r="F809" i="11"/>
  <c r="F738" i="11"/>
  <c r="D565" i="11"/>
  <c r="D441" i="11"/>
  <c r="F710" i="11"/>
  <c r="F947" i="11"/>
  <c r="F371" i="11"/>
  <c r="D364" i="11"/>
  <c r="F755" i="11"/>
  <c r="F574" i="11"/>
  <c r="D432" i="11"/>
  <c r="E366" i="11"/>
  <c r="F366" i="11" s="1"/>
  <c r="O96" i="11"/>
  <c r="O97" i="11"/>
  <c r="F630" i="11"/>
  <c r="D435" i="11"/>
  <c r="D1019" i="11"/>
  <c r="F504" i="11"/>
  <c r="F955" i="11"/>
  <c r="F1034" i="11"/>
  <c r="F105" i="11"/>
  <c r="F103" i="11"/>
  <c r="O92" i="11"/>
  <c r="O108" i="11"/>
  <c r="F86" i="11"/>
  <c r="D874" i="11"/>
  <c r="C1039" i="11"/>
  <c r="E1039" i="11" s="1"/>
  <c r="F1039" i="11" s="1"/>
  <c r="F92" i="11"/>
  <c r="F107" i="11"/>
  <c r="D703" i="11"/>
  <c r="O87" i="11"/>
  <c r="O100" i="11"/>
  <c r="F93" i="11"/>
  <c r="F85" i="11"/>
  <c r="D630" i="11"/>
  <c r="E441" i="11"/>
  <c r="F441" i="11" s="1"/>
  <c r="E943" i="11"/>
  <c r="F943" i="11" s="1"/>
  <c r="D947" i="11"/>
  <c r="D710" i="11"/>
  <c r="O113" i="11"/>
  <c r="O89" i="11"/>
  <c r="O101" i="11"/>
  <c r="E565" i="11"/>
  <c r="F565" i="11" s="1"/>
  <c r="O91" i="11"/>
  <c r="O103" i="11"/>
  <c r="E367" i="11"/>
  <c r="F367" i="11" s="1"/>
  <c r="E364" i="11"/>
  <c r="F364" i="11" s="1"/>
  <c r="D574" i="11"/>
  <c r="O93" i="11"/>
  <c r="O105" i="11"/>
  <c r="D804" i="11"/>
  <c r="D953" i="11"/>
  <c r="F811" i="11"/>
  <c r="D648" i="11"/>
  <c r="F363" i="11"/>
  <c r="F587" i="11"/>
  <c r="F445" i="11"/>
  <c r="F1024" i="11"/>
  <c r="F379" i="11"/>
  <c r="D719" i="11"/>
  <c r="F812" i="11"/>
  <c r="F703" i="11"/>
  <c r="O85" i="11"/>
  <c r="O95" i="11"/>
  <c r="O104" i="11"/>
  <c r="F110" i="11"/>
  <c r="D748" i="11"/>
  <c r="D738" i="11"/>
  <c r="D830" i="11"/>
  <c r="D1009" i="11"/>
  <c r="E723" i="11"/>
  <c r="F723" i="11" s="1"/>
  <c r="D872" i="11"/>
  <c r="F899" i="11"/>
  <c r="F647" i="11"/>
  <c r="F362" i="11"/>
  <c r="F964" i="11"/>
  <c r="F949" i="11"/>
  <c r="F878" i="11"/>
  <c r="F807" i="11"/>
  <c r="F736" i="11"/>
  <c r="F634" i="11"/>
  <c r="F423" i="11"/>
  <c r="F756" i="11"/>
  <c r="D568" i="11"/>
  <c r="F953" i="11"/>
  <c r="F712" i="11"/>
  <c r="D423" i="11"/>
  <c r="O86" i="11"/>
  <c r="O94" i="11"/>
  <c r="O102" i="11"/>
  <c r="D809" i="11"/>
  <c r="D562" i="11"/>
  <c r="E560" i="11"/>
  <c r="F560" i="11" s="1"/>
  <c r="D755" i="11"/>
  <c r="D708" i="11"/>
  <c r="K86" i="11"/>
  <c r="E821" i="11"/>
  <c r="F821" i="11" s="1"/>
  <c r="D891" i="11"/>
  <c r="D445" i="11"/>
  <c r="J102" i="11"/>
  <c r="D895" i="11"/>
  <c r="D890" i="11"/>
  <c r="D701" i="11"/>
  <c r="D449" i="11"/>
  <c r="D758" i="11"/>
  <c r="D743" i="11"/>
  <c r="D1027" i="11"/>
  <c r="D713" i="11"/>
  <c r="D642" i="11"/>
  <c r="F571" i="11"/>
  <c r="D429" i="11"/>
  <c r="D365" i="11"/>
  <c r="F827" i="11"/>
  <c r="F575" i="11"/>
  <c r="D883" i="11"/>
  <c r="D631" i="11"/>
  <c r="F372" i="11"/>
  <c r="J97" i="11"/>
  <c r="C764" i="11"/>
  <c r="D764" i="11" s="1"/>
  <c r="K87" i="11"/>
  <c r="D762" i="11"/>
  <c r="D945" i="11"/>
  <c r="F361" i="11"/>
  <c r="N90" i="11"/>
  <c r="M105" i="11"/>
  <c r="N89" i="11"/>
  <c r="E578" i="11"/>
  <c r="F578" i="11" s="1"/>
  <c r="K96" i="11"/>
  <c r="N91" i="11"/>
  <c r="D893" i="11"/>
  <c r="J88" i="11"/>
  <c r="E572" i="11"/>
  <c r="F572" i="11" s="1"/>
  <c r="H96" i="11"/>
  <c r="J87" i="11"/>
  <c r="M103" i="11"/>
  <c r="D736" i="11"/>
  <c r="D822" i="11"/>
  <c r="E378" i="11"/>
  <c r="F378" i="11" s="1"/>
  <c r="H88" i="11"/>
  <c r="K101" i="11"/>
  <c r="N108" i="11"/>
  <c r="M98" i="11"/>
  <c r="D573" i="11"/>
  <c r="E758" i="11"/>
  <c r="F758" i="11" s="1"/>
  <c r="E568" i="11"/>
  <c r="F568" i="11" s="1"/>
  <c r="M99" i="11"/>
  <c r="D878" i="11"/>
  <c r="M113" i="11"/>
  <c r="F576" i="11"/>
  <c r="F721" i="11"/>
  <c r="F373" i="11"/>
  <c r="F646" i="11"/>
  <c r="F444" i="11"/>
  <c r="E644" i="11"/>
  <c r="F644" i="11" s="1"/>
  <c r="E502" i="11"/>
  <c r="F502" i="11" s="1"/>
  <c r="M84" i="11"/>
  <c r="D637" i="11"/>
  <c r="D491" i="11"/>
  <c r="F497" i="11"/>
  <c r="F884" i="11"/>
  <c r="D632" i="11"/>
  <c r="D379" i="11"/>
  <c r="F806" i="11"/>
  <c r="D742" i="11"/>
  <c r="E374" i="11"/>
  <c r="F374" i="11" s="1"/>
  <c r="D961" i="11"/>
  <c r="D899" i="11"/>
  <c r="E631" i="11"/>
  <c r="F631" i="11" s="1"/>
  <c r="D647" i="11"/>
  <c r="M107" i="11"/>
  <c r="E883" i="11"/>
  <c r="F883" i="11" s="1"/>
  <c r="I97" i="11"/>
  <c r="E569" i="11"/>
  <c r="F569" i="11" s="1"/>
  <c r="K102" i="11"/>
  <c r="J103" i="11"/>
  <c r="N92" i="11"/>
  <c r="H102" i="11"/>
  <c r="M87" i="11"/>
  <c r="M108" i="11"/>
  <c r="E750" i="11"/>
  <c r="F750" i="11" s="1"/>
  <c r="D1016" i="11"/>
  <c r="D354" i="11"/>
  <c r="F1025" i="11"/>
  <c r="F742" i="11"/>
  <c r="F948" i="11"/>
  <c r="F697" i="11"/>
  <c r="D372" i="11"/>
  <c r="E720" i="11"/>
  <c r="F720" i="11" s="1"/>
  <c r="D376" i="11"/>
  <c r="H86" i="11"/>
  <c r="K85" i="11"/>
  <c r="N107" i="11"/>
  <c r="D810" i="11"/>
  <c r="E566" i="11"/>
  <c r="F566" i="11" s="1"/>
  <c r="E648" i="11"/>
  <c r="F648" i="11" s="1"/>
  <c r="D585" i="11"/>
  <c r="D352" i="11"/>
  <c r="C727" i="11"/>
  <c r="D727" i="11" s="1"/>
  <c r="I91" i="11"/>
  <c r="N106" i="11"/>
  <c r="D508" i="11"/>
  <c r="M90" i="11"/>
  <c r="E828" i="11"/>
  <c r="F828" i="11" s="1"/>
  <c r="D967" i="11"/>
  <c r="D1015" i="11"/>
  <c r="D949" i="11"/>
  <c r="E950" i="11"/>
  <c r="F950" i="11" s="1"/>
  <c r="I105" i="11"/>
  <c r="E425" i="11"/>
  <c r="F425" i="11" s="1"/>
  <c r="J86" i="11"/>
  <c r="E654" i="11"/>
  <c r="F654" i="11" s="1"/>
  <c r="E632" i="11"/>
  <c r="F632" i="11" s="1"/>
  <c r="D634" i="11"/>
  <c r="E639" i="11"/>
  <c r="F639" i="11" s="1"/>
  <c r="K103" i="11"/>
  <c r="J104" i="11"/>
  <c r="N105" i="11"/>
  <c r="M89" i="11"/>
  <c r="D363" i="11"/>
  <c r="I89" i="11"/>
  <c r="E358" i="11"/>
  <c r="F358" i="11" s="1"/>
  <c r="E635" i="11"/>
  <c r="F635" i="11" s="1"/>
  <c r="H104" i="11"/>
  <c r="D375" i="11"/>
  <c r="H94" i="11"/>
  <c r="K88" i="11"/>
  <c r="K104" i="11"/>
  <c r="J89" i="11"/>
  <c r="J105" i="11"/>
  <c r="I107" i="11"/>
  <c r="N97" i="11"/>
  <c r="D497" i="11"/>
  <c r="D507" i="11"/>
  <c r="D490" i="11"/>
  <c r="D752" i="11"/>
  <c r="D831" i="11"/>
  <c r="D1022" i="11"/>
  <c r="D1026" i="11"/>
  <c r="D754" i="11"/>
  <c r="E422" i="11"/>
  <c r="F422" i="11" s="1"/>
  <c r="E583" i="11"/>
  <c r="F583" i="11" s="1"/>
  <c r="K95" i="11"/>
  <c r="K111" i="11"/>
  <c r="J96" i="11"/>
  <c r="I82" i="11"/>
  <c r="N84" i="11"/>
  <c r="N100" i="11"/>
  <c r="D757" i="11"/>
  <c r="D515" i="11"/>
  <c r="H100" i="11"/>
  <c r="D898" i="11"/>
  <c r="L102" i="11"/>
  <c r="E514" i="11"/>
  <c r="F514" i="11" s="1"/>
  <c r="E714" i="11"/>
  <c r="F714" i="11" s="1"/>
  <c r="H109" i="11"/>
  <c r="K94" i="11"/>
  <c r="K110" i="11"/>
  <c r="J95" i="11"/>
  <c r="J111" i="11"/>
  <c r="N83" i="11"/>
  <c r="N99" i="11"/>
  <c r="D427" i="11"/>
  <c r="H101" i="11"/>
  <c r="M96" i="11"/>
  <c r="D741" i="11"/>
  <c r="D431" i="11"/>
  <c r="E753" i="11"/>
  <c r="F753" i="11" s="1"/>
  <c r="H84" i="11"/>
  <c r="J76" i="11"/>
  <c r="E353" i="11"/>
  <c r="F353" i="11" s="1"/>
  <c r="D702" i="11"/>
  <c r="D433" i="11"/>
  <c r="E424" i="11"/>
  <c r="F424" i="11" s="1"/>
  <c r="E638" i="11"/>
  <c r="F638" i="11" s="1"/>
  <c r="D577" i="11"/>
  <c r="D494" i="11"/>
  <c r="H93" i="11"/>
  <c r="K93" i="11"/>
  <c r="K109" i="11"/>
  <c r="J94" i="11"/>
  <c r="J110" i="11"/>
  <c r="N82" i="11"/>
  <c r="N98" i="11"/>
  <c r="D501" i="11"/>
  <c r="M94" i="11"/>
  <c r="H91" i="11"/>
  <c r="D892" i="11"/>
  <c r="K76" i="11"/>
  <c r="E354" i="11"/>
  <c r="F354" i="11" s="1"/>
  <c r="E440" i="11"/>
  <c r="F440" i="11" s="1"/>
  <c r="E698" i="11"/>
  <c r="F698" i="11" s="1"/>
  <c r="D575" i="11"/>
  <c r="E743" i="11"/>
  <c r="F743" i="11" s="1"/>
  <c r="D1014" i="11"/>
  <c r="E369" i="11"/>
  <c r="F369" i="11" s="1"/>
  <c r="E365" i="11"/>
  <c r="F365" i="11" s="1"/>
  <c r="E442" i="11"/>
  <c r="F442" i="11" s="1"/>
  <c r="E642" i="11"/>
  <c r="F642" i="11" s="1"/>
  <c r="D715" i="11"/>
  <c r="D351" i="11"/>
  <c r="D633" i="11"/>
  <c r="I90" i="11"/>
  <c r="D697" i="11"/>
  <c r="M88" i="11"/>
  <c r="M97" i="11"/>
  <c r="M106" i="11"/>
  <c r="D513" i="11"/>
  <c r="D756" i="11"/>
  <c r="D818" i="11"/>
  <c r="E820" i="11"/>
  <c r="F820" i="11" s="1"/>
  <c r="E890" i="11"/>
  <c r="F890" i="11" s="1"/>
  <c r="D876" i="11"/>
  <c r="D827" i="11"/>
  <c r="E875" i="11"/>
  <c r="F875" i="11" s="1"/>
  <c r="E951" i="11"/>
  <c r="F951" i="11" s="1"/>
  <c r="C902" i="11"/>
  <c r="E902" i="11" s="1"/>
  <c r="F902" i="11" s="1"/>
  <c r="F1031" i="11"/>
  <c r="F898" i="11"/>
  <c r="F740" i="11"/>
  <c r="D576" i="11"/>
  <c r="D829" i="11"/>
  <c r="F577" i="11"/>
  <c r="D814" i="11"/>
  <c r="D570" i="11"/>
  <c r="D1035" i="11"/>
  <c r="D721" i="11"/>
  <c r="F579" i="11"/>
  <c r="F508" i="11"/>
  <c r="D373" i="11"/>
  <c r="F1015" i="11"/>
  <c r="D646" i="11"/>
  <c r="D361" i="11"/>
  <c r="F954" i="11"/>
  <c r="F702" i="11"/>
  <c r="F426" i="11"/>
  <c r="F1018" i="11"/>
  <c r="D444" i="11"/>
  <c r="E640" i="11"/>
  <c r="F640" i="11" s="1"/>
  <c r="D944" i="11"/>
  <c r="E448" i="11"/>
  <c r="F448" i="11" s="1"/>
  <c r="E564" i="11"/>
  <c r="F564" i="11" s="1"/>
  <c r="E628" i="11"/>
  <c r="F628" i="11" s="1"/>
  <c r="E713" i="11"/>
  <c r="F713" i="11" s="1"/>
  <c r="E709" i="11"/>
  <c r="F709" i="11" s="1"/>
  <c r="D706" i="11"/>
  <c r="L110" i="11"/>
  <c r="I83" i="11"/>
  <c r="I106" i="11"/>
  <c r="M86" i="11"/>
  <c r="M95" i="11"/>
  <c r="M104" i="11"/>
  <c r="D571" i="11"/>
  <c r="D362" i="11"/>
  <c r="D581" i="11"/>
  <c r="D747" i="11"/>
  <c r="D759" i="11"/>
  <c r="D807" i="11"/>
  <c r="D887" i="11"/>
  <c r="E880" i="11"/>
  <c r="F880" i="11" s="1"/>
  <c r="D964" i="11"/>
  <c r="D1023" i="11"/>
  <c r="D1025" i="11"/>
  <c r="I76" i="11"/>
  <c r="F945" i="11"/>
  <c r="D811" i="11"/>
  <c r="F900" i="11"/>
  <c r="F893" i="11"/>
  <c r="F641" i="11"/>
  <c r="D587" i="11"/>
  <c r="F516" i="11"/>
  <c r="D359" i="11"/>
  <c r="F741" i="11"/>
  <c r="F1026" i="11"/>
  <c r="D806" i="11"/>
  <c r="F515" i="11"/>
  <c r="E429" i="11"/>
  <c r="F429" i="11" s="1"/>
  <c r="D584" i="11"/>
  <c r="D512" i="11"/>
  <c r="D956" i="11"/>
  <c r="E493" i="11"/>
  <c r="F493" i="11" s="1"/>
  <c r="D700" i="11"/>
  <c r="D559" i="11"/>
  <c r="L94" i="11"/>
  <c r="I99" i="11"/>
  <c r="M83" i="11"/>
  <c r="M92" i="11"/>
  <c r="M102" i="11"/>
  <c r="M111" i="11"/>
  <c r="D653" i="11"/>
  <c r="D948" i="11"/>
  <c r="D896" i="11"/>
  <c r="E1027" i="11"/>
  <c r="F1027" i="11" s="1"/>
  <c r="F874" i="11"/>
  <c r="F1009" i="11"/>
  <c r="E449" i="11"/>
  <c r="F449" i="11" s="1"/>
  <c r="D567" i="11"/>
  <c r="D1020" i="11"/>
  <c r="E430" i="11"/>
  <c r="F430" i="11" s="1"/>
  <c r="E643" i="11"/>
  <c r="F643" i="11" s="1"/>
  <c r="E701" i="11"/>
  <c r="F701" i="11" s="1"/>
  <c r="L86" i="11"/>
  <c r="I98" i="11"/>
  <c r="M82" i="11"/>
  <c r="M91" i="11"/>
  <c r="M100" i="11"/>
  <c r="M110" i="11"/>
  <c r="D498" i="11"/>
  <c r="D824" i="11"/>
  <c r="E889" i="11"/>
  <c r="F889" i="11" s="1"/>
  <c r="D952" i="11"/>
  <c r="E1017" i="11"/>
  <c r="F1017" i="11" s="1"/>
  <c r="D368" i="11"/>
  <c r="L101" i="11"/>
  <c r="E819" i="11"/>
  <c r="F819" i="11" s="1"/>
  <c r="E437" i="11"/>
  <c r="F437" i="11" s="1"/>
  <c r="E582" i="11"/>
  <c r="F582" i="11" s="1"/>
  <c r="D650" i="11"/>
  <c r="L92" i="11"/>
  <c r="D505" i="11"/>
  <c r="D740" i="11"/>
  <c r="E829" i="11"/>
  <c r="F829" i="11" s="1"/>
  <c r="E1035" i="11"/>
  <c r="F1035" i="11" s="1"/>
  <c r="D1018" i="11"/>
  <c r="D652" i="11"/>
  <c r="L83" i="11"/>
  <c r="I96" i="11"/>
  <c r="D823" i="11"/>
  <c r="E814" i="11"/>
  <c r="F814" i="11" s="1"/>
  <c r="D954" i="11"/>
  <c r="D1037" i="11"/>
  <c r="E359" i="11"/>
  <c r="F359" i="11" s="1"/>
  <c r="E570" i="11"/>
  <c r="F570" i="11" s="1"/>
  <c r="E636" i="11"/>
  <c r="F636" i="11" s="1"/>
  <c r="E655" i="11"/>
  <c r="F655" i="11" s="1"/>
  <c r="D724" i="11"/>
  <c r="D510" i="11"/>
  <c r="H87" i="11"/>
  <c r="H110" i="11"/>
  <c r="D641" i="11"/>
  <c r="D516" i="11"/>
  <c r="L87" i="11"/>
  <c r="L95" i="11"/>
  <c r="L103" i="11"/>
  <c r="L111" i="11"/>
  <c r="K89" i="11"/>
  <c r="K97" i="11"/>
  <c r="K105" i="11"/>
  <c r="J82" i="11"/>
  <c r="J90" i="11"/>
  <c r="J98" i="11"/>
  <c r="J106" i="11"/>
  <c r="I84" i="11"/>
  <c r="I92" i="11"/>
  <c r="I100" i="11"/>
  <c r="I108" i="11"/>
  <c r="N85" i="11"/>
  <c r="N93" i="11"/>
  <c r="N101" i="11"/>
  <c r="N109" i="11"/>
  <c r="D443" i="11"/>
  <c r="H107" i="11"/>
  <c r="E735" i="11"/>
  <c r="F735" i="11" s="1"/>
  <c r="H82" i="11"/>
  <c r="D717" i="11"/>
  <c r="D760" i="11"/>
  <c r="H99" i="11"/>
  <c r="D805" i="11"/>
  <c r="D894" i="11"/>
  <c r="E958" i="11"/>
  <c r="F958" i="11" s="1"/>
  <c r="D873" i="11"/>
  <c r="D1024" i="11"/>
  <c r="D1031" i="11"/>
  <c r="D1030" i="11"/>
  <c r="E1036" i="11"/>
  <c r="F1036" i="11" s="1"/>
  <c r="D1010" i="11"/>
  <c r="N76" i="11"/>
  <c r="L85" i="11"/>
  <c r="D737" i="11"/>
  <c r="D879" i="11"/>
  <c r="C833" i="11"/>
  <c r="D833" i="11" s="1"/>
  <c r="E436" i="11"/>
  <c r="F436" i="11" s="1"/>
  <c r="L100" i="11"/>
  <c r="D963" i="11"/>
  <c r="D965" i="11"/>
  <c r="L113" i="11"/>
  <c r="L99" i="11"/>
  <c r="L107" i="11"/>
  <c r="C658" i="11"/>
  <c r="D658" i="11" s="1"/>
  <c r="D734" i="11"/>
  <c r="E439" i="11"/>
  <c r="F439" i="11" s="1"/>
  <c r="E421" i="11"/>
  <c r="F421" i="11" s="1"/>
  <c r="E561" i="11"/>
  <c r="F561" i="11" s="1"/>
  <c r="E511" i="11"/>
  <c r="F511" i="11" s="1"/>
  <c r="H111" i="11"/>
  <c r="D517" i="11"/>
  <c r="H85" i="11"/>
  <c r="L82" i="11"/>
  <c r="L90" i="11"/>
  <c r="L98" i="11"/>
  <c r="L106" i="11"/>
  <c r="K84" i="11"/>
  <c r="K92" i="11"/>
  <c r="K100" i="11"/>
  <c r="K108" i="11"/>
  <c r="J85" i="11"/>
  <c r="J93" i="11"/>
  <c r="J101" i="11"/>
  <c r="J109" i="11"/>
  <c r="I87" i="11"/>
  <c r="I95" i="11"/>
  <c r="I103" i="11"/>
  <c r="I111" i="11"/>
  <c r="N88" i="11"/>
  <c r="N96" i="11"/>
  <c r="N104" i="11"/>
  <c r="D711" i="11"/>
  <c r="H108" i="11"/>
  <c r="D739" i="11"/>
  <c r="H97" i="11"/>
  <c r="H89" i="11"/>
  <c r="H106" i="11"/>
  <c r="D746" i="11"/>
  <c r="H83" i="11"/>
  <c r="E813" i="11"/>
  <c r="F813" i="11" s="1"/>
  <c r="D884" i="11"/>
  <c r="D1029" i="11"/>
  <c r="D1033" i="11"/>
  <c r="L93" i="11"/>
  <c r="L109" i="11"/>
  <c r="D749" i="11"/>
  <c r="L108" i="11"/>
  <c r="L91" i="11"/>
  <c r="I104" i="11"/>
  <c r="D946" i="11"/>
  <c r="D1028" i="11"/>
  <c r="E356" i="11"/>
  <c r="F356" i="11" s="1"/>
  <c r="E446" i="11"/>
  <c r="F446" i="11" s="1"/>
  <c r="E495" i="11"/>
  <c r="F495" i="11" s="1"/>
  <c r="H103" i="11"/>
  <c r="L97" i="11"/>
  <c r="K83" i="11"/>
  <c r="K99" i="11"/>
  <c r="J84" i="11"/>
  <c r="J100" i="11"/>
  <c r="J108" i="11"/>
  <c r="I94" i="11"/>
  <c r="I102" i="11"/>
  <c r="N87" i="11"/>
  <c r="N95" i="11"/>
  <c r="N103" i="11"/>
  <c r="N111" i="11"/>
  <c r="D579" i="11"/>
  <c r="H92" i="11"/>
  <c r="H90" i="11"/>
  <c r="D751" i="11"/>
  <c r="D825" i="11"/>
  <c r="D816" i="11"/>
  <c r="H98" i="11"/>
  <c r="E882" i="11"/>
  <c r="F882" i="11" s="1"/>
  <c r="E881" i="11"/>
  <c r="F881" i="11" s="1"/>
  <c r="D803" i="11"/>
  <c r="D960" i="11"/>
  <c r="E1011" i="11"/>
  <c r="F1011" i="11" s="1"/>
  <c r="H76" i="11"/>
  <c r="C589" i="11"/>
  <c r="D589" i="11" s="1"/>
  <c r="C971" i="11"/>
  <c r="D971" i="11" s="1"/>
  <c r="L76" i="11"/>
  <c r="L84" i="11"/>
  <c r="D959" i="11"/>
  <c r="D707" i="11"/>
  <c r="I88" i="11"/>
  <c r="D629" i="11"/>
  <c r="D745" i="11"/>
  <c r="D888" i="11"/>
  <c r="L89" i="11"/>
  <c r="L105" i="11"/>
  <c r="K91" i="11"/>
  <c r="K107" i="11"/>
  <c r="J92" i="11"/>
  <c r="I86" i="11"/>
  <c r="I110" i="11"/>
  <c r="E518" i="11"/>
  <c r="F518" i="11" s="1"/>
  <c r="E704" i="11"/>
  <c r="F704" i="11" s="1"/>
  <c r="H95" i="11"/>
  <c r="D426" i="11"/>
  <c r="L88" i="11"/>
  <c r="L96" i="11"/>
  <c r="K82" i="11"/>
  <c r="K90" i="11"/>
  <c r="K98" i="11"/>
  <c r="K106" i="11"/>
  <c r="J83" i="11"/>
  <c r="J91" i="11"/>
  <c r="J99" i="11"/>
  <c r="J107" i="11"/>
  <c r="I85" i="11"/>
  <c r="I93" i="11"/>
  <c r="I101" i="11"/>
  <c r="I109" i="11"/>
  <c r="N86" i="11"/>
  <c r="N94" i="11"/>
  <c r="N102" i="11"/>
  <c r="N110" i="11"/>
  <c r="M85" i="11"/>
  <c r="M93" i="11"/>
  <c r="M101" i="11"/>
  <c r="M109" i="11"/>
  <c r="H105" i="11"/>
  <c r="D817" i="11"/>
  <c r="D808" i="11"/>
  <c r="D900" i="11"/>
  <c r="E966" i="11"/>
  <c r="F966" i="11" s="1"/>
  <c r="D1032" i="11"/>
  <c r="D1013" i="11"/>
  <c r="C312" i="11"/>
  <c r="D312" i="11" s="1"/>
  <c r="D113" i="11"/>
  <c r="C244" i="11"/>
  <c r="E244" i="11" s="1"/>
  <c r="F244" i="11" s="1"/>
  <c r="C113" i="11"/>
  <c r="C76" i="11"/>
  <c r="D76" i="11"/>
  <c r="C96" i="11"/>
  <c r="D92" i="11"/>
  <c r="D104" i="11"/>
  <c r="D86" i="11"/>
  <c r="D91" i="11"/>
  <c r="D87" i="11"/>
  <c r="D108" i="11"/>
  <c r="D94" i="11"/>
  <c r="D107" i="11"/>
  <c r="D95" i="11"/>
  <c r="D82" i="11"/>
  <c r="D102" i="11"/>
  <c r="D103" i="11"/>
  <c r="D110" i="11"/>
  <c r="D111" i="11"/>
  <c r="D93" i="11"/>
  <c r="D85" i="11"/>
  <c r="D90" i="11"/>
  <c r="D99" i="11"/>
  <c r="D106" i="11"/>
  <c r="D83" i="11"/>
  <c r="D89" i="11"/>
  <c r="D98" i="11"/>
  <c r="D109" i="11"/>
  <c r="D105" i="11"/>
  <c r="D101" i="11"/>
  <c r="D97" i="11"/>
  <c r="C94" i="11"/>
  <c r="D96" i="11"/>
  <c r="C102" i="11"/>
  <c r="D88" i="11"/>
  <c r="D84" i="11"/>
  <c r="C104" i="11"/>
  <c r="C91" i="11"/>
  <c r="C83" i="11"/>
  <c r="C84" i="11"/>
  <c r="C110" i="11"/>
  <c r="C85" i="11"/>
  <c r="C98" i="11"/>
  <c r="C92" i="11"/>
  <c r="C108" i="11"/>
  <c r="C95" i="11"/>
  <c r="C87" i="11"/>
  <c r="C89" i="11"/>
  <c r="C93" i="11"/>
  <c r="C82" i="11"/>
  <c r="C100" i="11"/>
  <c r="C97" i="11"/>
  <c r="C99" i="11"/>
  <c r="C109" i="11"/>
  <c r="C101" i="11"/>
  <c r="C90" i="11"/>
  <c r="C111" i="11"/>
  <c r="C106" i="11"/>
  <c r="C103" i="11"/>
  <c r="C88" i="11"/>
  <c r="C86" i="11"/>
  <c r="C105" i="11"/>
  <c r="C107" i="11"/>
  <c r="D296" i="11"/>
  <c r="E296" i="11"/>
  <c r="F296" i="11" s="1"/>
  <c r="D299" i="11"/>
  <c r="E299" i="11"/>
  <c r="F299" i="11" s="1"/>
  <c r="D290" i="11"/>
  <c r="E290" i="11"/>
  <c r="F290" i="11" s="1"/>
  <c r="D292" i="11"/>
  <c r="E292" i="11"/>
  <c r="F292" i="11" s="1"/>
  <c r="D287" i="11"/>
  <c r="E287" i="11"/>
  <c r="F287" i="11" s="1"/>
  <c r="D303" i="11"/>
  <c r="E303" i="11"/>
  <c r="F303" i="11" s="1"/>
  <c r="D301" i="11"/>
  <c r="E301" i="11"/>
  <c r="F301" i="11" s="1"/>
  <c r="D306" i="11"/>
  <c r="E306" i="11"/>
  <c r="F306" i="11" s="1"/>
  <c r="D286" i="11"/>
  <c r="E286" i="11"/>
  <c r="F286" i="11" s="1"/>
  <c r="D291" i="11"/>
  <c r="E291" i="11"/>
  <c r="F291" i="11" s="1"/>
  <c r="D309" i="11"/>
  <c r="E309" i="11"/>
  <c r="F309" i="11" s="1"/>
  <c r="D289" i="11"/>
  <c r="E289" i="11"/>
  <c r="F289" i="11" s="1"/>
  <c r="D294" i="11"/>
  <c r="E294" i="11"/>
  <c r="F294" i="11" s="1"/>
  <c r="D307" i="11"/>
  <c r="E307" i="11"/>
  <c r="F307" i="11" s="1"/>
  <c r="D305" i="11"/>
  <c r="E305" i="11"/>
  <c r="F305" i="11" s="1"/>
  <c r="D302" i="11"/>
  <c r="E302" i="11"/>
  <c r="F302" i="11" s="1"/>
  <c r="D298" i="11"/>
  <c r="E298" i="11"/>
  <c r="F298" i="11" s="1"/>
  <c r="D295" i="11"/>
  <c r="E295" i="11"/>
  <c r="F295" i="11" s="1"/>
  <c r="D285" i="11"/>
  <c r="E285" i="11"/>
  <c r="F285" i="11" s="1"/>
  <c r="D293" i="11"/>
  <c r="E293" i="11"/>
  <c r="F293" i="11" s="1"/>
  <c r="D300" i="11"/>
  <c r="E300" i="11"/>
  <c r="F300" i="11" s="1"/>
  <c r="D308" i="11"/>
  <c r="E308" i="11"/>
  <c r="F308" i="11" s="1"/>
  <c r="D283" i="11"/>
  <c r="E283" i="11"/>
  <c r="F283" i="11" s="1"/>
  <c r="D288" i="11"/>
  <c r="E288" i="11"/>
  <c r="F288" i="11" s="1"/>
  <c r="D310" i="11"/>
  <c r="E310" i="11"/>
  <c r="F310" i="11" s="1"/>
  <c r="D282" i="11"/>
  <c r="E282" i="11"/>
  <c r="F282" i="11" s="1"/>
  <c r="D304" i="11"/>
  <c r="E304" i="11"/>
  <c r="F304" i="11" s="1"/>
  <c r="D284" i="11"/>
  <c r="E284" i="11"/>
  <c r="F284" i="11" s="1"/>
  <c r="D297" i="11"/>
  <c r="E297" i="11"/>
  <c r="F297" i="11" s="1"/>
  <c r="D221" i="11"/>
  <c r="E221" i="11"/>
  <c r="F221" i="11" s="1"/>
  <c r="D237" i="11"/>
  <c r="E237" i="11"/>
  <c r="F237" i="11" s="1"/>
  <c r="D242" i="11"/>
  <c r="E242" i="11"/>
  <c r="F242" i="11" s="1"/>
  <c r="D239" i="11"/>
  <c r="E239" i="11"/>
  <c r="F239" i="11" s="1"/>
  <c r="D226" i="11"/>
  <c r="E226" i="11"/>
  <c r="F226" i="11" s="1"/>
  <c r="D219" i="11"/>
  <c r="E219" i="11"/>
  <c r="F219" i="11" s="1"/>
  <c r="D217" i="11"/>
  <c r="E217" i="11"/>
  <c r="F217" i="11" s="1"/>
  <c r="D230" i="11"/>
  <c r="E230" i="11"/>
  <c r="F230" i="11" s="1"/>
  <c r="D234" i="11"/>
  <c r="E234" i="11"/>
  <c r="F234" i="11" s="1"/>
  <c r="D223" i="11"/>
  <c r="E223" i="11"/>
  <c r="F223" i="11" s="1"/>
  <c r="D233" i="11"/>
  <c r="E233" i="11"/>
  <c r="F233" i="11" s="1"/>
  <c r="D216" i="11"/>
  <c r="E216" i="11"/>
  <c r="F216" i="11" s="1"/>
  <c r="D236" i="11"/>
  <c r="E236" i="11"/>
  <c r="F236" i="11" s="1"/>
  <c r="D238" i="11"/>
  <c r="E238" i="11"/>
  <c r="F238" i="11" s="1"/>
  <c r="D214" i="11"/>
  <c r="E214" i="11"/>
  <c r="F214" i="11" s="1"/>
  <c r="D232" i="11"/>
  <c r="E232" i="11"/>
  <c r="F232" i="11" s="1"/>
  <c r="D229" i="11"/>
  <c r="E229" i="11"/>
  <c r="F229" i="11" s="1"/>
  <c r="D224" i="11"/>
  <c r="E224" i="11"/>
  <c r="F224" i="11" s="1"/>
  <c r="D231" i="11"/>
  <c r="E231" i="11"/>
  <c r="F231" i="11" s="1"/>
  <c r="D220" i="11"/>
  <c r="E220" i="11"/>
  <c r="F220" i="11" s="1"/>
  <c r="D218" i="11"/>
  <c r="E218" i="11"/>
  <c r="F218" i="11" s="1"/>
  <c r="D227" i="11"/>
  <c r="E227" i="11"/>
  <c r="F227" i="11" s="1"/>
  <c r="D225" i="11"/>
  <c r="E225" i="11"/>
  <c r="F225" i="11" s="1"/>
  <c r="D235" i="11"/>
  <c r="E235" i="11"/>
  <c r="F235" i="11" s="1"/>
  <c r="D241" i="11"/>
  <c r="E241" i="11"/>
  <c r="F241" i="11" s="1"/>
  <c r="D240" i="11"/>
  <c r="E240" i="11"/>
  <c r="F240" i="11" s="1"/>
  <c r="D222" i="11"/>
  <c r="E222" i="11"/>
  <c r="F222" i="11" s="1"/>
  <c r="D228" i="11"/>
  <c r="E228" i="11"/>
  <c r="F228" i="11" s="1"/>
  <c r="D215" i="11"/>
  <c r="E215" i="11"/>
  <c r="F215" i="11" s="1"/>
  <c r="D1008" i="11"/>
  <c r="F1008" i="11"/>
  <c r="D940" i="11"/>
  <c r="F940" i="11"/>
  <c r="D871" i="11"/>
  <c r="F871" i="11"/>
  <c r="D802" i="11"/>
  <c r="F802" i="11"/>
  <c r="D733" i="11"/>
  <c r="F733" i="11"/>
  <c r="D696" i="11"/>
  <c r="F696" i="11"/>
  <c r="D627" i="11"/>
  <c r="F627" i="11"/>
  <c r="D558" i="11"/>
  <c r="F558" i="11"/>
  <c r="D489" i="11"/>
  <c r="F489" i="11"/>
  <c r="D420" i="11"/>
  <c r="F420" i="11"/>
  <c r="D350" i="11"/>
  <c r="F350" i="11"/>
  <c r="D281" i="11"/>
  <c r="F281" i="11"/>
  <c r="D213" i="11"/>
  <c r="F213" i="11"/>
  <c r="D237" i="10"/>
  <c r="D166" i="10"/>
  <c r="D96" i="10"/>
  <c r="D229" i="10"/>
  <c r="D158" i="10"/>
  <c r="D88" i="10"/>
  <c r="D221" i="10"/>
  <c r="D150" i="10"/>
  <c r="D80" i="10"/>
  <c r="D103" i="10"/>
  <c r="D236" i="10"/>
  <c r="D95" i="10"/>
  <c r="D157" i="10"/>
  <c r="D220" i="10"/>
  <c r="D79" i="10"/>
  <c r="D74" i="10"/>
  <c r="D172" i="10"/>
  <c r="D165" i="10"/>
  <c r="D228" i="10"/>
  <c r="D87" i="10"/>
  <c r="D149" i="10"/>
  <c r="D102" i="10"/>
  <c r="D235" i="10"/>
  <c r="D164" i="10"/>
  <c r="D94" i="10"/>
  <c r="D227" i="10"/>
  <c r="D156" i="10"/>
  <c r="D86" i="10"/>
  <c r="D219" i="10"/>
  <c r="D148" i="10"/>
  <c r="D78" i="10"/>
  <c r="F214" i="10"/>
  <c r="E105" i="10"/>
  <c r="F105" i="10" s="1"/>
  <c r="D242" i="10"/>
  <c r="D171" i="10"/>
  <c r="D101" i="10"/>
  <c r="D234" i="10"/>
  <c r="D163" i="10"/>
  <c r="D93" i="10"/>
  <c r="D226" i="10"/>
  <c r="D155" i="10"/>
  <c r="D85" i="10"/>
  <c r="D218" i="10"/>
  <c r="D147" i="10"/>
  <c r="D77" i="10"/>
  <c r="D241" i="10"/>
  <c r="D170" i="10"/>
  <c r="D100" i="10"/>
  <c r="D233" i="10"/>
  <c r="D162" i="10"/>
  <c r="D92" i="10"/>
  <c r="D225" i="10"/>
  <c r="D154" i="10"/>
  <c r="D84" i="10"/>
  <c r="D217" i="10"/>
  <c r="D146" i="10"/>
  <c r="D76" i="10"/>
  <c r="D75" i="10"/>
  <c r="D143" i="10"/>
  <c r="D240" i="10"/>
  <c r="D169" i="10"/>
  <c r="D99" i="10"/>
  <c r="D232" i="10"/>
  <c r="D161" i="10"/>
  <c r="D91" i="10"/>
  <c r="D224" i="10"/>
  <c r="D153" i="10"/>
  <c r="D83" i="10"/>
  <c r="D216" i="10"/>
  <c r="D145" i="10"/>
  <c r="F144" i="10"/>
  <c r="D239" i="10"/>
  <c r="D168" i="10"/>
  <c r="D98" i="10"/>
  <c r="D231" i="10"/>
  <c r="D160" i="10"/>
  <c r="D90" i="10"/>
  <c r="D223" i="10"/>
  <c r="D152" i="10"/>
  <c r="D82" i="10"/>
  <c r="D238" i="10"/>
  <c r="D167" i="10"/>
  <c r="D97" i="10"/>
  <c r="D230" i="10"/>
  <c r="D159" i="10"/>
  <c r="D89" i="10"/>
  <c r="D222" i="10"/>
  <c r="D151" i="10"/>
  <c r="D81" i="10"/>
  <c r="D215" i="10"/>
  <c r="E217" i="10"/>
  <c r="F217" i="10" s="1"/>
  <c r="E148" i="10"/>
  <c r="F148" i="10" s="1"/>
  <c r="E146" i="10"/>
  <c r="F146" i="10" s="1"/>
  <c r="D214" i="10"/>
  <c r="D213" i="10"/>
  <c r="E32" i="10"/>
  <c r="E159" i="10"/>
  <c r="F159" i="10" s="1"/>
  <c r="E158" i="10"/>
  <c r="F158" i="10" s="1"/>
  <c r="E226" i="10"/>
  <c r="F226" i="10" s="1"/>
  <c r="E221" i="10"/>
  <c r="F221" i="10" s="1"/>
  <c r="E155" i="10"/>
  <c r="F155" i="10" s="1"/>
  <c r="E154" i="10"/>
  <c r="F154" i="10" s="1"/>
  <c r="E84" i="10"/>
  <c r="F84" i="10" s="1"/>
  <c r="E152" i="10"/>
  <c r="F152" i="10" s="1"/>
  <c r="E23" i="10"/>
  <c r="E80" i="10"/>
  <c r="F80" i="10" s="1"/>
  <c r="E147" i="10"/>
  <c r="F147" i="10" s="1"/>
  <c r="E96" i="10"/>
  <c r="F96" i="10" s="1"/>
  <c r="E164" i="10"/>
  <c r="F164" i="10" s="1"/>
  <c r="E163" i="10"/>
  <c r="F163" i="10" s="1"/>
  <c r="E162" i="10"/>
  <c r="F162" i="10" s="1"/>
  <c r="E230" i="10"/>
  <c r="F230" i="10" s="1"/>
  <c r="E8" i="10"/>
  <c r="E242" i="10"/>
  <c r="F242" i="10" s="1"/>
  <c r="E171" i="10"/>
  <c r="F171" i="10" s="1"/>
  <c r="E16" i="10"/>
  <c r="E170" i="10"/>
  <c r="F170" i="10" s="1"/>
  <c r="E100" i="10"/>
  <c r="F100" i="10" s="1"/>
  <c r="E168" i="10"/>
  <c r="F168" i="10" s="1"/>
  <c r="E233" i="10"/>
  <c r="F233" i="10" s="1"/>
  <c r="E229" i="10"/>
  <c r="F229" i="10" s="1"/>
  <c r="E156" i="10"/>
  <c r="F156" i="10" s="1"/>
  <c r="E213" i="10"/>
  <c r="F213" i="10" s="1"/>
  <c r="E15" i="10"/>
  <c r="E172" i="10"/>
  <c r="F172" i="10" s="1"/>
  <c r="E88" i="10"/>
  <c r="F88" i="10" s="1"/>
  <c r="E74" i="10"/>
  <c r="F74" i="10" s="1"/>
  <c r="D38" i="10"/>
  <c r="C319" i="10" s="1"/>
  <c r="D105" i="10"/>
  <c r="E234" i="10"/>
  <c r="F234" i="10" s="1"/>
  <c r="E92" i="10"/>
  <c r="F92" i="10" s="1"/>
  <c r="E160" i="10"/>
  <c r="F160" i="10" s="1"/>
  <c r="E218" i="10"/>
  <c r="F218" i="10" s="1"/>
  <c r="E76" i="10"/>
  <c r="F76" i="10" s="1"/>
  <c r="E237" i="10"/>
  <c r="F237" i="10" s="1"/>
  <c r="E31" i="10"/>
  <c r="E238" i="10"/>
  <c r="F238" i="10" s="1"/>
  <c r="E166" i="10"/>
  <c r="F166" i="10" s="1"/>
  <c r="E222" i="10"/>
  <c r="F222" i="10" s="1"/>
  <c r="E150" i="10"/>
  <c r="F150" i="10" s="1"/>
  <c r="E24" i="10"/>
  <c r="E241" i="10"/>
  <c r="F241" i="10" s="1"/>
  <c r="E167" i="10"/>
  <c r="F167" i="10" s="1"/>
  <c r="E225" i="10"/>
  <c r="F225" i="10" s="1"/>
  <c r="E151" i="10"/>
  <c r="F151" i="10" s="1"/>
  <c r="E7" i="10"/>
  <c r="E97" i="10"/>
  <c r="F97" i="10" s="1"/>
  <c r="E85" i="10"/>
  <c r="F85" i="10" s="1"/>
  <c r="E81" i="10"/>
  <c r="F81" i="10" s="1"/>
  <c r="E38" i="10"/>
  <c r="C174" i="10"/>
  <c r="D174" i="10" s="1"/>
  <c r="H38" i="10"/>
  <c r="H29" i="10"/>
  <c r="H21" i="10"/>
  <c r="H13" i="10"/>
  <c r="H33" i="10"/>
  <c r="H34" i="10"/>
  <c r="H35" i="10"/>
  <c r="H11" i="10"/>
  <c r="H30" i="10"/>
  <c r="H22" i="10"/>
  <c r="H14" i="10"/>
  <c r="H7" i="10"/>
  <c r="H31" i="10"/>
  <c r="H23" i="10"/>
  <c r="H15" i="10"/>
  <c r="H32" i="10"/>
  <c r="H24" i="10"/>
  <c r="H16" i="10"/>
  <c r="H8" i="10"/>
  <c r="H25" i="10"/>
  <c r="H17" i="10"/>
  <c r="H9" i="10"/>
  <c r="H26" i="10"/>
  <c r="H18" i="10"/>
  <c r="H10" i="10"/>
  <c r="H27" i="10"/>
  <c r="H19" i="10"/>
  <c r="H36" i="10"/>
  <c r="H28" i="10"/>
  <c r="H20" i="10"/>
  <c r="H12" i="10"/>
  <c r="E14" i="10"/>
  <c r="E22" i="10"/>
  <c r="E93" i="10"/>
  <c r="F93" i="10" s="1"/>
  <c r="E77" i="10"/>
  <c r="F77" i="10" s="1"/>
  <c r="E13" i="10"/>
  <c r="E21" i="10"/>
  <c r="E29" i="10"/>
  <c r="E12" i="10"/>
  <c r="E28" i="10"/>
  <c r="E102" i="10"/>
  <c r="F102" i="10" s="1"/>
  <c r="E98" i="10"/>
  <c r="F98" i="10" s="1"/>
  <c r="E86" i="10"/>
  <c r="F86" i="10" s="1"/>
  <c r="E78" i="10"/>
  <c r="F78" i="10" s="1"/>
  <c r="E143" i="10"/>
  <c r="F143" i="10" s="1"/>
  <c r="E11" i="10"/>
  <c r="E19" i="10"/>
  <c r="E27" i="10"/>
  <c r="E235" i="10"/>
  <c r="F235" i="10" s="1"/>
  <c r="E231" i="10"/>
  <c r="F231" i="10" s="1"/>
  <c r="E227" i="10"/>
  <c r="F227" i="10" s="1"/>
  <c r="E223" i="10"/>
  <c r="F223" i="10" s="1"/>
  <c r="E219" i="10"/>
  <c r="F219" i="10" s="1"/>
  <c r="E215" i="10"/>
  <c r="F215" i="10" s="1"/>
  <c r="E10" i="10"/>
  <c r="E18" i="10"/>
  <c r="E26" i="10"/>
  <c r="E34" i="10"/>
  <c r="E103" i="10"/>
  <c r="F103" i="10" s="1"/>
  <c r="E99" i="10"/>
  <c r="F99" i="10" s="1"/>
  <c r="E95" i="10"/>
  <c r="F95" i="10" s="1"/>
  <c r="E91" i="10"/>
  <c r="F91" i="10" s="1"/>
  <c r="E87" i="10"/>
  <c r="F87" i="10" s="1"/>
  <c r="E83" i="10"/>
  <c r="F83" i="10" s="1"/>
  <c r="E79" i="10"/>
  <c r="F79" i="10" s="1"/>
  <c r="E75" i="10"/>
  <c r="F75" i="10" s="1"/>
  <c r="D144" i="10"/>
  <c r="C244" i="10"/>
  <c r="D244" i="10" s="1"/>
  <c r="K36" i="10"/>
  <c r="K28" i="10"/>
  <c r="K20" i="10"/>
  <c r="K12" i="10"/>
  <c r="K16" i="10"/>
  <c r="K17" i="10"/>
  <c r="K18" i="10"/>
  <c r="K19" i="10"/>
  <c r="K38" i="10"/>
  <c r="K29" i="10"/>
  <c r="K21" i="10"/>
  <c r="K13" i="10"/>
  <c r="K30" i="10"/>
  <c r="K22" i="10"/>
  <c r="K14" i="10"/>
  <c r="K31" i="10"/>
  <c r="K23" i="10"/>
  <c r="K15" i="10"/>
  <c r="K7" i="10"/>
  <c r="K32" i="10"/>
  <c r="K24" i="10"/>
  <c r="K8" i="10"/>
  <c r="K33" i="10"/>
  <c r="K25" i="10"/>
  <c r="K9" i="10"/>
  <c r="K34" i="10"/>
  <c r="K26" i="10"/>
  <c r="K10" i="10"/>
  <c r="K35" i="10"/>
  <c r="K27" i="10"/>
  <c r="K11" i="10"/>
  <c r="N32" i="10"/>
  <c r="N24" i="10"/>
  <c r="N16" i="10"/>
  <c r="N8" i="10"/>
  <c r="N28" i="10"/>
  <c r="N14" i="10"/>
  <c r="N33" i="10"/>
  <c r="N25" i="10"/>
  <c r="N17" i="10"/>
  <c r="N9" i="10"/>
  <c r="N34" i="10"/>
  <c r="N18" i="10"/>
  <c r="N10" i="10"/>
  <c r="N20" i="10"/>
  <c r="M38" i="10"/>
  <c r="N13" i="10"/>
  <c r="N36" i="10"/>
  <c r="N23" i="10"/>
  <c r="N26" i="10"/>
  <c r="N21" i="10"/>
  <c r="N22" i="10"/>
  <c r="N15" i="10"/>
  <c r="N35" i="10"/>
  <c r="N27" i="10"/>
  <c r="N19" i="10"/>
  <c r="N11" i="10"/>
  <c r="N38" i="10"/>
  <c r="N12" i="10"/>
  <c r="N29" i="10"/>
  <c r="N30" i="10"/>
  <c r="N31" i="10"/>
  <c r="N7" i="10"/>
  <c r="J38" i="10"/>
  <c r="K319" i="10" s="1"/>
  <c r="G38" i="10"/>
  <c r="G319" i="10" s="1"/>
  <c r="E30" i="10"/>
  <c r="E101" i="10"/>
  <c r="F101" i="10" s="1"/>
  <c r="E89" i="10"/>
  <c r="F89" i="10" s="1"/>
  <c r="E20" i="10"/>
  <c r="E36" i="10"/>
  <c r="E94" i="10"/>
  <c r="F94" i="10" s="1"/>
  <c r="E90" i="10"/>
  <c r="F90" i="10" s="1"/>
  <c r="E82" i="10"/>
  <c r="F82" i="10" s="1"/>
  <c r="E35" i="10"/>
  <c r="E239" i="10"/>
  <c r="F239" i="10" s="1"/>
  <c r="E9" i="10"/>
  <c r="E17" i="10"/>
  <c r="E25" i="10"/>
  <c r="E33" i="10"/>
  <c r="E240" i="10"/>
  <c r="F240" i="10" s="1"/>
  <c r="E169" i="10"/>
  <c r="F169" i="10" s="1"/>
  <c r="E236" i="10"/>
  <c r="F236" i="10" s="1"/>
  <c r="E165" i="10"/>
  <c r="F165" i="10" s="1"/>
  <c r="E232" i="10"/>
  <c r="F232" i="10" s="1"/>
  <c r="E161" i="10"/>
  <c r="F161" i="10" s="1"/>
  <c r="E228" i="10"/>
  <c r="F228" i="10" s="1"/>
  <c r="E157" i="10"/>
  <c r="F157" i="10" s="1"/>
  <c r="E224" i="10"/>
  <c r="F224" i="10" s="1"/>
  <c r="E153" i="10"/>
  <c r="F153" i="10" s="1"/>
  <c r="E220" i="10"/>
  <c r="F220" i="10" s="1"/>
  <c r="E149" i="10"/>
  <c r="F149" i="10" s="1"/>
  <c r="E216" i="10"/>
  <c r="F216" i="10" s="1"/>
  <c r="E145" i="10"/>
  <c r="F145" i="10" s="1"/>
  <c r="G137" i="9"/>
  <c r="D520" i="11" l="1"/>
  <c r="D451" i="11"/>
  <c r="E381" i="11"/>
  <c r="F381" i="11" s="1"/>
  <c r="D1039" i="11"/>
  <c r="E727" i="11"/>
  <c r="F727" i="11" s="1"/>
  <c r="E764" i="11"/>
  <c r="F764" i="11" s="1"/>
  <c r="E658" i="11"/>
  <c r="F658" i="11" s="1"/>
  <c r="E833" i="11"/>
  <c r="F833" i="11" s="1"/>
  <c r="D902" i="11"/>
  <c r="E971" i="11"/>
  <c r="F971" i="11" s="1"/>
  <c r="E589" i="11"/>
  <c r="F589" i="11" s="1"/>
  <c r="D244" i="11"/>
  <c r="E312" i="11"/>
  <c r="F312" i="11" s="1"/>
  <c r="E244" i="10"/>
  <c r="F244" i="10" s="1"/>
  <c r="E174" i="10"/>
  <c r="F174" i="10" s="1"/>
  <c r="C137" i="9"/>
  <c r="K136" i="9" l="1"/>
  <c r="G136" i="9" l="1"/>
  <c r="C136" i="9" l="1"/>
  <c r="K135" i="9" l="1"/>
  <c r="G135" i="9" l="1"/>
  <c r="C135" i="9" l="1"/>
  <c r="K134" i="9" l="1"/>
  <c r="G134" i="9" l="1"/>
  <c r="C134" i="9" l="1"/>
  <c r="K133" i="9" l="1"/>
  <c r="G133" i="9" l="1"/>
  <c r="C133" i="9" l="1"/>
  <c r="K132" i="9" l="1"/>
  <c r="G132" i="9" l="1"/>
  <c r="C132" i="9" l="1"/>
  <c r="K131" i="9" l="1"/>
  <c r="G131" i="9" l="1"/>
  <c r="C131" i="9" l="1"/>
  <c r="K130" i="9" l="1"/>
  <c r="G130" i="9" l="1"/>
  <c r="C130" i="9" l="1"/>
  <c r="K129" i="9" l="1"/>
  <c r="G129" i="9" l="1"/>
  <c r="C129" i="9" l="1"/>
  <c r="K128" i="9" l="1"/>
  <c r="G128" i="9" l="1"/>
  <c r="C128" i="9" l="1"/>
  <c r="K127" i="9" l="1"/>
  <c r="G127" i="9" l="1"/>
  <c r="C127" i="9" l="1"/>
  <c r="K126" i="9" l="1"/>
  <c r="G126" i="9" l="1"/>
  <c r="C126" i="9" l="1"/>
  <c r="K125" i="9" l="1"/>
  <c r="G125" i="9" l="1"/>
  <c r="C125" i="9" l="1"/>
  <c r="K124" i="9" l="1"/>
  <c r="G124" i="9" l="1"/>
  <c r="C124" i="9" l="1"/>
  <c r="K123" i="9" l="1"/>
  <c r="G123" i="9" l="1"/>
  <c r="C123" i="9" l="1"/>
  <c r="K122" i="9" l="1"/>
  <c r="G122" i="9" l="1"/>
  <c r="C122" i="9" l="1"/>
  <c r="K121" i="9" l="1"/>
  <c r="G121" i="9" l="1"/>
  <c r="C121" i="9" l="1"/>
  <c r="K120" i="9" l="1"/>
  <c r="G120" i="9" l="1"/>
  <c r="C120" i="9" l="1"/>
  <c r="K119" i="9" l="1"/>
  <c r="G119" i="9" l="1"/>
  <c r="C119" i="9" l="1"/>
  <c r="K118" i="9" l="1"/>
  <c r="G118" i="9" l="1"/>
  <c r="C118" i="9" l="1"/>
  <c r="K117" i="9" l="1"/>
  <c r="G117" i="9" l="1"/>
  <c r="C117" i="9" l="1"/>
  <c r="K116" i="9" l="1"/>
  <c r="G116" i="9" l="1"/>
  <c r="C116" i="9" l="1"/>
  <c r="K115" i="9" l="1"/>
  <c r="G115" i="9" l="1"/>
  <c r="C115" i="9" l="1"/>
  <c r="K114" i="9" l="1"/>
  <c r="G114" i="9" l="1"/>
  <c r="C114" i="9" l="1"/>
  <c r="K113" i="9" l="1"/>
  <c r="G113" i="9" l="1"/>
  <c r="C113" i="9" l="1"/>
  <c r="K112" i="9" l="1"/>
  <c r="G112" i="9" l="1"/>
  <c r="C112" i="9" l="1"/>
  <c r="K111" i="9" l="1"/>
  <c r="G111" i="9" l="1"/>
  <c r="C111" i="9" l="1"/>
  <c r="K110" i="9" l="1"/>
  <c r="G110" i="9" l="1"/>
  <c r="C110" i="9" l="1"/>
  <c r="K109" i="9" l="1"/>
  <c r="G109" i="9" l="1"/>
  <c r="C109" i="9" l="1"/>
  <c r="O38" i="9" l="1"/>
  <c r="R7" i="9" l="1"/>
  <c r="K38" i="9"/>
  <c r="M7" i="9" s="1"/>
  <c r="K108" i="9"/>
  <c r="N7" i="9"/>
  <c r="R38" i="9"/>
  <c r="Q36" i="9"/>
  <c r="R36" i="9"/>
  <c r="N36" i="9"/>
  <c r="J36" i="9"/>
  <c r="F36" i="9"/>
  <c r="R35" i="9"/>
  <c r="Q35" i="9"/>
  <c r="N35" i="9"/>
  <c r="J35" i="9"/>
  <c r="F35" i="9"/>
  <c r="Q34" i="9"/>
  <c r="R34" i="9"/>
  <c r="N34" i="9"/>
  <c r="J34" i="9"/>
  <c r="F34" i="9"/>
  <c r="Q33" i="9"/>
  <c r="R33" i="9"/>
  <c r="N33" i="9"/>
  <c r="J33" i="9"/>
  <c r="F33" i="9"/>
  <c r="R32" i="9"/>
  <c r="Q32" i="9"/>
  <c r="N32" i="9"/>
  <c r="J32" i="9"/>
  <c r="F32" i="9"/>
  <c r="Q31" i="9"/>
  <c r="R31" i="9"/>
  <c r="N31" i="9"/>
  <c r="J31" i="9"/>
  <c r="F31" i="9"/>
  <c r="Q30" i="9"/>
  <c r="R30" i="9"/>
  <c r="N30" i="9"/>
  <c r="J30" i="9"/>
  <c r="F30" i="9"/>
  <c r="R29" i="9"/>
  <c r="Q29" i="9"/>
  <c r="N29" i="9"/>
  <c r="J29" i="9"/>
  <c r="F29" i="9"/>
  <c r="R28" i="9"/>
  <c r="Q28" i="9"/>
  <c r="N28" i="9"/>
  <c r="J28" i="9"/>
  <c r="F28" i="9"/>
  <c r="Q27" i="9"/>
  <c r="R27" i="9"/>
  <c r="N27" i="9"/>
  <c r="J27" i="9"/>
  <c r="F27" i="9"/>
  <c r="Q26" i="9"/>
  <c r="R26" i="9"/>
  <c r="N26" i="9"/>
  <c r="J26" i="9"/>
  <c r="F26" i="9"/>
  <c r="Q25" i="9"/>
  <c r="R25" i="9"/>
  <c r="N25" i="9"/>
  <c r="J25" i="9"/>
  <c r="F25" i="9"/>
  <c r="Q24" i="9"/>
  <c r="R24" i="9"/>
  <c r="N24" i="9"/>
  <c r="J24" i="9"/>
  <c r="F24" i="9"/>
  <c r="Q23" i="9"/>
  <c r="R23" i="9"/>
  <c r="N23" i="9"/>
  <c r="J23" i="9"/>
  <c r="F23" i="9"/>
  <c r="Q22" i="9"/>
  <c r="R22" i="9"/>
  <c r="N22" i="9"/>
  <c r="J22" i="9"/>
  <c r="F22" i="9"/>
  <c r="R21" i="9"/>
  <c r="Q21" i="9"/>
  <c r="N21" i="9"/>
  <c r="J21" i="9"/>
  <c r="F21" i="9"/>
  <c r="Q20" i="9"/>
  <c r="R20" i="9"/>
  <c r="N20" i="9"/>
  <c r="J20" i="9"/>
  <c r="F20" i="9"/>
  <c r="Q19" i="9"/>
  <c r="R19" i="9"/>
  <c r="N19" i="9"/>
  <c r="J19" i="9"/>
  <c r="F19" i="9"/>
  <c r="R18" i="9"/>
  <c r="Q18" i="9"/>
  <c r="N18" i="9"/>
  <c r="J18" i="9"/>
  <c r="F18" i="9"/>
  <c r="R17" i="9"/>
  <c r="Q17" i="9"/>
  <c r="N17" i="9"/>
  <c r="J17" i="9"/>
  <c r="F17" i="9"/>
  <c r="R16" i="9"/>
  <c r="Q16" i="9"/>
  <c r="N16" i="9"/>
  <c r="J16" i="9"/>
  <c r="F16" i="9"/>
  <c r="Q15" i="9"/>
  <c r="R15" i="9"/>
  <c r="N15" i="9"/>
  <c r="J15" i="9"/>
  <c r="F15" i="9"/>
  <c r="R14" i="9"/>
  <c r="Q14" i="9"/>
  <c r="N14" i="9"/>
  <c r="J14" i="9"/>
  <c r="F14" i="9"/>
  <c r="R13" i="9"/>
  <c r="Q13" i="9"/>
  <c r="N13" i="9"/>
  <c r="J13" i="9"/>
  <c r="F13" i="9"/>
  <c r="Q12" i="9"/>
  <c r="R12" i="9"/>
  <c r="N12" i="9"/>
  <c r="J12" i="9"/>
  <c r="F12" i="9"/>
  <c r="Q11" i="9"/>
  <c r="R11" i="9"/>
  <c r="N11" i="9"/>
  <c r="J11" i="9"/>
  <c r="F11" i="9"/>
  <c r="R10" i="9"/>
  <c r="Q10" i="9"/>
  <c r="N10" i="9"/>
  <c r="J10" i="9"/>
  <c r="F10" i="9"/>
  <c r="R9" i="9"/>
  <c r="Q9" i="9"/>
  <c r="N9" i="9"/>
  <c r="J9" i="9"/>
  <c r="F9" i="9"/>
  <c r="Q8" i="9"/>
  <c r="R8" i="9"/>
  <c r="N8" i="9"/>
  <c r="J8" i="9"/>
  <c r="F8" i="9"/>
  <c r="Q7" i="9"/>
  <c r="L38" i="9" l="1"/>
  <c r="K139" i="9" s="1"/>
  <c r="G38" i="9"/>
  <c r="H38" i="9" s="1"/>
  <c r="J7" i="9"/>
  <c r="G108" i="9"/>
  <c r="N38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C38" i="9" l="1"/>
  <c r="D38" i="9" s="1"/>
  <c r="C108" i="9"/>
  <c r="F7" i="9"/>
  <c r="G139" i="9"/>
  <c r="J38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C139" i="9" l="1"/>
  <c r="F38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D252" i="7" l="1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6" i="7"/>
  <c r="C870" i="7" l="1"/>
  <c r="C95" i="7"/>
  <c r="E95" i="7" s="1"/>
  <c r="C166" i="7"/>
  <c r="E166" i="7" s="1"/>
  <c r="C906" i="7"/>
  <c r="C942" i="7"/>
  <c r="C238" i="7"/>
  <c r="E238" i="7" s="1"/>
  <c r="C869" i="7"/>
  <c r="C94" i="7"/>
  <c r="E94" i="7" s="1"/>
  <c r="C165" i="7"/>
  <c r="E165" i="7" s="1"/>
  <c r="C905" i="7"/>
  <c r="C941" i="7"/>
  <c r="C237" i="7"/>
  <c r="E237" i="7" s="1"/>
  <c r="C852" i="7"/>
  <c r="C77" i="7"/>
  <c r="E77" i="7" s="1"/>
  <c r="C148" i="7"/>
  <c r="E148" i="7" s="1"/>
  <c r="C888" i="7"/>
  <c r="C912" i="7"/>
  <c r="C172" i="7"/>
  <c r="E172" i="7" s="1"/>
  <c r="C100" i="7"/>
  <c r="E100" i="7" s="1"/>
  <c r="C875" i="7"/>
  <c r="C911" i="7"/>
  <c r="C171" i="7"/>
  <c r="E171" i="7" s="1"/>
  <c r="C235" i="7"/>
  <c r="E235" i="7" s="1"/>
  <c r="C939" i="7"/>
  <c r="C91" i="7"/>
  <c r="E91" i="7" s="1"/>
  <c r="C866" i="7"/>
  <c r="C99" i="7"/>
  <c r="E99" i="7" s="1"/>
  <c r="C874" i="7"/>
  <c r="C886" i="7"/>
  <c r="C146" i="7"/>
  <c r="E146" i="7" s="1"/>
  <c r="C154" i="7"/>
  <c r="E154" i="7" s="1"/>
  <c r="C894" i="7"/>
  <c r="C162" i="7"/>
  <c r="E162" i="7" s="1"/>
  <c r="C902" i="7"/>
  <c r="C170" i="7"/>
  <c r="E170" i="7" s="1"/>
  <c r="C910" i="7"/>
  <c r="C218" i="7"/>
  <c r="E218" i="7" s="1"/>
  <c r="C922" i="7"/>
  <c r="C226" i="7"/>
  <c r="E226" i="7" s="1"/>
  <c r="C930" i="7"/>
  <c r="C234" i="7"/>
  <c r="E234" i="7" s="1"/>
  <c r="C938" i="7"/>
  <c r="C242" i="7"/>
  <c r="E242" i="7" s="1"/>
  <c r="C946" i="7"/>
  <c r="C862" i="7"/>
  <c r="C87" i="7"/>
  <c r="E87" i="7" s="1"/>
  <c r="C158" i="7"/>
  <c r="E158" i="7" s="1"/>
  <c r="C898" i="7"/>
  <c r="C926" i="7"/>
  <c r="C222" i="7"/>
  <c r="E222" i="7" s="1"/>
  <c r="C877" i="7"/>
  <c r="C102" i="7"/>
  <c r="E102" i="7" s="1"/>
  <c r="C917" i="7"/>
  <c r="C213" i="7"/>
  <c r="E213" i="7" s="1"/>
  <c r="C876" i="7"/>
  <c r="C101" i="7"/>
  <c r="E101" i="7" s="1"/>
  <c r="C924" i="7"/>
  <c r="C220" i="7"/>
  <c r="E220" i="7" s="1"/>
  <c r="C92" i="7"/>
  <c r="E92" i="7" s="1"/>
  <c r="C867" i="7"/>
  <c r="C903" i="7"/>
  <c r="C163" i="7"/>
  <c r="E163" i="7" s="1"/>
  <c r="C227" i="7"/>
  <c r="E227" i="7" s="1"/>
  <c r="C931" i="7"/>
  <c r="C865" i="7"/>
  <c r="C90" i="7"/>
  <c r="E90" i="7" s="1"/>
  <c r="C885" i="7"/>
  <c r="C145" i="7"/>
  <c r="E145" i="7" s="1"/>
  <c r="C893" i="7"/>
  <c r="C153" i="7"/>
  <c r="E153" i="7" s="1"/>
  <c r="C901" i="7"/>
  <c r="C161" i="7"/>
  <c r="E161" i="7" s="1"/>
  <c r="C909" i="7"/>
  <c r="C169" i="7"/>
  <c r="E169" i="7" s="1"/>
  <c r="C217" i="7"/>
  <c r="E217" i="7" s="1"/>
  <c r="C921" i="7"/>
  <c r="C225" i="7"/>
  <c r="E225" i="7" s="1"/>
  <c r="C929" i="7"/>
  <c r="C233" i="7"/>
  <c r="E233" i="7" s="1"/>
  <c r="C937" i="7"/>
  <c r="C945" i="7"/>
  <c r="C241" i="7"/>
  <c r="E241" i="7" s="1"/>
  <c r="C854" i="7"/>
  <c r="C79" i="7"/>
  <c r="E79" i="7" s="1"/>
  <c r="C878" i="7"/>
  <c r="C103" i="7"/>
  <c r="E103" i="7" s="1"/>
  <c r="C214" i="7"/>
  <c r="E214" i="7" s="1"/>
  <c r="C918" i="7"/>
  <c r="C78" i="7"/>
  <c r="E78" i="7" s="1"/>
  <c r="C853" i="7"/>
  <c r="C149" i="7"/>
  <c r="E149" i="7" s="1"/>
  <c r="C889" i="7"/>
  <c r="C925" i="7"/>
  <c r="C221" i="7"/>
  <c r="E221" i="7" s="1"/>
  <c r="C85" i="7"/>
  <c r="E85" i="7" s="1"/>
  <c r="C860" i="7"/>
  <c r="C156" i="7"/>
  <c r="E156" i="7" s="1"/>
  <c r="C896" i="7"/>
  <c r="C228" i="7"/>
  <c r="E228" i="7" s="1"/>
  <c r="C932" i="7"/>
  <c r="C76" i="7"/>
  <c r="E76" i="7" s="1"/>
  <c r="C851" i="7"/>
  <c r="C887" i="7"/>
  <c r="C147" i="7"/>
  <c r="E147" i="7" s="1"/>
  <c r="C923" i="7"/>
  <c r="C219" i="7"/>
  <c r="E219" i="7" s="1"/>
  <c r="C83" i="7"/>
  <c r="E83" i="7" s="1"/>
  <c r="C858" i="7"/>
  <c r="C82" i="7"/>
  <c r="E82" i="7" s="1"/>
  <c r="C857" i="7"/>
  <c r="C98" i="7"/>
  <c r="E98" i="7" s="1"/>
  <c r="C873" i="7"/>
  <c r="C856" i="7"/>
  <c r="C81" i="7"/>
  <c r="E81" i="7" s="1"/>
  <c r="C89" i="7"/>
  <c r="E89" i="7" s="1"/>
  <c r="C864" i="7"/>
  <c r="C872" i="7"/>
  <c r="C97" i="7"/>
  <c r="E97" i="7" s="1"/>
  <c r="C883" i="7"/>
  <c r="C143" i="7"/>
  <c r="E143" i="7" s="1"/>
  <c r="C152" i="7"/>
  <c r="E152" i="7" s="1"/>
  <c r="C892" i="7"/>
  <c r="C900" i="7"/>
  <c r="C160" i="7"/>
  <c r="E160" i="7" s="1"/>
  <c r="C908" i="7"/>
  <c r="C168" i="7"/>
  <c r="E168" i="7" s="1"/>
  <c r="C216" i="7"/>
  <c r="E216" i="7" s="1"/>
  <c r="C920" i="7"/>
  <c r="C928" i="7"/>
  <c r="C224" i="7"/>
  <c r="E224" i="7" s="1"/>
  <c r="C936" i="7"/>
  <c r="C232" i="7"/>
  <c r="E232" i="7" s="1"/>
  <c r="C240" i="7"/>
  <c r="E240" i="7" s="1"/>
  <c r="C944" i="7"/>
  <c r="C150" i="7"/>
  <c r="E150" i="7" s="1"/>
  <c r="C890" i="7"/>
  <c r="C230" i="7"/>
  <c r="E230" i="7" s="1"/>
  <c r="C934" i="7"/>
  <c r="C861" i="7"/>
  <c r="C86" i="7"/>
  <c r="E86" i="7" s="1"/>
  <c r="C157" i="7"/>
  <c r="E157" i="7" s="1"/>
  <c r="C897" i="7"/>
  <c r="C933" i="7"/>
  <c r="C229" i="7"/>
  <c r="E229" i="7" s="1"/>
  <c r="C93" i="7"/>
  <c r="E93" i="7" s="1"/>
  <c r="C868" i="7"/>
  <c r="C904" i="7"/>
  <c r="C164" i="7"/>
  <c r="E164" i="7" s="1"/>
  <c r="C940" i="7"/>
  <c r="C236" i="7"/>
  <c r="E236" i="7" s="1"/>
  <c r="C84" i="7"/>
  <c r="E84" i="7" s="1"/>
  <c r="C859" i="7"/>
  <c r="C155" i="7"/>
  <c r="E155" i="7" s="1"/>
  <c r="C895" i="7"/>
  <c r="C855" i="7"/>
  <c r="C80" i="7"/>
  <c r="E80" i="7" s="1"/>
  <c r="C863" i="7"/>
  <c r="C88" i="7"/>
  <c r="E88" i="7" s="1"/>
  <c r="C96" i="7"/>
  <c r="E96" i="7" s="1"/>
  <c r="C871" i="7"/>
  <c r="C884" i="7"/>
  <c r="C144" i="7"/>
  <c r="E144" i="7" s="1"/>
  <c r="C151" i="7"/>
  <c r="E151" i="7" s="1"/>
  <c r="C891" i="7"/>
  <c r="C159" i="7"/>
  <c r="E159" i="7" s="1"/>
  <c r="C899" i="7"/>
  <c r="C907" i="7"/>
  <c r="C167" i="7"/>
  <c r="E167" i="7" s="1"/>
  <c r="C919" i="7"/>
  <c r="C215" i="7"/>
  <c r="E215" i="7" s="1"/>
  <c r="C927" i="7"/>
  <c r="C223" i="7"/>
  <c r="E223" i="7" s="1"/>
  <c r="C231" i="7"/>
  <c r="E231" i="7" s="1"/>
  <c r="C935" i="7"/>
  <c r="C943" i="7"/>
  <c r="C239" i="7"/>
  <c r="E239" i="7" s="1"/>
  <c r="C962" i="7"/>
  <c r="C440" i="7"/>
  <c r="C510" i="7"/>
  <c r="C1035" i="7"/>
  <c r="M303" i="7"/>
  <c r="J303" i="7"/>
  <c r="D1033" i="7" s="1"/>
  <c r="G303" i="7"/>
  <c r="D303" i="7"/>
  <c r="D964" i="7" s="1"/>
  <c r="C977" i="7"/>
  <c r="C455" i="7"/>
  <c r="M290" i="7"/>
  <c r="L321" i="7"/>
  <c r="J290" i="7"/>
  <c r="D1020" i="7" s="1"/>
  <c r="G290" i="7"/>
  <c r="D986" i="7" s="1"/>
  <c r="D290" i="7"/>
  <c r="D951" i="7" s="1"/>
  <c r="C960" i="7"/>
  <c r="C438" i="7"/>
  <c r="C508" i="7"/>
  <c r="C1033" i="7"/>
  <c r="M300" i="7"/>
  <c r="J300" i="7"/>
  <c r="D1030" i="7" s="1"/>
  <c r="G300" i="7"/>
  <c r="D300" i="7"/>
  <c r="D961" i="7" s="1"/>
  <c r="M295" i="7"/>
  <c r="J295" i="7"/>
  <c r="D1025" i="7" s="1"/>
  <c r="G295" i="7"/>
  <c r="D295" i="7"/>
  <c r="D956" i="7" s="1"/>
  <c r="C959" i="7"/>
  <c r="C429" i="7"/>
  <c r="C453" i="7"/>
  <c r="E453" i="7" s="1"/>
  <c r="C1048" i="7"/>
  <c r="C523" i="7"/>
  <c r="M313" i="7"/>
  <c r="J313" i="7"/>
  <c r="D1043" i="7" s="1"/>
  <c r="G313" i="7"/>
  <c r="D313" i="7"/>
  <c r="D974" i="7" s="1"/>
  <c r="C974" i="7"/>
  <c r="C452" i="7"/>
  <c r="C1039" i="7"/>
  <c r="C514" i="7"/>
  <c r="C522" i="7"/>
  <c r="C1047" i="7"/>
  <c r="M301" i="7"/>
  <c r="J301" i="7"/>
  <c r="D1031" i="7" s="1"/>
  <c r="G301" i="7"/>
  <c r="D301" i="7"/>
  <c r="D962" i="7" s="1"/>
  <c r="M305" i="7"/>
  <c r="J305" i="7"/>
  <c r="D1035" i="7" s="1"/>
  <c r="G305" i="7"/>
  <c r="D305" i="7"/>
  <c r="D966" i="7" s="1"/>
  <c r="M292" i="7"/>
  <c r="J292" i="7"/>
  <c r="D1022" i="7" s="1"/>
  <c r="G292" i="7"/>
  <c r="D292" i="7"/>
  <c r="D953" i="7" s="1"/>
  <c r="M312" i="7"/>
  <c r="J312" i="7"/>
  <c r="D1042" i="7" s="1"/>
  <c r="G312" i="7"/>
  <c r="D312" i="7"/>
  <c r="D973" i="7" s="1"/>
  <c r="C978" i="7"/>
  <c r="C456" i="7"/>
  <c r="M299" i="7"/>
  <c r="J299" i="7"/>
  <c r="D1029" i="7" s="1"/>
  <c r="G299" i="7"/>
  <c r="D299" i="7"/>
  <c r="D960" i="7" s="1"/>
  <c r="C953" i="7"/>
  <c r="C431" i="7"/>
  <c r="C501" i="7"/>
  <c r="C1026" i="7"/>
  <c r="M311" i="7"/>
  <c r="J311" i="7"/>
  <c r="D1041" i="7" s="1"/>
  <c r="G311" i="7"/>
  <c r="D311" i="7"/>
  <c r="D972" i="7" s="1"/>
  <c r="C968" i="7"/>
  <c r="C500" i="7"/>
  <c r="C1025" i="7"/>
  <c r="C499" i="7"/>
  <c r="E499" i="7" s="1"/>
  <c r="C1024" i="7"/>
  <c r="C970" i="7"/>
  <c r="C448" i="7"/>
  <c r="C518" i="7"/>
  <c r="C1043" i="7"/>
  <c r="M298" i="7"/>
  <c r="J298" i="7"/>
  <c r="D1028" i="7" s="1"/>
  <c r="G298" i="7"/>
  <c r="D298" i="7"/>
  <c r="D959" i="7" s="1"/>
  <c r="C969" i="7"/>
  <c r="C439" i="7"/>
  <c r="C509" i="7"/>
  <c r="C1034" i="7"/>
  <c r="M316" i="7"/>
  <c r="J316" i="7"/>
  <c r="D1046" i="7" s="1"/>
  <c r="G316" i="7"/>
  <c r="D316" i="7"/>
  <c r="D977" i="7" s="1"/>
  <c r="C952" i="7"/>
  <c r="C430" i="7"/>
  <c r="C446" i="7"/>
  <c r="C516" i="7"/>
  <c r="C1041" i="7"/>
  <c r="M291" i="7"/>
  <c r="J291" i="7"/>
  <c r="D1021" i="7" s="1"/>
  <c r="G291" i="7"/>
  <c r="D291" i="7"/>
  <c r="D952" i="7" s="1"/>
  <c r="C358" i="7"/>
  <c r="C951" i="7"/>
  <c r="C321" i="7"/>
  <c r="C975" i="7"/>
  <c r="C445" i="7"/>
  <c r="C1040" i="7"/>
  <c r="C515" i="7"/>
  <c r="E515" i="7" s="1"/>
  <c r="M317" i="7"/>
  <c r="J317" i="7"/>
  <c r="D1047" i="7" s="1"/>
  <c r="G317" i="7"/>
  <c r="D317" i="7"/>
  <c r="D978" i="7" s="1"/>
  <c r="C958" i="7"/>
  <c r="C428" i="7"/>
  <c r="C444" i="7"/>
  <c r="C1031" i="7"/>
  <c r="C506" i="7"/>
  <c r="C965" i="7"/>
  <c r="C986" i="7"/>
  <c r="C427" i="7"/>
  <c r="F321" i="7"/>
  <c r="C458" i="7" s="1"/>
  <c r="C443" i="7"/>
  <c r="C451" i="7"/>
  <c r="C1030" i="7"/>
  <c r="C505" i="7"/>
  <c r="C513" i="7"/>
  <c r="C1038" i="7"/>
  <c r="C521" i="7"/>
  <c r="C1046" i="7"/>
  <c r="M318" i="7"/>
  <c r="J318" i="7"/>
  <c r="D1048" i="7" s="1"/>
  <c r="G318" i="7"/>
  <c r="D318" i="7"/>
  <c r="D979" i="7" s="1"/>
  <c r="M297" i="7"/>
  <c r="J297" i="7"/>
  <c r="D1027" i="7" s="1"/>
  <c r="G297" i="7"/>
  <c r="D297" i="7"/>
  <c r="D958" i="7" s="1"/>
  <c r="M309" i="7"/>
  <c r="J309" i="7"/>
  <c r="D1039" i="7" s="1"/>
  <c r="G309" i="7"/>
  <c r="D309" i="7"/>
  <c r="D970" i="7" s="1"/>
  <c r="M304" i="7"/>
  <c r="J304" i="7"/>
  <c r="D1034" i="7" s="1"/>
  <c r="G304" i="7"/>
  <c r="D304" i="7"/>
  <c r="D965" i="7" s="1"/>
  <c r="C956" i="7"/>
  <c r="C964" i="7"/>
  <c r="C972" i="7"/>
  <c r="C980" i="7"/>
  <c r="C434" i="7"/>
  <c r="C442" i="7"/>
  <c r="C450" i="7"/>
  <c r="C495" i="7"/>
  <c r="C1020" i="7"/>
  <c r="I321" i="7"/>
  <c r="C526" i="7" s="1"/>
  <c r="C1029" i="7"/>
  <c r="C504" i="7"/>
  <c r="C512" i="7"/>
  <c r="C1037" i="7"/>
  <c r="C520" i="7"/>
  <c r="C1045" i="7"/>
  <c r="M302" i="7"/>
  <c r="J302" i="7"/>
  <c r="D1032" i="7" s="1"/>
  <c r="G302" i="7"/>
  <c r="D302" i="7"/>
  <c r="D963" i="7" s="1"/>
  <c r="M314" i="7"/>
  <c r="J314" i="7"/>
  <c r="D1044" i="7" s="1"/>
  <c r="G314" i="7"/>
  <c r="D314" i="7"/>
  <c r="D975" i="7" s="1"/>
  <c r="M293" i="7"/>
  <c r="J293" i="7"/>
  <c r="D1023" i="7" s="1"/>
  <c r="G293" i="7"/>
  <c r="D293" i="7"/>
  <c r="D954" i="7" s="1"/>
  <c r="M296" i="7"/>
  <c r="J296" i="7"/>
  <c r="D1026" i="7" s="1"/>
  <c r="G296" i="7"/>
  <c r="D296" i="7"/>
  <c r="D957" i="7" s="1"/>
  <c r="C954" i="7"/>
  <c r="C432" i="7"/>
  <c r="C502" i="7"/>
  <c r="C1027" i="7"/>
  <c r="M294" i="7"/>
  <c r="J294" i="7"/>
  <c r="D1024" i="7" s="1"/>
  <c r="G294" i="7"/>
  <c r="D294" i="7"/>
  <c r="D955" i="7" s="1"/>
  <c r="C961" i="7"/>
  <c r="C447" i="7"/>
  <c r="C517" i="7"/>
  <c r="C1042" i="7"/>
  <c r="M307" i="7"/>
  <c r="J307" i="7"/>
  <c r="D1037" i="7" s="1"/>
  <c r="G307" i="7"/>
  <c r="D307" i="7"/>
  <c r="D968" i="7" s="1"/>
  <c r="C976" i="7"/>
  <c r="C454" i="7"/>
  <c r="C524" i="7"/>
  <c r="C1049" i="7"/>
  <c r="C967" i="7"/>
  <c r="C437" i="7"/>
  <c r="C1032" i="7"/>
  <c r="C507" i="7"/>
  <c r="M308" i="7"/>
  <c r="J308" i="7"/>
  <c r="D1038" i="7" s="1"/>
  <c r="G308" i="7"/>
  <c r="D308" i="7"/>
  <c r="D969" i="7" s="1"/>
  <c r="C966" i="7"/>
  <c r="C436" i="7"/>
  <c r="E436" i="7" s="1"/>
  <c r="C1023" i="7"/>
  <c r="C498" i="7"/>
  <c r="C957" i="7"/>
  <c r="C973" i="7"/>
  <c r="C435" i="7"/>
  <c r="C497" i="7"/>
  <c r="C1022" i="7"/>
  <c r="C955" i="7"/>
  <c r="C963" i="7"/>
  <c r="C971" i="7"/>
  <c r="C979" i="7"/>
  <c r="C433" i="7"/>
  <c r="C441" i="7"/>
  <c r="C449" i="7"/>
  <c r="C1021" i="7"/>
  <c r="C496" i="7"/>
  <c r="C1028" i="7"/>
  <c r="C503" i="7"/>
  <c r="C1036" i="7"/>
  <c r="C511" i="7"/>
  <c r="C1044" i="7"/>
  <c r="C519" i="7"/>
  <c r="M319" i="7"/>
  <c r="J319" i="7"/>
  <c r="D1049" i="7" s="1"/>
  <c r="G319" i="7"/>
  <c r="D319" i="7"/>
  <c r="D980" i="7" s="1"/>
  <c r="M315" i="7"/>
  <c r="J315" i="7"/>
  <c r="D1045" i="7" s="1"/>
  <c r="G315" i="7"/>
  <c r="D315" i="7"/>
  <c r="D976" i="7" s="1"/>
  <c r="M310" i="7"/>
  <c r="J310" i="7"/>
  <c r="D1040" i="7" s="1"/>
  <c r="G310" i="7"/>
  <c r="D310" i="7"/>
  <c r="D971" i="7" s="1"/>
  <c r="M306" i="7"/>
  <c r="J306" i="7"/>
  <c r="D1036" i="7" s="1"/>
  <c r="G306" i="7"/>
  <c r="D306" i="7"/>
  <c r="D967" i="7" s="1"/>
  <c r="C1082" i="7"/>
  <c r="C668" i="7"/>
  <c r="C739" i="7"/>
  <c r="C1119" i="7"/>
  <c r="C803" i="7"/>
  <c r="C1148" i="7"/>
  <c r="M598" i="7"/>
  <c r="J598" i="7"/>
  <c r="D1150" i="7" s="1"/>
  <c r="G598" i="7"/>
  <c r="D1115" i="7" s="1"/>
  <c r="D598" i="7"/>
  <c r="D1080" i="7" s="1"/>
  <c r="C667" i="7"/>
  <c r="E667" i="7" s="1"/>
  <c r="C1081" i="7"/>
  <c r="C738" i="7"/>
  <c r="C1118" i="7"/>
  <c r="M574" i="7"/>
  <c r="J574" i="7"/>
  <c r="D1126" i="7" s="1"/>
  <c r="G574" i="7"/>
  <c r="D1091" i="7" s="1"/>
  <c r="D574" i="7"/>
  <c r="D1056" i="7" s="1"/>
  <c r="M597" i="7"/>
  <c r="J597" i="7"/>
  <c r="D1149" i="7" s="1"/>
  <c r="G597" i="7"/>
  <c r="D1114" i="7" s="1"/>
  <c r="D597" i="7"/>
  <c r="D1079" i="7" s="1"/>
  <c r="C1072" i="7"/>
  <c r="C658" i="7"/>
  <c r="E658" i="7" s="1"/>
  <c r="C721" i="7"/>
  <c r="E721" i="7" s="1"/>
  <c r="C1101" i="7"/>
  <c r="C785" i="7"/>
  <c r="C1130" i="7"/>
  <c r="C801" i="7"/>
  <c r="C1146" i="7"/>
  <c r="M588" i="7"/>
  <c r="J588" i="7"/>
  <c r="D1140" i="7" s="1"/>
  <c r="G588" i="7"/>
  <c r="D1105" i="7" s="1"/>
  <c r="D588" i="7"/>
  <c r="D1070" i="7" s="1"/>
  <c r="C1063" i="7"/>
  <c r="C649" i="7"/>
  <c r="C712" i="7"/>
  <c r="C1092" i="7"/>
  <c r="C1108" i="7"/>
  <c r="C728" i="7"/>
  <c r="E728" i="7" s="1"/>
  <c r="C736" i="7"/>
  <c r="C1116" i="7"/>
  <c r="C1129" i="7"/>
  <c r="C784" i="7"/>
  <c r="C1137" i="7"/>
  <c r="C792" i="7"/>
  <c r="C1145" i="7"/>
  <c r="C800" i="7"/>
  <c r="C1153" i="7"/>
  <c r="C808" i="7"/>
  <c r="M579" i="7"/>
  <c r="J579" i="7"/>
  <c r="D1131" i="7" s="1"/>
  <c r="G579" i="7"/>
  <c r="D1096" i="7" s="1"/>
  <c r="D579" i="7"/>
  <c r="D1061" i="7" s="1"/>
  <c r="M587" i="7"/>
  <c r="J587" i="7"/>
  <c r="D1139" i="7" s="1"/>
  <c r="G587" i="7"/>
  <c r="D1104" i="7" s="1"/>
  <c r="D587" i="7"/>
  <c r="D1069" i="7" s="1"/>
  <c r="M595" i="7"/>
  <c r="J595" i="7"/>
  <c r="D1147" i="7" s="1"/>
  <c r="G595" i="7"/>
  <c r="D1112" i="7" s="1"/>
  <c r="D595" i="7"/>
  <c r="D1077" i="7" s="1"/>
  <c r="C1062" i="7"/>
  <c r="C648" i="7"/>
  <c r="C1070" i="7"/>
  <c r="C656" i="7"/>
  <c r="C1078" i="7"/>
  <c r="C664" i="7"/>
  <c r="C711" i="7"/>
  <c r="C1091" i="7"/>
  <c r="C719" i="7"/>
  <c r="E719" i="7" s="1"/>
  <c r="C1099" i="7"/>
  <c r="C727" i="7"/>
  <c r="C1107" i="7"/>
  <c r="C1115" i="7"/>
  <c r="C735" i="7"/>
  <c r="C1128" i="7"/>
  <c r="C783" i="7"/>
  <c r="E783" i="7" s="1"/>
  <c r="C1136" i="7"/>
  <c r="C791" i="7"/>
  <c r="E791" i="7" s="1"/>
  <c r="C1144" i="7"/>
  <c r="C799" i="7"/>
  <c r="C1152" i="7"/>
  <c r="C807" i="7"/>
  <c r="E807" i="7" s="1"/>
  <c r="M578" i="7"/>
  <c r="J578" i="7"/>
  <c r="D1130" i="7" s="1"/>
  <c r="G578" i="7"/>
  <c r="D1095" i="7" s="1"/>
  <c r="D578" i="7"/>
  <c r="D1060" i="7" s="1"/>
  <c r="M586" i="7"/>
  <c r="J586" i="7"/>
  <c r="D1138" i="7" s="1"/>
  <c r="G586" i="7"/>
  <c r="D1103" i="7" s="1"/>
  <c r="D586" i="7"/>
  <c r="D1068" i="7" s="1"/>
  <c r="M594" i="7"/>
  <c r="J594" i="7"/>
  <c r="D1146" i="7" s="1"/>
  <c r="G594" i="7"/>
  <c r="D1111" i="7" s="1"/>
  <c r="D594" i="7"/>
  <c r="D1076" i="7" s="1"/>
  <c r="M602" i="7"/>
  <c r="J602" i="7"/>
  <c r="D1154" i="7" s="1"/>
  <c r="G602" i="7"/>
  <c r="D1119" i="7" s="1"/>
  <c r="D602" i="7"/>
  <c r="D1084" i="7" s="1"/>
  <c r="C652" i="7"/>
  <c r="C1066" i="7"/>
  <c r="C723" i="7"/>
  <c r="C1103" i="7"/>
  <c r="C795" i="7"/>
  <c r="C1140" i="7"/>
  <c r="C643" i="7"/>
  <c r="C1057" i="7"/>
  <c r="C714" i="7"/>
  <c r="C1094" i="7"/>
  <c r="C786" i="7"/>
  <c r="C1131" i="7"/>
  <c r="M581" i="7"/>
  <c r="J581" i="7"/>
  <c r="D1133" i="7" s="1"/>
  <c r="G581" i="7"/>
  <c r="D1098" i="7" s="1"/>
  <c r="D581" i="7"/>
  <c r="D1063" i="7" s="1"/>
  <c r="C713" i="7"/>
  <c r="C1093" i="7"/>
  <c r="C737" i="7"/>
  <c r="E737" i="7" s="1"/>
  <c r="C1117" i="7"/>
  <c r="M580" i="7"/>
  <c r="J580" i="7"/>
  <c r="D1132" i="7" s="1"/>
  <c r="G580" i="7"/>
  <c r="D1097" i="7" s="1"/>
  <c r="D580" i="7"/>
  <c r="D1062" i="7" s="1"/>
  <c r="C1071" i="7"/>
  <c r="C657" i="7"/>
  <c r="C647" i="7"/>
  <c r="C1061" i="7"/>
  <c r="C1098" i="7"/>
  <c r="C718" i="7"/>
  <c r="M593" i="7"/>
  <c r="J593" i="7"/>
  <c r="D1145" i="7" s="1"/>
  <c r="G593" i="7"/>
  <c r="D1110" i="7" s="1"/>
  <c r="D593" i="7"/>
  <c r="D1075" i="7" s="1"/>
  <c r="C1058" i="7"/>
  <c r="C644" i="7"/>
  <c r="E644" i="7" s="1"/>
  <c r="C715" i="7"/>
  <c r="C1095" i="7"/>
  <c r="C787" i="7"/>
  <c r="C1132" i="7"/>
  <c r="M582" i="7"/>
  <c r="J582" i="7"/>
  <c r="D1134" i="7" s="1"/>
  <c r="G582" i="7"/>
  <c r="D1099" i="7" s="1"/>
  <c r="D582" i="7"/>
  <c r="D1064" i="7" s="1"/>
  <c r="M590" i="7"/>
  <c r="J590" i="7"/>
  <c r="D1142" i="7" s="1"/>
  <c r="G590" i="7"/>
  <c r="D1107" i="7" s="1"/>
  <c r="D590" i="7"/>
  <c r="D1072" i="7" s="1"/>
  <c r="C659" i="7"/>
  <c r="C1073" i="7"/>
  <c r="C730" i="7"/>
  <c r="C1110" i="7"/>
  <c r="C802" i="7"/>
  <c r="C1147" i="7"/>
  <c r="M589" i="7"/>
  <c r="J589" i="7"/>
  <c r="D1141" i="7" s="1"/>
  <c r="G589" i="7"/>
  <c r="D1106" i="7" s="1"/>
  <c r="D589" i="7"/>
  <c r="D1071" i="7" s="1"/>
  <c r="C650" i="7"/>
  <c r="C1064" i="7"/>
  <c r="C666" i="7"/>
  <c r="E666" i="7" s="1"/>
  <c r="C1080" i="7"/>
  <c r="C729" i="7"/>
  <c r="E729" i="7" s="1"/>
  <c r="C1109" i="7"/>
  <c r="C793" i="7"/>
  <c r="C1138" i="7"/>
  <c r="C809" i="7"/>
  <c r="C1154" i="7"/>
  <c r="M596" i="7"/>
  <c r="J596" i="7"/>
  <c r="D1148" i="7" s="1"/>
  <c r="G596" i="7"/>
  <c r="D1113" i="7" s="1"/>
  <c r="D596" i="7"/>
  <c r="D1078" i="7" s="1"/>
  <c r="C641" i="7"/>
  <c r="C1055" i="7"/>
  <c r="C604" i="7"/>
  <c r="C672" i="7" s="1"/>
  <c r="C1079" i="7"/>
  <c r="C665" i="7"/>
  <c r="C1100" i="7"/>
  <c r="C720" i="7"/>
  <c r="C1069" i="7"/>
  <c r="C655" i="7"/>
  <c r="C1077" i="7"/>
  <c r="C663" i="7"/>
  <c r="C1090" i="7"/>
  <c r="C710" i="7"/>
  <c r="F604" i="7"/>
  <c r="C741" i="7" s="1"/>
  <c r="C726" i="7"/>
  <c r="C1106" i="7"/>
  <c r="C734" i="7"/>
  <c r="C1114" i="7"/>
  <c r="C1127" i="7"/>
  <c r="C782" i="7"/>
  <c r="C790" i="7"/>
  <c r="C1135" i="7"/>
  <c r="C1143" i="7"/>
  <c r="C798" i="7"/>
  <c r="E798" i="7" s="1"/>
  <c r="C1151" i="7"/>
  <c r="C806" i="7"/>
  <c r="M577" i="7"/>
  <c r="J577" i="7"/>
  <c r="D1129" i="7" s="1"/>
  <c r="G577" i="7"/>
  <c r="D1094" i="7" s="1"/>
  <c r="D577" i="7"/>
  <c r="D1059" i="7" s="1"/>
  <c r="M585" i="7"/>
  <c r="J585" i="7"/>
  <c r="D1137" i="7" s="1"/>
  <c r="G585" i="7"/>
  <c r="D1102" i="7" s="1"/>
  <c r="D585" i="7"/>
  <c r="D1067" i="7" s="1"/>
  <c r="M601" i="7"/>
  <c r="J601" i="7"/>
  <c r="D1153" i="7" s="1"/>
  <c r="G601" i="7"/>
  <c r="D1118" i="7" s="1"/>
  <c r="D601" i="7"/>
  <c r="D1083" i="7" s="1"/>
  <c r="C646" i="7"/>
  <c r="C1060" i="7"/>
  <c r="C654" i="7"/>
  <c r="C1068" i="7"/>
  <c r="C1076" i="7"/>
  <c r="C662" i="7"/>
  <c r="C670" i="7"/>
  <c r="C1084" i="7"/>
  <c r="C1097" i="7"/>
  <c r="C717" i="7"/>
  <c r="C1105" i="7"/>
  <c r="C725" i="7"/>
  <c r="C733" i="7"/>
  <c r="C1113" i="7"/>
  <c r="C1126" i="7"/>
  <c r="C781" i="7"/>
  <c r="E781" i="7" s="1"/>
  <c r="C789" i="7"/>
  <c r="E789" i="7" s="1"/>
  <c r="C1134" i="7"/>
  <c r="C797" i="7"/>
  <c r="C1142" i="7"/>
  <c r="C805" i="7"/>
  <c r="C1150" i="7"/>
  <c r="M576" i="7"/>
  <c r="J576" i="7"/>
  <c r="D1128" i="7" s="1"/>
  <c r="G576" i="7"/>
  <c r="D1093" i="7" s="1"/>
  <c r="D576" i="7"/>
  <c r="D1058" i="7" s="1"/>
  <c r="M584" i="7"/>
  <c r="J584" i="7"/>
  <c r="D1136" i="7" s="1"/>
  <c r="G584" i="7"/>
  <c r="D1101" i="7" s="1"/>
  <c r="D584" i="7"/>
  <c r="D1066" i="7" s="1"/>
  <c r="M592" i="7"/>
  <c r="J592" i="7"/>
  <c r="D1144" i="7" s="1"/>
  <c r="G592" i="7"/>
  <c r="D1109" i="7" s="1"/>
  <c r="D592" i="7"/>
  <c r="D1074" i="7" s="1"/>
  <c r="M600" i="7"/>
  <c r="J600" i="7"/>
  <c r="D1152" i="7" s="1"/>
  <c r="G600" i="7"/>
  <c r="D1117" i="7" s="1"/>
  <c r="D600" i="7"/>
  <c r="D1082" i="7" s="1"/>
  <c r="C660" i="7"/>
  <c r="C1074" i="7"/>
  <c r="C731" i="7"/>
  <c r="C1111" i="7"/>
  <c r="M573" i="7"/>
  <c r="L604" i="7"/>
  <c r="J573" i="7"/>
  <c r="D1125" i="7" s="1"/>
  <c r="G573" i="7"/>
  <c r="D1090" i="7" s="1"/>
  <c r="D573" i="7"/>
  <c r="D1055" i="7" s="1"/>
  <c r="C651" i="7"/>
  <c r="C1065" i="7"/>
  <c r="C722" i="7"/>
  <c r="C1102" i="7"/>
  <c r="C794" i="7"/>
  <c r="C1139" i="7"/>
  <c r="C642" i="7"/>
  <c r="C1056" i="7"/>
  <c r="C1059" i="7"/>
  <c r="C645" i="7"/>
  <c r="C1067" i="7"/>
  <c r="C653" i="7"/>
  <c r="C661" i="7"/>
  <c r="C1075" i="7"/>
  <c r="C669" i="7"/>
  <c r="C1083" i="7"/>
  <c r="C1096" i="7"/>
  <c r="C716" i="7"/>
  <c r="C1104" i="7"/>
  <c r="C724" i="7"/>
  <c r="C1112" i="7"/>
  <c r="C732" i="7"/>
  <c r="C780" i="7"/>
  <c r="C1125" i="7"/>
  <c r="I604" i="7"/>
  <c r="C811" i="7" s="1"/>
  <c r="C1133" i="7"/>
  <c r="C788" i="7"/>
  <c r="C1141" i="7"/>
  <c r="C796" i="7"/>
  <c r="C1149" i="7"/>
  <c r="C804" i="7"/>
  <c r="M575" i="7"/>
  <c r="J575" i="7"/>
  <c r="D1127" i="7" s="1"/>
  <c r="G575" i="7"/>
  <c r="D1092" i="7" s="1"/>
  <c r="D575" i="7"/>
  <c r="D1057" i="7" s="1"/>
  <c r="M583" i="7"/>
  <c r="J583" i="7"/>
  <c r="D1135" i="7" s="1"/>
  <c r="G583" i="7"/>
  <c r="D1100" i="7" s="1"/>
  <c r="D583" i="7"/>
  <c r="D1065" i="7" s="1"/>
  <c r="M591" i="7"/>
  <c r="J591" i="7"/>
  <c r="D1143" i="7" s="1"/>
  <c r="G591" i="7"/>
  <c r="D1108" i="7" s="1"/>
  <c r="D591" i="7"/>
  <c r="D1073" i="7" s="1"/>
  <c r="M599" i="7"/>
  <c r="J599" i="7"/>
  <c r="D1151" i="7" s="1"/>
  <c r="G599" i="7"/>
  <c r="D1116" i="7" s="1"/>
  <c r="D599" i="7"/>
  <c r="D1081" i="7" s="1"/>
  <c r="C79" i="8"/>
  <c r="C150" i="8"/>
  <c r="C222" i="8"/>
  <c r="C293" i="8"/>
  <c r="P20" i="8"/>
  <c r="M20" i="8"/>
  <c r="O371" i="8" s="1"/>
  <c r="J20" i="8"/>
  <c r="K371" i="8" s="1"/>
  <c r="G20" i="8"/>
  <c r="G371" i="8" s="1"/>
  <c r="D20" i="8"/>
  <c r="C371" i="8" s="1"/>
  <c r="C86" i="8"/>
  <c r="C157" i="8"/>
  <c r="E157" i="8" s="1"/>
  <c r="C229" i="8"/>
  <c r="C300" i="8"/>
  <c r="P35" i="8"/>
  <c r="M35" i="8"/>
  <c r="O386" i="8" s="1"/>
  <c r="J35" i="8"/>
  <c r="K386" i="8" s="1"/>
  <c r="G35" i="8"/>
  <c r="G386" i="8" s="1"/>
  <c r="D35" i="8"/>
  <c r="C386" i="8" s="1"/>
  <c r="C101" i="8"/>
  <c r="C172" i="8"/>
  <c r="E172" i="8" s="1"/>
  <c r="C283" i="8"/>
  <c r="C307" i="8"/>
  <c r="P34" i="8"/>
  <c r="M34" i="8"/>
  <c r="O385" i="8" s="1"/>
  <c r="J34" i="8"/>
  <c r="K385" i="8" s="1"/>
  <c r="G34" i="8"/>
  <c r="G385" i="8" s="1"/>
  <c r="D34" i="8"/>
  <c r="C385" i="8" s="1"/>
  <c r="C100" i="8"/>
  <c r="C171" i="8"/>
  <c r="C282" i="8"/>
  <c r="L38" i="8"/>
  <c r="C298" i="8"/>
  <c r="C306" i="8"/>
  <c r="P33" i="8"/>
  <c r="M33" i="8"/>
  <c r="O384" i="8" s="1"/>
  <c r="J33" i="8"/>
  <c r="K384" i="8" s="1"/>
  <c r="G33" i="8"/>
  <c r="G384" i="8" s="1"/>
  <c r="D33" i="8"/>
  <c r="C384" i="8" s="1"/>
  <c r="C75" i="8"/>
  <c r="C83" i="8"/>
  <c r="C91" i="8"/>
  <c r="C99" i="8"/>
  <c r="C146" i="8"/>
  <c r="C154" i="8"/>
  <c r="C162" i="8"/>
  <c r="E162" i="8" s="1"/>
  <c r="C170" i="8"/>
  <c r="C218" i="8"/>
  <c r="C226" i="8"/>
  <c r="C234" i="8"/>
  <c r="E234" i="8" s="1"/>
  <c r="C242" i="8"/>
  <c r="C289" i="8"/>
  <c r="C297" i="8"/>
  <c r="C305" i="8"/>
  <c r="P8" i="8"/>
  <c r="M8" i="8"/>
  <c r="O359" i="8" s="1"/>
  <c r="J8" i="8"/>
  <c r="K359" i="8" s="1"/>
  <c r="G8" i="8"/>
  <c r="G359" i="8" s="1"/>
  <c r="D8" i="8"/>
  <c r="C359" i="8" s="1"/>
  <c r="P16" i="8"/>
  <c r="M16" i="8"/>
  <c r="O367" i="8" s="1"/>
  <c r="J16" i="8"/>
  <c r="K367" i="8" s="1"/>
  <c r="G16" i="8"/>
  <c r="G367" i="8" s="1"/>
  <c r="D16" i="8"/>
  <c r="C367" i="8" s="1"/>
  <c r="P24" i="8"/>
  <c r="M24" i="8"/>
  <c r="O375" i="8" s="1"/>
  <c r="J24" i="8"/>
  <c r="K375" i="8" s="1"/>
  <c r="G24" i="8"/>
  <c r="G375" i="8" s="1"/>
  <c r="D24" i="8"/>
  <c r="C375" i="8" s="1"/>
  <c r="P32" i="8"/>
  <c r="M32" i="8"/>
  <c r="O383" i="8" s="1"/>
  <c r="J32" i="8"/>
  <c r="K383" i="8" s="1"/>
  <c r="G32" i="8"/>
  <c r="G383" i="8" s="1"/>
  <c r="D32" i="8"/>
  <c r="C383" i="8" s="1"/>
  <c r="C103" i="8"/>
  <c r="C214" i="8"/>
  <c r="C285" i="8"/>
  <c r="P28" i="8"/>
  <c r="M28" i="8"/>
  <c r="O379" i="8" s="1"/>
  <c r="J28" i="8"/>
  <c r="K379" i="8" s="1"/>
  <c r="G28" i="8"/>
  <c r="G379" i="8" s="1"/>
  <c r="D28" i="8"/>
  <c r="C379" i="8" s="1"/>
  <c r="C94" i="8"/>
  <c r="C165" i="8"/>
  <c r="E165" i="8" s="1"/>
  <c r="C237" i="8"/>
  <c r="C308" i="8"/>
  <c r="P27" i="8"/>
  <c r="M27" i="8"/>
  <c r="O378" i="8" s="1"/>
  <c r="J27" i="8"/>
  <c r="K378" i="8" s="1"/>
  <c r="G27" i="8"/>
  <c r="G378" i="8" s="1"/>
  <c r="D27" i="8"/>
  <c r="C378" i="8" s="1"/>
  <c r="C93" i="8"/>
  <c r="C164" i="8"/>
  <c r="E164" i="8" s="1"/>
  <c r="C236" i="8"/>
  <c r="P26" i="8"/>
  <c r="M26" i="8"/>
  <c r="O377" i="8" s="1"/>
  <c r="J26" i="8"/>
  <c r="K377" i="8" s="1"/>
  <c r="G26" i="8"/>
  <c r="G377" i="8" s="1"/>
  <c r="D26" i="8"/>
  <c r="C377" i="8" s="1"/>
  <c r="C84" i="8"/>
  <c r="C155" i="8"/>
  <c r="C227" i="8"/>
  <c r="P9" i="8"/>
  <c r="M9" i="8"/>
  <c r="O360" i="8" s="1"/>
  <c r="J9" i="8"/>
  <c r="K360" i="8" s="1"/>
  <c r="G9" i="8"/>
  <c r="G360" i="8" s="1"/>
  <c r="D9" i="8"/>
  <c r="C360" i="8" s="1"/>
  <c r="C74" i="8"/>
  <c r="C38" i="8"/>
  <c r="C90" i="8"/>
  <c r="C145" i="8"/>
  <c r="E145" i="8" s="1"/>
  <c r="C161" i="8"/>
  <c r="C217" i="8"/>
  <c r="C233" i="8"/>
  <c r="C288" i="8"/>
  <c r="C296" i="8"/>
  <c r="P7" i="8"/>
  <c r="O38" i="8"/>
  <c r="M7" i="8"/>
  <c r="O358" i="8" s="1"/>
  <c r="J7" i="8"/>
  <c r="K358" i="8" s="1"/>
  <c r="G7" i="8"/>
  <c r="G358" i="8" s="1"/>
  <c r="D7" i="8"/>
  <c r="C358" i="8" s="1"/>
  <c r="P15" i="8"/>
  <c r="M15" i="8"/>
  <c r="O366" i="8" s="1"/>
  <c r="J15" i="8"/>
  <c r="K366" i="8" s="1"/>
  <c r="G15" i="8"/>
  <c r="G366" i="8" s="1"/>
  <c r="D15" i="8"/>
  <c r="C366" i="8" s="1"/>
  <c r="P23" i="8"/>
  <c r="M23" i="8"/>
  <c r="O374" i="8" s="1"/>
  <c r="J23" i="8"/>
  <c r="K374" i="8" s="1"/>
  <c r="G23" i="8"/>
  <c r="G374" i="8" s="1"/>
  <c r="D23" i="8"/>
  <c r="C374" i="8" s="1"/>
  <c r="P31" i="8"/>
  <c r="M31" i="8"/>
  <c r="O382" i="8" s="1"/>
  <c r="J31" i="8"/>
  <c r="K382" i="8" s="1"/>
  <c r="G31" i="8"/>
  <c r="G382" i="8" s="1"/>
  <c r="D31" i="8"/>
  <c r="C382" i="8" s="1"/>
  <c r="C87" i="8"/>
  <c r="C158" i="8"/>
  <c r="E158" i="8" s="1"/>
  <c r="C230" i="8"/>
  <c r="C301" i="8"/>
  <c r="P12" i="8"/>
  <c r="M12" i="8"/>
  <c r="O363" i="8" s="1"/>
  <c r="J12" i="8"/>
  <c r="K363" i="8" s="1"/>
  <c r="G12" i="8"/>
  <c r="G363" i="8" s="1"/>
  <c r="D12" i="8"/>
  <c r="C363" i="8" s="1"/>
  <c r="C78" i="8"/>
  <c r="C149" i="8"/>
  <c r="C221" i="8"/>
  <c r="C292" i="8"/>
  <c r="P11" i="8"/>
  <c r="M11" i="8"/>
  <c r="O362" i="8" s="1"/>
  <c r="J11" i="8"/>
  <c r="K362" i="8" s="1"/>
  <c r="G11" i="8"/>
  <c r="G362" i="8" s="1"/>
  <c r="D11" i="8"/>
  <c r="C362" i="8" s="1"/>
  <c r="C77" i="8"/>
  <c r="C148" i="8"/>
  <c r="C220" i="8"/>
  <c r="C291" i="8"/>
  <c r="P18" i="8"/>
  <c r="M18" i="8"/>
  <c r="O369" i="8" s="1"/>
  <c r="J18" i="8"/>
  <c r="K369" i="8" s="1"/>
  <c r="G18" i="8"/>
  <c r="G369" i="8" s="1"/>
  <c r="D18" i="8"/>
  <c r="C369" i="8" s="1"/>
  <c r="C76" i="8"/>
  <c r="C147" i="8"/>
  <c r="C219" i="8"/>
  <c r="C290" i="8"/>
  <c r="P25" i="8"/>
  <c r="M25" i="8"/>
  <c r="O376" i="8" s="1"/>
  <c r="J25" i="8"/>
  <c r="K376" i="8" s="1"/>
  <c r="G25" i="8"/>
  <c r="G376" i="8" s="1"/>
  <c r="D25" i="8"/>
  <c r="C376" i="8" s="1"/>
  <c r="C82" i="8"/>
  <c r="C98" i="8"/>
  <c r="C153" i="8"/>
  <c r="C169" i="8"/>
  <c r="C225" i="8"/>
  <c r="C241" i="8"/>
  <c r="C304" i="8"/>
  <c r="C81" i="8"/>
  <c r="C89" i="8"/>
  <c r="E89" i="8" s="1"/>
  <c r="C97" i="8"/>
  <c r="C144" i="8"/>
  <c r="C152" i="8"/>
  <c r="C160" i="8"/>
  <c r="C168" i="8"/>
  <c r="C216" i="8"/>
  <c r="C224" i="8"/>
  <c r="C232" i="8"/>
  <c r="C240" i="8"/>
  <c r="C287" i="8"/>
  <c r="C295" i="8"/>
  <c r="C303" i="8"/>
  <c r="C311" i="8"/>
  <c r="P14" i="8"/>
  <c r="M14" i="8"/>
  <c r="O365" i="8" s="1"/>
  <c r="J14" i="8"/>
  <c r="K365" i="8" s="1"/>
  <c r="G14" i="8"/>
  <c r="G365" i="8" s="1"/>
  <c r="D14" i="8"/>
  <c r="C365" i="8" s="1"/>
  <c r="P22" i="8"/>
  <c r="M22" i="8"/>
  <c r="O373" i="8" s="1"/>
  <c r="J22" i="8"/>
  <c r="K373" i="8" s="1"/>
  <c r="G22" i="8"/>
  <c r="G373" i="8" s="1"/>
  <c r="D22" i="8"/>
  <c r="C373" i="8" s="1"/>
  <c r="P30" i="8"/>
  <c r="M30" i="8"/>
  <c r="O381" i="8" s="1"/>
  <c r="J30" i="8"/>
  <c r="K381" i="8" s="1"/>
  <c r="G30" i="8"/>
  <c r="G381" i="8" s="1"/>
  <c r="D30" i="8"/>
  <c r="C381" i="8" s="1"/>
  <c r="C95" i="8"/>
  <c r="C166" i="8"/>
  <c r="C238" i="8"/>
  <c r="C309" i="8"/>
  <c r="P36" i="8"/>
  <c r="M36" i="8"/>
  <c r="O387" i="8" s="1"/>
  <c r="J36" i="8"/>
  <c r="K387" i="8" s="1"/>
  <c r="G36" i="8"/>
  <c r="G387" i="8" s="1"/>
  <c r="D36" i="8"/>
  <c r="C387" i="8" s="1"/>
  <c r="C102" i="8"/>
  <c r="C213" i="8"/>
  <c r="I38" i="8"/>
  <c r="C284" i="8"/>
  <c r="P19" i="8"/>
  <c r="M19" i="8"/>
  <c r="O370" i="8" s="1"/>
  <c r="J19" i="8"/>
  <c r="K370" i="8" s="1"/>
  <c r="G19" i="8"/>
  <c r="G370" i="8" s="1"/>
  <c r="D19" i="8"/>
  <c r="C370" i="8" s="1"/>
  <c r="C85" i="8"/>
  <c r="C156" i="8"/>
  <c r="C228" i="8"/>
  <c r="C299" i="8"/>
  <c r="P10" i="8"/>
  <c r="M10" i="8"/>
  <c r="O361" i="8" s="1"/>
  <c r="J10" i="8"/>
  <c r="K361" i="8" s="1"/>
  <c r="G10" i="8"/>
  <c r="G361" i="8" s="1"/>
  <c r="D10" i="8"/>
  <c r="C361" i="8" s="1"/>
  <c r="C92" i="8"/>
  <c r="C163" i="8"/>
  <c r="C235" i="8"/>
  <c r="P17" i="8"/>
  <c r="M17" i="8"/>
  <c r="O368" i="8" s="1"/>
  <c r="J17" i="8"/>
  <c r="K368" i="8" s="1"/>
  <c r="G17" i="8"/>
  <c r="G368" i="8" s="1"/>
  <c r="D17" i="8"/>
  <c r="C368" i="8" s="1"/>
  <c r="C80" i="8"/>
  <c r="C88" i="8"/>
  <c r="C96" i="8"/>
  <c r="C143" i="8"/>
  <c r="F38" i="8"/>
  <c r="C151" i="8"/>
  <c r="C159" i="8"/>
  <c r="C167" i="8"/>
  <c r="C215" i="8"/>
  <c r="C223" i="8"/>
  <c r="C231" i="8"/>
  <c r="C239" i="8"/>
  <c r="C286" i="8"/>
  <c r="C294" i="8"/>
  <c r="C302" i="8"/>
  <c r="C310" i="8"/>
  <c r="P13" i="8"/>
  <c r="M13" i="8"/>
  <c r="O364" i="8" s="1"/>
  <c r="J13" i="8"/>
  <c r="K364" i="8" s="1"/>
  <c r="G13" i="8"/>
  <c r="G364" i="8" s="1"/>
  <c r="D13" i="8"/>
  <c r="C364" i="8" s="1"/>
  <c r="P21" i="8"/>
  <c r="M21" i="8"/>
  <c r="O372" i="8" s="1"/>
  <c r="J21" i="8"/>
  <c r="K372" i="8" s="1"/>
  <c r="G21" i="8"/>
  <c r="G372" i="8" s="1"/>
  <c r="D21" i="8"/>
  <c r="C372" i="8" s="1"/>
  <c r="P29" i="8"/>
  <c r="M29" i="8"/>
  <c r="O380" i="8" s="1"/>
  <c r="J29" i="8"/>
  <c r="K380" i="8" s="1"/>
  <c r="G29" i="8"/>
  <c r="G380" i="8" s="1"/>
  <c r="D29" i="8"/>
  <c r="C380" i="8" s="1"/>
  <c r="C850" i="7"/>
  <c r="C849" i="7"/>
  <c r="C75" i="7"/>
  <c r="C74" i="7"/>
  <c r="M36" i="7"/>
  <c r="E310" i="8" l="1"/>
  <c r="F310" i="8" s="1"/>
  <c r="D310" i="8"/>
  <c r="E292" i="8"/>
  <c r="F292" i="8" s="1"/>
  <c r="D292" i="8"/>
  <c r="E305" i="8"/>
  <c r="F305" i="8" s="1"/>
  <c r="D305" i="8"/>
  <c r="E299" i="8"/>
  <c r="F299" i="8" s="1"/>
  <c r="D299" i="8"/>
  <c r="E287" i="8"/>
  <c r="F287" i="8" s="1"/>
  <c r="D287" i="8"/>
  <c r="E290" i="8"/>
  <c r="F290" i="8" s="1"/>
  <c r="D290" i="8"/>
  <c r="E302" i="8"/>
  <c r="F302" i="8" s="1"/>
  <c r="D302" i="8"/>
  <c r="E304" i="8"/>
  <c r="F304" i="8" s="1"/>
  <c r="D304" i="8"/>
  <c r="E296" i="8"/>
  <c r="F296" i="8" s="1"/>
  <c r="D296" i="8"/>
  <c r="E301" i="8"/>
  <c r="F301" i="8" s="1"/>
  <c r="D301" i="8"/>
  <c r="E297" i="8"/>
  <c r="F297" i="8" s="1"/>
  <c r="D297" i="8"/>
  <c r="E283" i="8"/>
  <c r="F283" i="8" s="1"/>
  <c r="D283" i="8"/>
  <c r="E295" i="8"/>
  <c r="F295" i="8" s="1"/>
  <c r="D295" i="8"/>
  <c r="E298" i="8"/>
  <c r="F298" i="8" s="1"/>
  <c r="D298" i="8"/>
  <c r="E289" i="8"/>
  <c r="F289" i="8" s="1"/>
  <c r="D289" i="8"/>
  <c r="E293" i="8"/>
  <c r="F293" i="8" s="1"/>
  <c r="D293" i="8"/>
  <c r="E309" i="8"/>
  <c r="F309" i="8" s="1"/>
  <c r="D309" i="8"/>
  <c r="E308" i="8"/>
  <c r="F308" i="8" s="1"/>
  <c r="D308" i="8"/>
  <c r="E300" i="8"/>
  <c r="F300" i="8" s="1"/>
  <c r="D300" i="8"/>
  <c r="E284" i="8"/>
  <c r="F284" i="8" s="1"/>
  <c r="D284" i="8"/>
  <c r="E307" i="8"/>
  <c r="F307" i="8" s="1"/>
  <c r="D307" i="8"/>
  <c r="E286" i="8"/>
  <c r="F286" i="8" s="1"/>
  <c r="D286" i="8"/>
  <c r="E303" i="8"/>
  <c r="F303" i="8" s="1"/>
  <c r="D303" i="8"/>
  <c r="E306" i="8"/>
  <c r="F306" i="8" s="1"/>
  <c r="D306" i="8"/>
  <c r="E285" i="8"/>
  <c r="F285" i="8" s="1"/>
  <c r="D285" i="8"/>
  <c r="E291" i="8"/>
  <c r="F291" i="8" s="1"/>
  <c r="D291" i="8"/>
  <c r="E294" i="8"/>
  <c r="F294" i="8" s="1"/>
  <c r="D294" i="8"/>
  <c r="E311" i="8"/>
  <c r="F311" i="8" s="1"/>
  <c r="D311" i="8"/>
  <c r="E288" i="8"/>
  <c r="F288" i="8" s="1"/>
  <c r="D288" i="8"/>
  <c r="E282" i="8"/>
  <c r="F282" i="8" s="1"/>
  <c r="D282" i="8"/>
  <c r="E458" i="7"/>
  <c r="F458" i="7" s="1"/>
  <c r="F807" i="7"/>
  <c r="D520" i="7"/>
  <c r="D521" i="7"/>
  <c r="D321" i="7"/>
  <c r="F453" i="7"/>
  <c r="D458" i="7"/>
  <c r="D501" i="7"/>
  <c r="F798" i="7"/>
  <c r="D92" i="8"/>
  <c r="D456" i="7"/>
  <c r="D156" i="8"/>
  <c r="F737" i="7"/>
  <c r="F719" i="7"/>
  <c r="F666" i="7"/>
  <c r="F157" i="8"/>
  <c r="D149" i="8"/>
  <c r="F165" i="8"/>
  <c r="F728" i="7"/>
  <c r="F658" i="7"/>
  <c r="D643" i="7"/>
  <c r="F667" i="7"/>
  <c r="E520" i="7"/>
  <c r="F520" i="7" s="1"/>
  <c r="F499" i="7"/>
  <c r="D642" i="7"/>
  <c r="D447" i="7"/>
  <c r="D660" i="7"/>
  <c r="D797" i="7"/>
  <c r="D659" i="7"/>
  <c r="F781" i="7"/>
  <c r="D504" i="7"/>
  <c r="D505" i="7"/>
  <c r="F164" i="8"/>
  <c r="D228" i="8"/>
  <c r="D97" i="8"/>
  <c r="D169" i="8"/>
  <c r="F145" i="8"/>
  <c r="D433" i="7"/>
  <c r="D524" i="7"/>
  <c r="D512" i="7"/>
  <c r="D430" i="7"/>
  <c r="D508" i="7"/>
  <c r="D163" i="8"/>
  <c r="D95" i="8"/>
  <c r="D148" i="8"/>
  <c r="F789" i="7"/>
  <c r="F729" i="7"/>
  <c r="D713" i="7"/>
  <c r="D652" i="7"/>
  <c r="D712" i="7"/>
  <c r="E521" i="7"/>
  <c r="F521" i="7" s="1"/>
  <c r="D431" i="7"/>
  <c r="D223" i="8"/>
  <c r="D496" i="7"/>
  <c r="D436" i="7"/>
  <c r="E430" i="7"/>
  <c r="F430" i="7" s="1"/>
  <c r="D428" i="7"/>
  <c r="D170" i="8"/>
  <c r="D88" i="8"/>
  <c r="D220" i="8"/>
  <c r="D150" i="8"/>
  <c r="D215" i="8"/>
  <c r="D166" i="8"/>
  <c r="D437" i="7"/>
  <c r="F436" i="7"/>
  <c r="F162" i="8"/>
  <c r="D100" i="8"/>
  <c r="E643" i="7"/>
  <c r="F643" i="7" s="1"/>
  <c r="D445" i="7"/>
  <c r="D231" i="8"/>
  <c r="F158" i="8"/>
  <c r="D158" i="8"/>
  <c r="D227" i="8"/>
  <c r="E712" i="7"/>
  <c r="F712" i="7" s="1"/>
  <c r="D811" i="7"/>
  <c r="D651" i="7"/>
  <c r="D507" i="7"/>
  <c r="D444" i="7"/>
  <c r="D235" i="8"/>
  <c r="E149" i="8"/>
  <c r="F149" i="8" s="1"/>
  <c r="E97" i="8"/>
  <c r="F97" i="8" s="1"/>
  <c r="D499" i="7"/>
  <c r="F89" i="8"/>
  <c r="D81" i="8"/>
  <c r="D219" i="8"/>
  <c r="F172" i="8"/>
  <c r="F515" i="7"/>
  <c r="D239" i="8"/>
  <c r="E220" i="8"/>
  <c r="F220" i="8" s="1"/>
  <c r="D89" i="8"/>
  <c r="D782" i="7"/>
  <c r="D799" i="7"/>
  <c r="D668" i="7"/>
  <c r="D498" i="7"/>
  <c r="E445" i="7"/>
  <c r="F445" i="7" s="1"/>
  <c r="D515" i="7"/>
  <c r="D439" i="7"/>
  <c r="E166" i="8"/>
  <c r="F166" i="8" s="1"/>
  <c r="D162" i="8"/>
  <c r="E169" i="8"/>
  <c r="F169" i="8" s="1"/>
  <c r="E782" i="7"/>
  <c r="F782" i="7" s="1"/>
  <c r="E668" i="7"/>
  <c r="F668" i="7" s="1"/>
  <c r="D807" i="7"/>
  <c r="D735" i="7"/>
  <c r="E735" i="7"/>
  <c r="F735" i="7" s="1"/>
  <c r="E447" i="7"/>
  <c r="F447" i="7" s="1"/>
  <c r="D440" i="7"/>
  <c r="E239" i="8"/>
  <c r="F239" i="8" s="1"/>
  <c r="E223" i="8"/>
  <c r="F223" i="8" s="1"/>
  <c r="E81" i="8"/>
  <c r="F81" i="8" s="1"/>
  <c r="F234" i="8"/>
  <c r="E512" i="7"/>
  <c r="F512" i="7" s="1"/>
  <c r="E496" i="7"/>
  <c r="F496" i="7" s="1"/>
  <c r="D452" i="7"/>
  <c r="D453" i="7"/>
  <c r="E219" i="8"/>
  <c r="F219" i="8" s="1"/>
  <c r="E150" i="8"/>
  <c r="F150" i="8" s="1"/>
  <c r="D236" i="8"/>
  <c r="F721" i="7"/>
  <c r="D805" i="7"/>
  <c r="D672" i="7"/>
  <c r="D650" i="7"/>
  <c r="E444" i="7"/>
  <c r="F444" i="7" s="1"/>
  <c r="E439" i="7"/>
  <c r="F439" i="7" s="1"/>
  <c r="E216" i="8"/>
  <c r="F216" i="8" s="1"/>
  <c r="D216" i="8"/>
  <c r="E214" i="8"/>
  <c r="F214" i="8" s="1"/>
  <c r="D214" i="8"/>
  <c r="E154" i="8"/>
  <c r="F154" i="8" s="1"/>
  <c r="D154" i="8"/>
  <c r="E734" i="7"/>
  <c r="F734" i="7" s="1"/>
  <c r="D734" i="7"/>
  <c r="E641" i="7"/>
  <c r="F641" i="7" s="1"/>
  <c r="D641" i="7"/>
  <c r="E793" i="7"/>
  <c r="F793" i="7" s="1"/>
  <c r="D793" i="7"/>
  <c r="E808" i="7"/>
  <c r="F808" i="7" s="1"/>
  <c r="D808" i="7"/>
  <c r="E80" i="8"/>
  <c r="F80" i="8" s="1"/>
  <c r="D80" i="8"/>
  <c r="E153" i="8"/>
  <c r="F153" i="8" s="1"/>
  <c r="D153" i="8"/>
  <c r="E155" i="8"/>
  <c r="F155" i="8" s="1"/>
  <c r="D155" i="8"/>
  <c r="E358" i="7"/>
  <c r="F358" i="7" s="1"/>
  <c r="D358" i="7"/>
  <c r="E87" i="8"/>
  <c r="F87" i="8" s="1"/>
  <c r="D87" i="8"/>
  <c r="E716" i="7"/>
  <c r="F716" i="7" s="1"/>
  <c r="D716" i="7"/>
  <c r="E733" i="7"/>
  <c r="F733" i="7" s="1"/>
  <c r="D733" i="7"/>
  <c r="E809" i="7"/>
  <c r="F809" i="7" s="1"/>
  <c r="D809" i="7"/>
  <c r="E441" i="7"/>
  <c r="F441" i="7" s="1"/>
  <c r="D441" i="7"/>
  <c r="E167" i="8"/>
  <c r="F167" i="8" s="1"/>
  <c r="D167" i="8"/>
  <c r="E102" i="8"/>
  <c r="F102" i="8" s="1"/>
  <c r="D102" i="8"/>
  <c r="E240" i="8"/>
  <c r="F240" i="8" s="1"/>
  <c r="D240" i="8"/>
  <c r="E225" i="8"/>
  <c r="F225" i="8" s="1"/>
  <c r="D225" i="8"/>
  <c r="E147" i="8"/>
  <c r="F147" i="8" s="1"/>
  <c r="D147" i="8"/>
  <c r="E91" i="8"/>
  <c r="F91" i="8" s="1"/>
  <c r="D91" i="8"/>
  <c r="E222" i="8"/>
  <c r="F222" i="8" s="1"/>
  <c r="D222" i="8"/>
  <c r="E449" i="7"/>
  <c r="F449" i="7" s="1"/>
  <c r="D449" i="7"/>
  <c r="E450" i="7"/>
  <c r="F450" i="7" s="1"/>
  <c r="D450" i="7"/>
  <c r="E510" i="7"/>
  <c r="F510" i="7" s="1"/>
  <c r="D510" i="7"/>
  <c r="E144" i="8"/>
  <c r="F144" i="8" s="1"/>
  <c r="D144" i="8"/>
  <c r="E241" i="8"/>
  <c r="F241" i="8" s="1"/>
  <c r="D241" i="8"/>
  <c r="E32" i="8"/>
  <c r="E24" i="8"/>
  <c r="E16" i="8"/>
  <c r="E8" i="8"/>
  <c r="E19" i="8"/>
  <c r="E36" i="8"/>
  <c r="E20" i="8"/>
  <c r="E38" i="8"/>
  <c r="E13" i="8"/>
  <c r="D313" i="8"/>
  <c r="E22" i="8"/>
  <c r="E14" i="8"/>
  <c r="E31" i="8"/>
  <c r="E23" i="8"/>
  <c r="E33" i="8"/>
  <c r="E25" i="8"/>
  <c r="E17" i="8"/>
  <c r="E9" i="8"/>
  <c r="E34" i="8"/>
  <c r="E26" i="8"/>
  <c r="E18" i="8"/>
  <c r="E10" i="8"/>
  <c r="E35" i="8"/>
  <c r="E27" i="8"/>
  <c r="E11" i="8"/>
  <c r="E28" i="8"/>
  <c r="E12" i="8"/>
  <c r="E29" i="8"/>
  <c r="E21" i="8"/>
  <c r="E30" i="8"/>
  <c r="E7" i="8"/>
  <c r="C105" i="8"/>
  <c r="E15" i="8"/>
  <c r="E226" i="8"/>
  <c r="F226" i="8" s="1"/>
  <c r="D226" i="8"/>
  <c r="N38" i="8"/>
  <c r="N29" i="8"/>
  <c r="N21" i="8"/>
  <c r="N13" i="8"/>
  <c r="N31" i="8"/>
  <c r="N23" i="8"/>
  <c r="N7" i="8"/>
  <c r="N24" i="8"/>
  <c r="N8" i="8"/>
  <c r="N25" i="8"/>
  <c r="N9" i="8"/>
  <c r="N34" i="8"/>
  <c r="N18" i="8"/>
  <c r="C313" i="8"/>
  <c r="E313" i="8" s="1"/>
  <c r="F313" i="8" s="1"/>
  <c r="N19" i="8"/>
  <c r="N36" i="8"/>
  <c r="N20" i="8"/>
  <c r="N30" i="8"/>
  <c r="N22" i="8"/>
  <c r="N14" i="8"/>
  <c r="N15" i="8"/>
  <c r="N32" i="8"/>
  <c r="N16" i="8"/>
  <c r="N33" i="8"/>
  <c r="N17" i="8"/>
  <c r="N26" i="8"/>
  <c r="N10" i="8"/>
  <c r="N35" i="8"/>
  <c r="N27" i="8"/>
  <c r="N11" i="8"/>
  <c r="N28" i="8"/>
  <c r="N12" i="8"/>
  <c r="E724" i="7"/>
  <c r="F724" i="7" s="1"/>
  <c r="D724" i="7"/>
  <c r="E653" i="7"/>
  <c r="F653" i="7" s="1"/>
  <c r="D653" i="7"/>
  <c r="E670" i="7"/>
  <c r="F670" i="7" s="1"/>
  <c r="D670" i="7"/>
  <c r="E790" i="7"/>
  <c r="F790" i="7" s="1"/>
  <c r="D790" i="7"/>
  <c r="E710" i="7"/>
  <c r="F710" i="7" s="1"/>
  <c r="D710" i="7"/>
  <c r="E665" i="7"/>
  <c r="F665" i="7" s="1"/>
  <c r="D665" i="7"/>
  <c r="E802" i="7"/>
  <c r="F802" i="7" s="1"/>
  <c r="D802" i="7"/>
  <c r="E657" i="7"/>
  <c r="F657" i="7" s="1"/>
  <c r="D657" i="7"/>
  <c r="E792" i="7"/>
  <c r="F792" i="7" s="1"/>
  <c r="D792" i="7"/>
  <c r="E739" i="7"/>
  <c r="F739" i="7" s="1"/>
  <c r="D739" i="7"/>
  <c r="E432" i="7"/>
  <c r="F432" i="7" s="1"/>
  <c r="D432" i="7"/>
  <c r="E495" i="7"/>
  <c r="F495" i="7" s="1"/>
  <c r="D495" i="7"/>
  <c r="E514" i="7"/>
  <c r="F514" i="7" s="1"/>
  <c r="D514" i="7"/>
  <c r="E523" i="7"/>
  <c r="F523" i="7" s="1"/>
  <c r="D523" i="7"/>
  <c r="E455" i="7"/>
  <c r="F455" i="7" s="1"/>
  <c r="D455" i="7"/>
  <c r="E228" i="8"/>
  <c r="F228" i="8" s="1"/>
  <c r="E799" i="7"/>
  <c r="F799" i="7" s="1"/>
  <c r="E797" i="7"/>
  <c r="F797" i="7" s="1"/>
  <c r="E452" i="7"/>
  <c r="F452" i="7" s="1"/>
  <c r="E88" i="8"/>
  <c r="F88" i="8" s="1"/>
  <c r="E215" i="8"/>
  <c r="F215" i="8" s="1"/>
  <c r="D165" i="8"/>
  <c r="E95" i="8"/>
  <c r="F95" i="8" s="1"/>
  <c r="E659" i="7"/>
  <c r="F659" i="7" s="1"/>
  <c r="E660" i="7"/>
  <c r="F660" i="7" s="1"/>
  <c r="F791" i="7"/>
  <c r="F783" i="7"/>
  <c r="D666" i="7"/>
  <c r="E650" i="7"/>
  <c r="F650" i="7" s="1"/>
  <c r="D783" i="7"/>
  <c r="E642" i="7"/>
  <c r="F642" i="7" s="1"/>
  <c r="E428" i="7"/>
  <c r="F428" i="7" s="1"/>
  <c r="E161" i="8"/>
  <c r="F161" i="8" s="1"/>
  <c r="D161" i="8"/>
  <c r="E654" i="7"/>
  <c r="F654" i="7" s="1"/>
  <c r="D654" i="7"/>
  <c r="E656" i="7"/>
  <c r="F656" i="7" s="1"/>
  <c r="D656" i="7"/>
  <c r="E506" i="7"/>
  <c r="F506" i="7" s="1"/>
  <c r="D506" i="7"/>
  <c r="E224" i="8"/>
  <c r="F224" i="8" s="1"/>
  <c r="D224" i="8"/>
  <c r="E76" i="8"/>
  <c r="F76" i="8" s="1"/>
  <c r="D76" i="8"/>
  <c r="E83" i="8"/>
  <c r="F83" i="8" s="1"/>
  <c r="D83" i="8"/>
  <c r="E725" i="7"/>
  <c r="F725" i="7" s="1"/>
  <c r="D725" i="7"/>
  <c r="E787" i="7"/>
  <c r="F787" i="7" s="1"/>
  <c r="D787" i="7"/>
  <c r="E429" i="7"/>
  <c r="F429" i="7" s="1"/>
  <c r="D429" i="7"/>
  <c r="E159" i="8"/>
  <c r="F159" i="8" s="1"/>
  <c r="D159" i="8"/>
  <c r="E663" i="7"/>
  <c r="F663" i="7" s="1"/>
  <c r="D663" i="7"/>
  <c r="E730" i="7"/>
  <c r="F730" i="7" s="1"/>
  <c r="D730" i="7"/>
  <c r="E649" i="7"/>
  <c r="F649" i="7" s="1"/>
  <c r="D649" i="7"/>
  <c r="E435" i="7"/>
  <c r="F435" i="7" s="1"/>
  <c r="D435" i="7"/>
  <c r="E238" i="8"/>
  <c r="F238" i="8" s="1"/>
  <c r="D238" i="8"/>
  <c r="E218" i="8"/>
  <c r="F218" i="8" s="1"/>
  <c r="D218" i="8"/>
  <c r="E96" i="8"/>
  <c r="F96" i="8" s="1"/>
  <c r="D96" i="8"/>
  <c r="E85" i="8"/>
  <c r="F85" i="8" s="1"/>
  <c r="D85" i="8"/>
  <c r="E213" i="8"/>
  <c r="F213" i="8" s="1"/>
  <c r="D213" i="8"/>
  <c r="E152" i="8"/>
  <c r="F152" i="8" s="1"/>
  <c r="D152" i="8"/>
  <c r="E82" i="8"/>
  <c r="F82" i="8" s="1"/>
  <c r="D82" i="8"/>
  <c r="E78" i="8"/>
  <c r="F78" i="8" s="1"/>
  <c r="D78" i="8"/>
  <c r="E230" i="8"/>
  <c r="F230" i="8" s="1"/>
  <c r="D230" i="8"/>
  <c r="E90" i="8"/>
  <c r="F90" i="8" s="1"/>
  <c r="D90" i="8"/>
  <c r="E93" i="8"/>
  <c r="F93" i="8" s="1"/>
  <c r="D93" i="8"/>
  <c r="E237" i="8"/>
  <c r="F237" i="8" s="1"/>
  <c r="D237" i="8"/>
  <c r="E99" i="8"/>
  <c r="F99" i="8" s="1"/>
  <c r="D99" i="8"/>
  <c r="E101" i="8"/>
  <c r="F101" i="8" s="1"/>
  <c r="D101" i="8"/>
  <c r="E796" i="7"/>
  <c r="F796" i="7" s="1"/>
  <c r="D796" i="7"/>
  <c r="E661" i="7"/>
  <c r="F661" i="7" s="1"/>
  <c r="D661" i="7"/>
  <c r="E794" i="7"/>
  <c r="F794" i="7" s="1"/>
  <c r="D794" i="7"/>
  <c r="M604" i="7"/>
  <c r="J604" i="7"/>
  <c r="G604" i="7"/>
  <c r="E811" i="7"/>
  <c r="F811" i="7" s="1"/>
  <c r="E741" i="7"/>
  <c r="F741" i="7" s="1"/>
  <c r="D604" i="7"/>
  <c r="E672" i="7"/>
  <c r="F672" i="7" s="1"/>
  <c r="E647" i="7"/>
  <c r="F647" i="7" s="1"/>
  <c r="D647" i="7"/>
  <c r="E786" i="7"/>
  <c r="F786" i="7" s="1"/>
  <c r="D786" i="7"/>
  <c r="E723" i="7"/>
  <c r="F723" i="7" s="1"/>
  <c r="D723" i="7"/>
  <c r="E502" i="7"/>
  <c r="F502" i="7" s="1"/>
  <c r="D502" i="7"/>
  <c r="E443" i="7"/>
  <c r="F443" i="7" s="1"/>
  <c r="D443" i="7"/>
  <c r="E448" i="7"/>
  <c r="F448" i="7" s="1"/>
  <c r="D448" i="7"/>
  <c r="E522" i="7"/>
  <c r="F522" i="7" s="1"/>
  <c r="D522" i="7"/>
  <c r="E227" i="8"/>
  <c r="F227" i="8" s="1"/>
  <c r="D234" i="8"/>
  <c r="D157" i="8"/>
  <c r="E156" i="8"/>
  <c r="F156" i="8" s="1"/>
  <c r="E652" i="7"/>
  <c r="F652" i="7" s="1"/>
  <c r="F644" i="7"/>
  <c r="D781" i="7"/>
  <c r="D741" i="7"/>
  <c r="D737" i="7"/>
  <c r="D719" i="7"/>
  <c r="E501" i="7"/>
  <c r="F501" i="7" s="1"/>
  <c r="E440" i="7"/>
  <c r="F440" i="7" s="1"/>
  <c r="E446" i="7"/>
  <c r="F446" i="7" s="1"/>
  <c r="D446" i="7"/>
  <c r="E500" i="7"/>
  <c r="F500" i="7" s="1"/>
  <c r="D500" i="7"/>
  <c r="E151" i="8"/>
  <c r="F151" i="8" s="1"/>
  <c r="D151" i="8"/>
  <c r="E217" i="8"/>
  <c r="F217" i="8" s="1"/>
  <c r="D217" i="8"/>
  <c r="E806" i="7"/>
  <c r="F806" i="7" s="1"/>
  <c r="D806" i="7"/>
  <c r="E785" i="7"/>
  <c r="F785" i="7" s="1"/>
  <c r="D785" i="7"/>
  <c r="E511" i="7"/>
  <c r="F511" i="7" s="1"/>
  <c r="D511" i="7"/>
  <c r="E434" i="7"/>
  <c r="F434" i="7" s="1"/>
  <c r="D434" i="7"/>
  <c r="E513" i="7"/>
  <c r="F513" i="7" s="1"/>
  <c r="D513" i="7"/>
  <c r="E516" i="7"/>
  <c r="F516" i="7" s="1"/>
  <c r="D516" i="7"/>
  <c r="E233" i="8"/>
  <c r="F233" i="8" s="1"/>
  <c r="D233" i="8"/>
  <c r="E731" i="7"/>
  <c r="F731" i="7" s="1"/>
  <c r="D731" i="7"/>
  <c r="E784" i="7"/>
  <c r="F784" i="7" s="1"/>
  <c r="D784" i="7"/>
  <c r="E442" i="7"/>
  <c r="F442" i="7" s="1"/>
  <c r="D442" i="7"/>
  <c r="E788" i="7"/>
  <c r="F788" i="7" s="1"/>
  <c r="D788" i="7"/>
  <c r="E714" i="7"/>
  <c r="F714" i="7" s="1"/>
  <c r="D714" i="7"/>
  <c r="E801" i="7"/>
  <c r="F801" i="7" s="1"/>
  <c r="D801" i="7"/>
  <c r="E519" i="7"/>
  <c r="F519" i="7" s="1"/>
  <c r="D519" i="7"/>
  <c r="E497" i="7"/>
  <c r="F497" i="7" s="1"/>
  <c r="D497" i="7"/>
  <c r="E427" i="7"/>
  <c r="F427" i="7" s="1"/>
  <c r="D427" i="7"/>
  <c r="E438" i="7"/>
  <c r="F438" i="7" s="1"/>
  <c r="D438" i="7"/>
  <c r="C244" i="8"/>
  <c r="D244" i="8" s="1"/>
  <c r="K34" i="8"/>
  <c r="K26" i="8"/>
  <c r="K18" i="8"/>
  <c r="K10" i="8"/>
  <c r="K24" i="8"/>
  <c r="K25" i="8"/>
  <c r="K35" i="8"/>
  <c r="K27" i="8"/>
  <c r="K19" i="8"/>
  <c r="K11" i="8"/>
  <c r="K36" i="8"/>
  <c r="K28" i="8"/>
  <c r="K20" i="8"/>
  <c r="K12" i="8"/>
  <c r="K23" i="8"/>
  <c r="K15" i="8"/>
  <c r="K16" i="8"/>
  <c r="K33" i="8"/>
  <c r="K9" i="8"/>
  <c r="K17" i="8"/>
  <c r="K38" i="8"/>
  <c r="K29" i="8"/>
  <c r="K21" i="8"/>
  <c r="K13" i="8"/>
  <c r="K30" i="8"/>
  <c r="K22" i="8"/>
  <c r="K14" i="8"/>
  <c r="K7" i="8"/>
  <c r="K31" i="8"/>
  <c r="K32" i="8"/>
  <c r="K8" i="8"/>
  <c r="E160" i="8"/>
  <c r="F160" i="8" s="1"/>
  <c r="D160" i="8"/>
  <c r="P38" i="8"/>
  <c r="Q29" i="8"/>
  <c r="Q21" i="8"/>
  <c r="Q13" i="8"/>
  <c r="Q26" i="8"/>
  <c r="Q12" i="8"/>
  <c r="Q36" i="8"/>
  <c r="Q30" i="8"/>
  <c r="Q22" i="8"/>
  <c r="Q14" i="8"/>
  <c r="Q31" i="8"/>
  <c r="Q15" i="8"/>
  <c r="Q7" i="8"/>
  <c r="Q32" i="8"/>
  <c r="Q16" i="8"/>
  <c r="Q8" i="8"/>
  <c r="Q25" i="8"/>
  <c r="Q34" i="8"/>
  <c r="Q27" i="8"/>
  <c r="Q38" i="8"/>
  <c r="Q20" i="8"/>
  <c r="Q23" i="8"/>
  <c r="Q33" i="8"/>
  <c r="Q9" i="8"/>
  <c r="Q18" i="8"/>
  <c r="Q35" i="8"/>
  <c r="Q24" i="8"/>
  <c r="Q17" i="8"/>
  <c r="Q10" i="8"/>
  <c r="Q19" i="8"/>
  <c r="Q11" i="8"/>
  <c r="Q28" i="8"/>
  <c r="M38" i="8"/>
  <c r="O389" i="8" s="1"/>
  <c r="J38" i="8"/>
  <c r="K389" i="8" s="1"/>
  <c r="G38" i="8"/>
  <c r="G389" i="8" s="1"/>
  <c r="D38" i="8"/>
  <c r="C389" i="8" s="1"/>
  <c r="E103" i="8"/>
  <c r="F103" i="8" s="1"/>
  <c r="D103" i="8"/>
  <c r="E242" i="8"/>
  <c r="F242" i="8" s="1"/>
  <c r="D242" i="8"/>
  <c r="E229" i="8"/>
  <c r="F229" i="8" s="1"/>
  <c r="D229" i="8"/>
  <c r="E732" i="7"/>
  <c r="F732" i="7" s="1"/>
  <c r="D732" i="7"/>
  <c r="E646" i="7"/>
  <c r="F646" i="7" s="1"/>
  <c r="D646" i="7"/>
  <c r="E726" i="7"/>
  <c r="F726" i="7" s="1"/>
  <c r="D726" i="7"/>
  <c r="E720" i="7"/>
  <c r="F720" i="7" s="1"/>
  <c r="D720" i="7"/>
  <c r="E648" i="7"/>
  <c r="F648" i="7" s="1"/>
  <c r="D648" i="7"/>
  <c r="E800" i="7"/>
  <c r="F800" i="7" s="1"/>
  <c r="D800" i="7"/>
  <c r="E803" i="7"/>
  <c r="F803" i="7" s="1"/>
  <c r="D803" i="7"/>
  <c r="E451" i="7"/>
  <c r="F451" i="7" s="1"/>
  <c r="D451" i="7"/>
  <c r="E509" i="7"/>
  <c r="F509" i="7" s="1"/>
  <c r="D509" i="7"/>
  <c r="E518" i="7"/>
  <c r="F518" i="7" s="1"/>
  <c r="D518" i="7"/>
  <c r="M321" i="7"/>
  <c r="J321" i="7"/>
  <c r="G321" i="7"/>
  <c r="E805" i="7"/>
  <c r="F805" i="7" s="1"/>
  <c r="E504" i="7"/>
  <c r="F504" i="7" s="1"/>
  <c r="E92" i="8"/>
  <c r="F92" i="8" s="1"/>
  <c r="E713" i="7"/>
  <c r="F713" i="7" s="1"/>
  <c r="D789" i="7"/>
  <c r="D729" i="7"/>
  <c r="D644" i="7"/>
  <c r="D791" i="7"/>
  <c r="D728" i="7"/>
  <c r="D658" i="7"/>
  <c r="E524" i="7"/>
  <c r="F524" i="7" s="1"/>
  <c r="E433" i="7"/>
  <c r="F433" i="7" s="1"/>
  <c r="E507" i="7"/>
  <c r="F507" i="7" s="1"/>
  <c r="E437" i="7"/>
  <c r="F437" i="7" s="1"/>
  <c r="E508" i="7"/>
  <c r="F508" i="7" s="1"/>
  <c r="C174" i="8"/>
  <c r="D174" i="8" s="1"/>
  <c r="H34" i="8"/>
  <c r="H26" i="8"/>
  <c r="H18" i="8"/>
  <c r="H10" i="8"/>
  <c r="H30" i="8"/>
  <c r="H15" i="8"/>
  <c r="H16" i="8"/>
  <c r="H33" i="8"/>
  <c r="H35" i="8"/>
  <c r="H27" i="8"/>
  <c r="H19" i="8"/>
  <c r="H11" i="8"/>
  <c r="H22" i="8"/>
  <c r="H32" i="8"/>
  <c r="H8" i="8"/>
  <c r="H17" i="8"/>
  <c r="H36" i="8"/>
  <c r="H28" i="8"/>
  <c r="H20" i="8"/>
  <c r="H12" i="8"/>
  <c r="H14" i="8"/>
  <c r="H23" i="8"/>
  <c r="H24" i="8"/>
  <c r="H25" i="8"/>
  <c r="H38" i="8"/>
  <c r="H29" i="8"/>
  <c r="H21" i="8"/>
  <c r="H13" i="8"/>
  <c r="H7" i="8"/>
  <c r="H31" i="8"/>
  <c r="H9" i="8"/>
  <c r="E221" i="8"/>
  <c r="F221" i="8" s="1"/>
  <c r="D221" i="8"/>
  <c r="E79" i="8"/>
  <c r="F79" i="8" s="1"/>
  <c r="D79" i="8"/>
  <c r="E655" i="7"/>
  <c r="F655" i="7" s="1"/>
  <c r="D655" i="7"/>
  <c r="E718" i="7"/>
  <c r="F718" i="7" s="1"/>
  <c r="D718" i="7"/>
  <c r="E454" i="7"/>
  <c r="F454" i="7" s="1"/>
  <c r="D454" i="7"/>
  <c r="E738" i="7"/>
  <c r="F738" i="7" s="1"/>
  <c r="D738" i="7"/>
  <c r="E232" i="8"/>
  <c r="F232" i="8" s="1"/>
  <c r="D232" i="8"/>
  <c r="E74" i="8"/>
  <c r="F74" i="8" s="1"/>
  <c r="D74" i="8"/>
  <c r="E94" i="8"/>
  <c r="F94" i="8" s="1"/>
  <c r="D94" i="8"/>
  <c r="E171" i="8"/>
  <c r="F171" i="8" s="1"/>
  <c r="D171" i="8"/>
  <c r="E645" i="7"/>
  <c r="F645" i="7" s="1"/>
  <c r="D645" i="7"/>
  <c r="E664" i="7"/>
  <c r="F664" i="7" s="1"/>
  <c r="D664" i="7"/>
  <c r="E86" i="8"/>
  <c r="F86" i="8" s="1"/>
  <c r="D86" i="8"/>
  <c r="E722" i="7"/>
  <c r="F722" i="7" s="1"/>
  <c r="D722" i="7"/>
  <c r="E662" i="7"/>
  <c r="F662" i="7" s="1"/>
  <c r="D662" i="7"/>
  <c r="E711" i="7"/>
  <c r="F711" i="7" s="1"/>
  <c r="D711" i="7"/>
  <c r="E143" i="8"/>
  <c r="F143" i="8" s="1"/>
  <c r="D143" i="8"/>
  <c r="E168" i="8"/>
  <c r="F168" i="8" s="1"/>
  <c r="D168" i="8"/>
  <c r="E98" i="8"/>
  <c r="F98" i="8" s="1"/>
  <c r="D98" i="8"/>
  <c r="E77" i="8"/>
  <c r="F77" i="8" s="1"/>
  <c r="D77" i="8"/>
  <c r="E84" i="8"/>
  <c r="F84" i="8" s="1"/>
  <c r="D84" i="8"/>
  <c r="E146" i="8"/>
  <c r="F146" i="8" s="1"/>
  <c r="D146" i="8"/>
  <c r="E75" i="8"/>
  <c r="F75" i="8" s="1"/>
  <c r="D75" i="8"/>
  <c r="E804" i="7"/>
  <c r="F804" i="7" s="1"/>
  <c r="D804" i="7"/>
  <c r="E780" i="7"/>
  <c r="F780" i="7" s="1"/>
  <c r="D780" i="7"/>
  <c r="E669" i="7"/>
  <c r="F669" i="7" s="1"/>
  <c r="D669" i="7"/>
  <c r="E717" i="7"/>
  <c r="F717" i="7" s="1"/>
  <c r="D717" i="7"/>
  <c r="E715" i="7"/>
  <c r="F715" i="7" s="1"/>
  <c r="D715" i="7"/>
  <c r="E795" i="7"/>
  <c r="F795" i="7" s="1"/>
  <c r="D795" i="7"/>
  <c r="E727" i="7"/>
  <c r="F727" i="7" s="1"/>
  <c r="D727" i="7"/>
  <c r="E736" i="7"/>
  <c r="F736" i="7" s="1"/>
  <c r="D736" i="7"/>
  <c r="E503" i="7"/>
  <c r="F503" i="7" s="1"/>
  <c r="D503" i="7"/>
  <c r="E517" i="7"/>
  <c r="F517" i="7" s="1"/>
  <c r="D517" i="7"/>
  <c r="E236" i="8"/>
  <c r="F236" i="8" s="1"/>
  <c r="E170" i="8"/>
  <c r="F170" i="8" s="1"/>
  <c r="E235" i="8"/>
  <c r="F235" i="8" s="1"/>
  <c r="E231" i="8"/>
  <c r="F231" i="8" s="1"/>
  <c r="E148" i="8"/>
  <c r="F148" i="8" s="1"/>
  <c r="D145" i="8"/>
  <c r="D164" i="8"/>
  <c r="E163" i="8"/>
  <c r="F163" i="8" s="1"/>
  <c r="E100" i="8"/>
  <c r="F100" i="8" s="1"/>
  <c r="D172" i="8"/>
  <c r="E651" i="7"/>
  <c r="F651" i="7" s="1"/>
  <c r="D798" i="7"/>
  <c r="D721" i="7"/>
  <c r="D667" i="7"/>
  <c r="E456" i="7"/>
  <c r="F456" i="7" s="1"/>
  <c r="E431" i="7"/>
  <c r="F431" i="7" s="1"/>
  <c r="E498" i="7"/>
  <c r="F498" i="7" s="1"/>
  <c r="E505" i="7"/>
  <c r="F505" i="7" s="1"/>
  <c r="D526" i="7"/>
  <c r="E526" i="7"/>
  <c r="F526" i="7" s="1"/>
  <c r="E75" i="7"/>
  <c r="E74" i="7"/>
  <c r="J36" i="7"/>
  <c r="D946" i="7" s="1"/>
  <c r="E244" i="8" l="1"/>
  <c r="F244" i="8" s="1"/>
  <c r="E174" i="8"/>
  <c r="F174" i="8" s="1"/>
  <c r="E105" i="8"/>
  <c r="F105" i="8" s="1"/>
  <c r="D105" i="8"/>
  <c r="G36" i="7"/>
  <c r="D912" i="7" s="1"/>
  <c r="D36" i="7" l="1"/>
  <c r="D878" i="7" s="1"/>
  <c r="M35" i="7" l="1"/>
  <c r="J35" i="7" l="1"/>
  <c r="D945" i="7" s="1"/>
  <c r="G35" i="7" l="1"/>
  <c r="D911" i="7" s="1"/>
  <c r="D35" i="7" l="1"/>
  <c r="D877" i="7" s="1"/>
  <c r="M34" i="7" l="1"/>
  <c r="J34" i="7" l="1"/>
  <c r="D944" i="7" s="1"/>
  <c r="G34" i="7" l="1"/>
  <c r="D910" i="7" s="1"/>
  <c r="D34" i="7" l="1"/>
  <c r="D876" i="7" s="1"/>
  <c r="M33" i="7" l="1"/>
  <c r="J33" i="7" l="1"/>
  <c r="D943" i="7" s="1"/>
  <c r="G33" i="7" l="1"/>
  <c r="D909" i="7" s="1"/>
  <c r="D33" i="7" l="1"/>
  <c r="D875" i="7" s="1"/>
  <c r="M32" i="7" l="1"/>
  <c r="J32" i="7" l="1"/>
  <c r="D942" i="7" s="1"/>
  <c r="G32" i="7" l="1"/>
  <c r="D908" i="7" s="1"/>
  <c r="D32" i="7" l="1"/>
  <c r="D874" i="7" s="1"/>
  <c r="M31" i="7" l="1"/>
  <c r="J31" i="7" l="1"/>
  <c r="D941" i="7" s="1"/>
  <c r="G31" i="7" l="1"/>
  <c r="D907" i="7" s="1"/>
  <c r="D31" i="7" l="1"/>
  <c r="D873" i="7" s="1"/>
  <c r="M30" i="7" l="1"/>
  <c r="J30" i="7" l="1"/>
  <c r="D940" i="7" s="1"/>
  <c r="G30" i="7" l="1"/>
  <c r="D906" i="7" s="1"/>
  <c r="D30" i="7" l="1"/>
  <c r="D872" i="7" s="1"/>
  <c r="M29" i="7" l="1"/>
  <c r="J29" i="7" l="1"/>
  <c r="D939" i="7" s="1"/>
  <c r="G29" i="7" l="1"/>
  <c r="D905" i="7" s="1"/>
  <c r="D29" i="7" l="1"/>
  <c r="D871" i="7" s="1"/>
  <c r="M28" i="7" l="1"/>
  <c r="J28" i="7" l="1"/>
  <c r="D938" i="7" s="1"/>
  <c r="G28" i="7" l="1"/>
  <c r="D904" i="7" s="1"/>
  <c r="D28" i="7" l="1"/>
  <c r="D870" i="7" s="1"/>
  <c r="M27" i="7" l="1"/>
  <c r="J27" i="7" l="1"/>
  <c r="D937" i="7" s="1"/>
  <c r="G27" i="7" l="1"/>
  <c r="D903" i="7" s="1"/>
  <c r="D27" i="7" l="1"/>
  <c r="D869" i="7" s="1"/>
  <c r="M26" i="7" l="1"/>
  <c r="J26" i="7" l="1"/>
  <c r="D936" i="7" s="1"/>
  <c r="G26" i="7" l="1"/>
  <c r="D902" i="7" s="1"/>
  <c r="D26" i="7" l="1"/>
  <c r="D868" i="7" s="1"/>
  <c r="M25" i="7" l="1"/>
  <c r="J25" i="7" l="1"/>
  <c r="D935" i="7" s="1"/>
  <c r="G25" i="7" l="1"/>
  <c r="D901" i="7" s="1"/>
  <c r="D25" i="7" l="1"/>
  <c r="D867" i="7" s="1"/>
  <c r="M24" i="7" l="1"/>
  <c r="J24" i="7" l="1"/>
  <c r="D934" i="7" s="1"/>
  <c r="G24" i="7" l="1"/>
  <c r="D900" i="7" s="1"/>
  <c r="D24" i="7" l="1"/>
  <c r="D866" i="7" s="1"/>
  <c r="M23" i="7" l="1"/>
  <c r="J23" i="7" l="1"/>
  <c r="D933" i="7" s="1"/>
  <c r="G23" i="7" l="1"/>
  <c r="D899" i="7" s="1"/>
  <c r="D23" i="7" l="1"/>
  <c r="D865" i="7" s="1"/>
  <c r="M22" i="7" l="1"/>
  <c r="J22" i="7" l="1"/>
  <c r="D932" i="7" s="1"/>
  <c r="G22" i="7" l="1"/>
  <c r="D898" i="7" s="1"/>
  <c r="D22" i="7" l="1"/>
  <c r="D864" i="7" s="1"/>
  <c r="M21" i="7" l="1"/>
  <c r="J21" i="7" l="1"/>
  <c r="D931" i="7" s="1"/>
  <c r="G21" i="7" l="1"/>
  <c r="D897" i="7" s="1"/>
  <c r="D21" i="7" l="1"/>
  <c r="D863" i="7" s="1"/>
  <c r="M20" i="7" l="1"/>
  <c r="J20" i="7" l="1"/>
  <c r="D930" i="7" s="1"/>
  <c r="G20" i="7" l="1"/>
  <c r="D896" i="7" s="1"/>
  <c r="D20" i="7" l="1"/>
  <c r="D862" i="7" s="1"/>
  <c r="M19" i="7" l="1"/>
  <c r="J19" i="7" l="1"/>
  <c r="D929" i="7" s="1"/>
  <c r="G19" i="7" l="1"/>
  <c r="D895" i="7" s="1"/>
  <c r="D19" i="7" l="1"/>
  <c r="D861" i="7" s="1"/>
  <c r="M18" i="7" l="1"/>
  <c r="J18" i="7" l="1"/>
  <c r="D928" i="7" s="1"/>
  <c r="G18" i="7" l="1"/>
  <c r="D894" i="7" s="1"/>
  <c r="D18" i="7" l="1"/>
  <c r="D860" i="7" s="1"/>
  <c r="M17" i="7" l="1"/>
  <c r="J17" i="7" l="1"/>
  <c r="D927" i="7" s="1"/>
  <c r="G17" i="7" l="1"/>
  <c r="D893" i="7" s="1"/>
  <c r="D17" i="7" l="1"/>
  <c r="D859" i="7" s="1"/>
  <c r="M16" i="7" l="1"/>
  <c r="J16" i="7" l="1"/>
  <c r="D926" i="7" s="1"/>
  <c r="G16" i="7" l="1"/>
  <c r="D892" i="7" s="1"/>
  <c r="D16" i="7" l="1"/>
  <c r="D858" i="7" s="1"/>
  <c r="M15" i="7" l="1"/>
  <c r="J15" i="7" l="1"/>
  <c r="D925" i="7" s="1"/>
  <c r="G15" i="7" l="1"/>
  <c r="D891" i="7" s="1"/>
  <c r="D15" i="7" l="1"/>
  <c r="D857" i="7" s="1"/>
  <c r="M14" i="7" l="1"/>
  <c r="J14" i="7" l="1"/>
  <c r="D924" i="7" s="1"/>
  <c r="G14" i="7" l="1"/>
  <c r="D890" i="7" s="1"/>
  <c r="D14" i="7" l="1"/>
  <c r="D856" i="7" s="1"/>
  <c r="M13" i="7" l="1"/>
  <c r="J13" i="7" l="1"/>
  <c r="D923" i="7" s="1"/>
  <c r="G13" i="7" l="1"/>
  <c r="D889" i="7" s="1"/>
  <c r="D13" i="7" l="1"/>
  <c r="D855" i="7" s="1"/>
  <c r="M12" i="7" l="1"/>
  <c r="J12" i="7" l="1"/>
  <c r="D922" i="7" s="1"/>
  <c r="G12" i="7" l="1"/>
  <c r="D888" i="7" s="1"/>
  <c r="D12" i="7" l="1"/>
  <c r="D854" i="7" s="1"/>
  <c r="M11" i="7" l="1"/>
  <c r="J11" i="7" l="1"/>
  <c r="D921" i="7" s="1"/>
  <c r="G11" i="7" l="1"/>
  <c r="D887" i="7" s="1"/>
  <c r="D11" i="7" l="1"/>
  <c r="D853" i="7" s="1"/>
  <c r="M10" i="7" l="1"/>
  <c r="J10" i="7" l="1"/>
  <c r="D920" i="7" s="1"/>
  <c r="G10" i="7" l="1"/>
  <c r="D886" i="7" s="1"/>
  <c r="D10" i="7" l="1"/>
  <c r="D852" i="7" s="1"/>
  <c r="M9" i="7" l="1"/>
  <c r="J9" i="7" l="1"/>
  <c r="D919" i="7" s="1"/>
  <c r="G9" i="7" l="1"/>
  <c r="D885" i="7" s="1"/>
  <c r="D9" i="7" l="1"/>
  <c r="D851" i="7" s="1"/>
  <c r="M8" i="7" l="1"/>
  <c r="J8" i="7" l="1"/>
  <c r="D918" i="7" s="1"/>
  <c r="G8" i="7" l="1"/>
  <c r="D884" i="7" s="1"/>
  <c r="D8" i="7" l="1"/>
  <c r="D850" i="7" s="1"/>
  <c r="L38" i="7" l="1"/>
  <c r="M7" i="7"/>
  <c r="F233" i="7" l="1"/>
  <c r="D221" i="7"/>
  <c r="D223" i="7"/>
  <c r="D217" i="7"/>
  <c r="D224" i="7"/>
  <c r="D227" i="7"/>
  <c r="F218" i="7"/>
  <c r="D235" i="7"/>
  <c r="F232" i="7"/>
  <c r="D237" i="7"/>
  <c r="D239" i="7"/>
  <c r="F235" i="7"/>
  <c r="F242" i="7"/>
  <c r="D233" i="7"/>
  <c r="F225" i="7"/>
  <c r="F231" i="7"/>
  <c r="D214" i="7"/>
  <c r="D216" i="7"/>
  <c r="F215" i="7"/>
  <c r="F227" i="7"/>
  <c r="D220" i="7"/>
  <c r="F216" i="7"/>
  <c r="F228" i="7"/>
  <c r="F234" i="7"/>
  <c r="D226" i="7"/>
  <c r="F240" i="7"/>
  <c r="D238" i="7"/>
  <c r="D234" i="7"/>
  <c r="F239" i="7"/>
  <c r="F217" i="7"/>
  <c r="D215" i="7"/>
  <c r="F219" i="7"/>
  <c r="D219" i="7"/>
  <c r="F224" i="7"/>
  <c r="D229" i="7"/>
  <c r="D231" i="7"/>
  <c r="D241" i="7"/>
  <c r="F241" i="7"/>
  <c r="F220" i="7"/>
  <c r="D222" i="7"/>
  <c r="D240" i="7"/>
  <c r="D218" i="7"/>
  <c r="D232" i="7"/>
  <c r="D228" i="7"/>
  <c r="D230" i="7"/>
  <c r="F226" i="7"/>
  <c r="D236" i="7"/>
  <c r="F236" i="7"/>
  <c r="F223" i="7"/>
  <c r="D225" i="7"/>
  <c r="D213" i="7"/>
  <c r="D242" i="7"/>
  <c r="F230" i="7"/>
  <c r="F222" i="7"/>
  <c r="F238" i="7"/>
  <c r="F221" i="7"/>
  <c r="F237" i="7"/>
  <c r="F229" i="7"/>
  <c r="F214" i="7"/>
  <c r="F213" i="7"/>
  <c r="F154" i="7"/>
  <c r="F145" i="7"/>
  <c r="D153" i="7"/>
  <c r="D146" i="7"/>
  <c r="F166" i="7"/>
  <c r="D159" i="7"/>
  <c r="D161" i="7"/>
  <c r="F147" i="7"/>
  <c r="D154" i="7"/>
  <c r="D147" i="7"/>
  <c r="F153" i="7"/>
  <c r="D168" i="7"/>
  <c r="F163" i="7"/>
  <c r="D162" i="7"/>
  <c r="D155" i="7"/>
  <c r="D148" i="7"/>
  <c r="D169" i="7"/>
  <c r="D167" i="7"/>
  <c r="F171" i="7"/>
  <c r="D170" i="7"/>
  <c r="D163" i="7"/>
  <c r="D156" i="7"/>
  <c r="D149" i="7"/>
  <c r="D143" i="7"/>
  <c r="F161" i="7"/>
  <c r="D152" i="7"/>
  <c r="F148" i="7"/>
  <c r="D171" i="7"/>
  <c r="D164" i="7"/>
  <c r="D157" i="7"/>
  <c r="D150" i="7"/>
  <c r="F162" i="7"/>
  <c r="D145" i="7"/>
  <c r="F146" i="7"/>
  <c r="F156" i="7"/>
  <c r="F149" i="7"/>
  <c r="D172" i="7"/>
  <c r="D165" i="7"/>
  <c r="D158" i="7"/>
  <c r="D144" i="7"/>
  <c r="F155" i="7"/>
  <c r="F170" i="7"/>
  <c r="F164" i="7"/>
  <c r="F157" i="7"/>
  <c r="F150" i="7"/>
  <c r="D166" i="7"/>
  <c r="F169" i="7"/>
  <c r="D160" i="7"/>
  <c r="D151" i="7"/>
  <c r="F172" i="7"/>
  <c r="F165" i="7"/>
  <c r="F158" i="7"/>
  <c r="F159" i="7"/>
  <c r="F152" i="7"/>
  <c r="F167" i="7"/>
  <c r="F160" i="7"/>
  <c r="F168" i="7"/>
  <c r="F143" i="7"/>
  <c r="F151" i="7"/>
  <c r="F144" i="7"/>
  <c r="F80" i="7"/>
  <c r="F83" i="7"/>
  <c r="D85" i="7"/>
  <c r="D98" i="7"/>
  <c r="D102" i="7"/>
  <c r="D91" i="7"/>
  <c r="D79" i="7"/>
  <c r="F96" i="7"/>
  <c r="F84" i="7"/>
  <c r="D101" i="7"/>
  <c r="D84" i="7"/>
  <c r="D81" i="7"/>
  <c r="F81" i="7"/>
  <c r="D89" i="7"/>
  <c r="D103" i="7"/>
  <c r="D77" i="7"/>
  <c r="D90" i="7"/>
  <c r="D76" i="7"/>
  <c r="F91" i="7"/>
  <c r="F88" i="7"/>
  <c r="F89" i="7"/>
  <c r="D99" i="7"/>
  <c r="F95" i="7"/>
  <c r="F82" i="7"/>
  <c r="D95" i="7"/>
  <c r="D78" i="7"/>
  <c r="F98" i="7"/>
  <c r="D94" i="7"/>
  <c r="D96" i="7"/>
  <c r="F90" i="7"/>
  <c r="D100" i="7"/>
  <c r="F99" i="7"/>
  <c r="D87" i="7"/>
  <c r="D92" i="7"/>
  <c r="D93" i="7"/>
  <c r="D86" i="7"/>
  <c r="F79" i="7"/>
  <c r="F103" i="7"/>
  <c r="F87" i="7"/>
  <c r="F92" i="7"/>
  <c r="D88" i="7"/>
  <c r="D82" i="7"/>
  <c r="D97" i="7"/>
  <c r="D83" i="7"/>
  <c r="F93" i="7"/>
  <c r="D80" i="7"/>
  <c r="F97" i="7"/>
  <c r="F77" i="7"/>
  <c r="F85" i="7"/>
  <c r="F78" i="7"/>
  <c r="F102" i="7"/>
  <c r="D75" i="7"/>
  <c r="F100" i="7"/>
  <c r="F101" i="7"/>
  <c r="F86" i="7"/>
  <c r="F94" i="7"/>
  <c r="F76" i="7"/>
  <c r="F75" i="7"/>
  <c r="D74" i="7"/>
  <c r="F74" i="7"/>
  <c r="N602" i="7"/>
  <c r="N604" i="7"/>
  <c r="N601" i="7"/>
  <c r="N600" i="7"/>
  <c r="N599" i="7"/>
  <c r="N598" i="7"/>
  <c r="N597" i="7"/>
  <c r="N596" i="7"/>
  <c r="N595" i="7"/>
  <c r="N594" i="7"/>
  <c r="N593" i="7"/>
  <c r="N592" i="7"/>
  <c r="N591" i="7"/>
  <c r="N590" i="7"/>
  <c r="N589" i="7"/>
  <c r="N588" i="7"/>
  <c r="N587" i="7"/>
  <c r="N586" i="7"/>
  <c r="N585" i="7"/>
  <c r="N584" i="7"/>
  <c r="N583" i="7"/>
  <c r="N582" i="7"/>
  <c r="N581" i="7"/>
  <c r="N580" i="7"/>
  <c r="N579" i="7"/>
  <c r="N578" i="7"/>
  <c r="N577" i="7"/>
  <c r="N576" i="7"/>
  <c r="N575" i="7"/>
  <c r="N574" i="7"/>
  <c r="N573" i="7"/>
  <c r="N319" i="7"/>
  <c r="N321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I38" i="7"/>
  <c r="C244" i="7" s="1"/>
  <c r="D244" i="7" s="1"/>
  <c r="J7" i="7"/>
  <c r="D917" i="7" s="1"/>
  <c r="N36" i="7"/>
  <c r="M38" i="7"/>
  <c r="N38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E244" i="7" l="1"/>
  <c r="F244" i="7" s="1"/>
  <c r="K604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321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F38" i="7"/>
  <c r="C174" i="7" s="1"/>
  <c r="G7" i="7"/>
  <c r="D883" i="7" s="1"/>
  <c r="K38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J38" i="7"/>
  <c r="D174" i="7" l="1"/>
  <c r="E174" i="7"/>
  <c r="F174" i="7" s="1"/>
  <c r="H604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321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C38" i="7"/>
  <c r="C105" i="7" s="1"/>
  <c r="D7" i="7"/>
  <c r="D849" i="7" s="1"/>
  <c r="H38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G38" i="7"/>
  <c r="N319" i="6"/>
  <c r="J319" i="6"/>
  <c r="F319" i="6"/>
  <c r="N319" i="5"/>
  <c r="F319" i="5"/>
  <c r="D105" i="7" l="1"/>
  <c r="E105" i="7"/>
  <c r="F105" i="7" s="1"/>
  <c r="E604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321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38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D38" i="7"/>
  <c r="E7" i="7"/>
  <c r="J319" i="3"/>
  <c r="F319" i="3"/>
  <c r="C88" i="4" l="1"/>
  <c r="C159" i="4"/>
  <c r="C231" i="4"/>
  <c r="M35" i="4"/>
  <c r="J35" i="4"/>
  <c r="K316" i="4" s="1"/>
  <c r="G35" i="4"/>
  <c r="G316" i="4" s="1"/>
  <c r="D35" i="4"/>
  <c r="C316" i="4" s="1"/>
  <c r="C87" i="4"/>
  <c r="C95" i="4"/>
  <c r="C103" i="4"/>
  <c r="C150" i="4"/>
  <c r="E150" i="4" s="1"/>
  <c r="C158" i="4"/>
  <c r="C166" i="4"/>
  <c r="C214" i="4"/>
  <c r="E214" i="4" s="1"/>
  <c r="C222" i="4"/>
  <c r="E222" i="4" s="1"/>
  <c r="C230" i="4"/>
  <c r="E230" i="4" s="1"/>
  <c r="C238" i="4"/>
  <c r="M10" i="4"/>
  <c r="J10" i="4"/>
  <c r="K291" i="4" s="1"/>
  <c r="G10" i="4"/>
  <c r="G291" i="4" s="1"/>
  <c r="D10" i="4"/>
  <c r="C291" i="4" s="1"/>
  <c r="M18" i="4"/>
  <c r="J18" i="4"/>
  <c r="K299" i="4" s="1"/>
  <c r="G18" i="4"/>
  <c r="G299" i="4" s="1"/>
  <c r="D18" i="4"/>
  <c r="C299" i="4" s="1"/>
  <c r="M26" i="4"/>
  <c r="J26" i="4"/>
  <c r="K307" i="4" s="1"/>
  <c r="G26" i="4"/>
  <c r="G307" i="4" s="1"/>
  <c r="D26" i="4"/>
  <c r="C307" i="4" s="1"/>
  <c r="M34" i="4"/>
  <c r="J34" i="4"/>
  <c r="K315" i="4" s="1"/>
  <c r="G34" i="4"/>
  <c r="G315" i="4" s="1"/>
  <c r="D34" i="4"/>
  <c r="C315" i="4" s="1"/>
  <c r="C78" i="4"/>
  <c r="C86" i="4"/>
  <c r="C94" i="4"/>
  <c r="C102" i="4"/>
  <c r="C149" i="4"/>
  <c r="E149" i="4" s="1"/>
  <c r="C157" i="4"/>
  <c r="C165" i="4"/>
  <c r="C213" i="4"/>
  <c r="I38" i="4"/>
  <c r="C221" i="4"/>
  <c r="E221" i="4" s="1"/>
  <c r="C229" i="4"/>
  <c r="C237" i="4"/>
  <c r="E237" i="4" s="1"/>
  <c r="M9" i="4"/>
  <c r="J9" i="4"/>
  <c r="K290" i="4" s="1"/>
  <c r="G9" i="4"/>
  <c r="G290" i="4" s="1"/>
  <c r="D9" i="4"/>
  <c r="C290" i="4" s="1"/>
  <c r="M17" i="4"/>
  <c r="J17" i="4"/>
  <c r="K298" i="4" s="1"/>
  <c r="G17" i="4"/>
  <c r="G298" i="4" s="1"/>
  <c r="D17" i="4"/>
  <c r="C298" i="4" s="1"/>
  <c r="M25" i="4"/>
  <c r="J25" i="4"/>
  <c r="K306" i="4" s="1"/>
  <c r="G25" i="4"/>
  <c r="G306" i="4" s="1"/>
  <c r="D25" i="4"/>
  <c r="C306" i="4" s="1"/>
  <c r="M33" i="4"/>
  <c r="J33" i="4"/>
  <c r="K314" i="4" s="1"/>
  <c r="G33" i="4"/>
  <c r="G314" i="4" s="1"/>
  <c r="D33" i="4"/>
  <c r="C314" i="4" s="1"/>
  <c r="C96" i="4"/>
  <c r="C167" i="4"/>
  <c r="E167" i="4" s="1"/>
  <c r="C239" i="4"/>
  <c r="M27" i="4"/>
  <c r="J27" i="4"/>
  <c r="K308" i="4" s="1"/>
  <c r="G27" i="4"/>
  <c r="G308" i="4" s="1"/>
  <c r="D27" i="4"/>
  <c r="C308" i="4" s="1"/>
  <c r="C85" i="4"/>
  <c r="C148" i="4"/>
  <c r="C172" i="4"/>
  <c r="C236" i="4"/>
  <c r="M24" i="4"/>
  <c r="J24" i="4"/>
  <c r="K305" i="4" s="1"/>
  <c r="G24" i="4"/>
  <c r="G305" i="4" s="1"/>
  <c r="D24" i="4"/>
  <c r="C305" i="4" s="1"/>
  <c r="C76" i="4"/>
  <c r="C100" i="4"/>
  <c r="C163" i="4"/>
  <c r="C227" i="4"/>
  <c r="M15" i="4"/>
  <c r="J15" i="4"/>
  <c r="K296" i="4" s="1"/>
  <c r="G15" i="4"/>
  <c r="G296" i="4" s="1"/>
  <c r="D15" i="4"/>
  <c r="C296" i="4" s="1"/>
  <c r="C75" i="4"/>
  <c r="C99" i="4"/>
  <c r="C162" i="4"/>
  <c r="C218" i="4"/>
  <c r="C234" i="4"/>
  <c r="C242" i="4"/>
  <c r="E242" i="4" s="1"/>
  <c r="M14" i="4"/>
  <c r="J14" i="4"/>
  <c r="K295" i="4" s="1"/>
  <c r="G14" i="4"/>
  <c r="G295" i="4" s="1"/>
  <c r="D14" i="4"/>
  <c r="C295" i="4" s="1"/>
  <c r="M22" i="4"/>
  <c r="J22" i="4"/>
  <c r="K303" i="4" s="1"/>
  <c r="G22" i="4"/>
  <c r="G303" i="4" s="1"/>
  <c r="D22" i="4"/>
  <c r="C303" i="4" s="1"/>
  <c r="M30" i="4"/>
  <c r="J30" i="4"/>
  <c r="K311" i="4" s="1"/>
  <c r="G30" i="4"/>
  <c r="G311" i="4" s="1"/>
  <c r="D30" i="4"/>
  <c r="C311" i="4" s="1"/>
  <c r="C151" i="4"/>
  <c r="E151" i="4" s="1"/>
  <c r="C223" i="4"/>
  <c r="M19" i="4"/>
  <c r="J19" i="4"/>
  <c r="K300" i="4" s="1"/>
  <c r="G19" i="4"/>
  <c r="G300" i="4" s="1"/>
  <c r="D19" i="4"/>
  <c r="C300" i="4" s="1"/>
  <c r="C77" i="4"/>
  <c r="C101" i="4"/>
  <c r="C164" i="4"/>
  <c r="C228" i="4"/>
  <c r="M16" i="4"/>
  <c r="J16" i="4"/>
  <c r="K297" i="4" s="1"/>
  <c r="G16" i="4"/>
  <c r="G297" i="4" s="1"/>
  <c r="D16" i="4"/>
  <c r="C297" i="4" s="1"/>
  <c r="C84" i="4"/>
  <c r="C147" i="4"/>
  <c r="C171" i="4"/>
  <c r="C235" i="4"/>
  <c r="E235" i="4" s="1"/>
  <c r="M31" i="4"/>
  <c r="J31" i="4"/>
  <c r="K312" i="4" s="1"/>
  <c r="G31" i="4"/>
  <c r="G312" i="4" s="1"/>
  <c r="D31" i="4"/>
  <c r="C312" i="4" s="1"/>
  <c r="C91" i="4"/>
  <c r="E91" i="4" s="1"/>
  <c r="C154" i="4"/>
  <c r="C226" i="4"/>
  <c r="C82" i="4"/>
  <c r="E82" i="4" s="1"/>
  <c r="C90" i="4"/>
  <c r="E90" i="4" s="1"/>
  <c r="C98" i="4"/>
  <c r="E98" i="4" s="1"/>
  <c r="C145" i="4"/>
  <c r="C153" i="4"/>
  <c r="C161" i="4"/>
  <c r="C169" i="4"/>
  <c r="C217" i="4"/>
  <c r="C225" i="4"/>
  <c r="C233" i="4"/>
  <c r="C241" i="4"/>
  <c r="M13" i="4"/>
  <c r="J13" i="4"/>
  <c r="K294" i="4" s="1"/>
  <c r="G13" i="4"/>
  <c r="G294" i="4" s="1"/>
  <c r="D13" i="4"/>
  <c r="C294" i="4" s="1"/>
  <c r="M21" i="4"/>
  <c r="J21" i="4"/>
  <c r="K302" i="4" s="1"/>
  <c r="G21" i="4"/>
  <c r="G302" i="4" s="1"/>
  <c r="D21" i="4"/>
  <c r="C302" i="4" s="1"/>
  <c r="M29" i="4"/>
  <c r="J29" i="4"/>
  <c r="K310" i="4" s="1"/>
  <c r="G29" i="4"/>
  <c r="G310" i="4" s="1"/>
  <c r="D29" i="4"/>
  <c r="C310" i="4" s="1"/>
  <c r="C80" i="4"/>
  <c r="C143" i="4"/>
  <c r="E143" i="4" s="1"/>
  <c r="F38" i="4"/>
  <c r="C215" i="4"/>
  <c r="M11" i="4"/>
  <c r="J11" i="4"/>
  <c r="K292" i="4" s="1"/>
  <c r="G11" i="4"/>
  <c r="G292" i="4" s="1"/>
  <c r="D11" i="4"/>
  <c r="C292" i="4" s="1"/>
  <c r="C79" i="4"/>
  <c r="C93" i="4"/>
  <c r="C156" i="4"/>
  <c r="C220" i="4"/>
  <c r="M8" i="4"/>
  <c r="J8" i="4"/>
  <c r="K289" i="4" s="1"/>
  <c r="G8" i="4"/>
  <c r="G289" i="4" s="1"/>
  <c r="D8" i="4"/>
  <c r="C289" i="4" s="1"/>
  <c r="M32" i="4"/>
  <c r="J32" i="4"/>
  <c r="K313" i="4" s="1"/>
  <c r="G32" i="4"/>
  <c r="G313" i="4" s="1"/>
  <c r="D32" i="4"/>
  <c r="C313" i="4" s="1"/>
  <c r="C92" i="4"/>
  <c r="C155" i="4"/>
  <c r="C219" i="4"/>
  <c r="E219" i="4" s="1"/>
  <c r="M7" i="4"/>
  <c r="L38" i="4"/>
  <c r="J7" i="4"/>
  <c r="K288" i="4" s="1"/>
  <c r="G7" i="4"/>
  <c r="G288" i="4" s="1"/>
  <c r="D7" i="4"/>
  <c r="C288" i="4" s="1"/>
  <c r="M23" i="4"/>
  <c r="J23" i="4"/>
  <c r="K304" i="4" s="1"/>
  <c r="G23" i="4"/>
  <c r="G304" i="4" s="1"/>
  <c r="D23" i="4"/>
  <c r="C304" i="4" s="1"/>
  <c r="C83" i="4"/>
  <c r="C146" i="4"/>
  <c r="C170" i="4"/>
  <c r="C74" i="4"/>
  <c r="C38" i="4"/>
  <c r="C105" i="4" s="1"/>
  <c r="C81" i="4"/>
  <c r="C89" i="4"/>
  <c r="C97" i="4"/>
  <c r="C144" i="4"/>
  <c r="C152" i="4"/>
  <c r="E152" i="4" s="1"/>
  <c r="C160" i="4"/>
  <c r="E160" i="4" s="1"/>
  <c r="C168" i="4"/>
  <c r="E168" i="4" s="1"/>
  <c r="C216" i="4"/>
  <c r="C224" i="4"/>
  <c r="C232" i="4"/>
  <c r="C240" i="4"/>
  <c r="M12" i="4"/>
  <c r="J12" i="4"/>
  <c r="K293" i="4" s="1"/>
  <c r="G12" i="4"/>
  <c r="G293" i="4" s="1"/>
  <c r="D12" i="4"/>
  <c r="C293" i="4" s="1"/>
  <c r="M20" i="4"/>
  <c r="J20" i="4"/>
  <c r="K301" i="4" s="1"/>
  <c r="G20" i="4"/>
  <c r="G301" i="4" s="1"/>
  <c r="D20" i="4"/>
  <c r="C301" i="4" s="1"/>
  <c r="M28" i="4"/>
  <c r="J28" i="4"/>
  <c r="K309" i="4" s="1"/>
  <c r="G28" i="4"/>
  <c r="G309" i="4" s="1"/>
  <c r="D28" i="4"/>
  <c r="C309" i="4" s="1"/>
  <c r="M36" i="4"/>
  <c r="J36" i="4"/>
  <c r="K317" i="4" s="1"/>
  <c r="G36" i="4"/>
  <c r="G317" i="4" s="1"/>
  <c r="D36" i="4"/>
  <c r="C317" i="4" s="1"/>
  <c r="C75" i="5"/>
  <c r="E75" i="5" s="1"/>
  <c r="C74" i="5"/>
  <c r="E74" i="5" s="1"/>
  <c r="C38" i="5"/>
  <c r="C89" i="5"/>
  <c r="E89" i="5" s="1"/>
  <c r="C160" i="5"/>
  <c r="C240" i="5"/>
  <c r="M36" i="5"/>
  <c r="J36" i="5"/>
  <c r="K317" i="5" s="1"/>
  <c r="G36" i="5"/>
  <c r="G317" i="5" s="1"/>
  <c r="D36" i="5"/>
  <c r="C317" i="5" s="1"/>
  <c r="C144" i="6"/>
  <c r="C216" i="6"/>
  <c r="C240" i="6"/>
  <c r="M28" i="6"/>
  <c r="J28" i="6"/>
  <c r="K309" i="6" s="1"/>
  <c r="G28" i="6"/>
  <c r="G309" i="6" s="1"/>
  <c r="D28" i="6"/>
  <c r="C309" i="6" s="1"/>
  <c r="C88" i="5"/>
  <c r="C159" i="5"/>
  <c r="E159" i="5" s="1"/>
  <c r="C231" i="5"/>
  <c r="M27" i="5"/>
  <c r="J27" i="5"/>
  <c r="K308" i="5" s="1"/>
  <c r="G27" i="5"/>
  <c r="G308" i="5" s="1"/>
  <c r="D27" i="5"/>
  <c r="C308" i="5" s="1"/>
  <c r="C96" i="6"/>
  <c r="E96" i="6" s="1"/>
  <c r="C167" i="6"/>
  <c r="C239" i="6"/>
  <c r="M11" i="6"/>
  <c r="J11" i="6"/>
  <c r="K292" i="6" s="1"/>
  <c r="G11" i="6"/>
  <c r="G292" i="6" s="1"/>
  <c r="D11" i="6"/>
  <c r="C292" i="6" s="1"/>
  <c r="C103" i="5"/>
  <c r="C214" i="5"/>
  <c r="E214" i="5" s="1"/>
  <c r="C222" i="5"/>
  <c r="E222" i="5" s="1"/>
  <c r="C230" i="5"/>
  <c r="E230" i="5" s="1"/>
  <c r="C238" i="5"/>
  <c r="E238" i="5" s="1"/>
  <c r="M10" i="5"/>
  <c r="J10" i="5"/>
  <c r="K291" i="5" s="1"/>
  <c r="G10" i="5"/>
  <c r="G291" i="5" s="1"/>
  <c r="D10" i="5"/>
  <c r="C291" i="5" s="1"/>
  <c r="M18" i="5"/>
  <c r="J18" i="5"/>
  <c r="K299" i="5" s="1"/>
  <c r="G18" i="5"/>
  <c r="G299" i="5" s="1"/>
  <c r="D18" i="5"/>
  <c r="C299" i="5" s="1"/>
  <c r="M26" i="5"/>
  <c r="J26" i="5"/>
  <c r="K307" i="5" s="1"/>
  <c r="G26" i="5"/>
  <c r="G307" i="5" s="1"/>
  <c r="D26" i="5"/>
  <c r="C307" i="5" s="1"/>
  <c r="M34" i="5"/>
  <c r="J34" i="5"/>
  <c r="K315" i="5" s="1"/>
  <c r="G34" i="5"/>
  <c r="G315" i="5" s="1"/>
  <c r="D34" i="5"/>
  <c r="C315" i="5" s="1"/>
  <c r="C79" i="6"/>
  <c r="C87" i="6"/>
  <c r="C95" i="6"/>
  <c r="E95" i="6" s="1"/>
  <c r="C103" i="6"/>
  <c r="C150" i="6"/>
  <c r="C158" i="6"/>
  <c r="C166" i="6"/>
  <c r="E166" i="6" s="1"/>
  <c r="C214" i="6"/>
  <c r="E214" i="6" s="1"/>
  <c r="C222" i="6"/>
  <c r="C230" i="6"/>
  <c r="C238" i="6"/>
  <c r="E238" i="6" s="1"/>
  <c r="M10" i="6"/>
  <c r="J10" i="6"/>
  <c r="K291" i="6" s="1"/>
  <c r="G10" i="6"/>
  <c r="G291" i="6" s="1"/>
  <c r="D10" i="6"/>
  <c r="C291" i="6" s="1"/>
  <c r="M18" i="6"/>
  <c r="J18" i="6"/>
  <c r="K299" i="6" s="1"/>
  <c r="G18" i="6"/>
  <c r="G299" i="6" s="1"/>
  <c r="D18" i="6"/>
  <c r="C299" i="6" s="1"/>
  <c r="M26" i="6"/>
  <c r="J26" i="6"/>
  <c r="K307" i="6" s="1"/>
  <c r="G26" i="6"/>
  <c r="G307" i="6" s="1"/>
  <c r="D26" i="6"/>
  <c r="C307" i="6" s="1"/>
  <c r="M34" i="6"/>
  <c r="J34" i="6"/>
  <c r="K315" i="6" s="1"/>
  <c r="G34" i="6"/>
  <c r="G315" i="6" s="1"/>
  <c r="D34" i="6"/>
  <c r="C315" i="6" s="1"/>
  <c r="C81" i="5"/>
  <c r="E81" i="5" s="1"/>
  <c r="C152" i="5"/>
  <c r="E152" i="5" s="1"/>
  <c r="C224" i="5"/>
  <c r="M20" i="5"/>
  <c r="J20" i="5"/>
  <c r="K301" i="5" s="1"/>
  <c r="G20" i="5"/>
  <c r="G301" i="5" s="1"/>
  <c r="D20" i="5"/>
  <c r="C301" i="5" s="1"/>
  <c r="C89" i="6"/>
  <c r="E89" i="6" s="1"/>
  <c r="C160" i="6"/>
  <c r="E160" i="6" s="1"/>
  <c r="C232" i="6"/>
  <c r="M20" i="6"/>
  <c r="J20" i="6"/>
  <c r="K301" i="6" s="1"/>
  <c r="G20" i="6"/>
  <c r="G301" i="6" s="1"/>
  <c r="D20" i="6"/>
  <c r="C301" i="6" s="1"/>
  <c r="C96" i="5"/>
  <c r="E96" i="5" s="1"/>
  <c r="C167" i="5"/>
  <c r="C239" i="5"/>
  <c r="M35" i="5"/>
  <c r="J35" i="5"/>
  <c r="K316" i="5" s="1"/>
  <c r="G35" i="5"/>
  <c r="G316" i="5" s="1"/>
  <c r="D35" i="5"/>
  <c r="C316" i="5" s="1"/>
  <c r="F38" i="6"/>
  <c r="C143" i="6"/>
  <c r="C215" i="6"/>
  <c r="M35" i="6"/>
  <c r="J35" i="6"/>
  <c r="K316" i="6" s="1"/>
  <c r="G35" i="6"/>
  <c r="G316" i="6" s="1"/>
  <c r="D35" i="6"/>
  <c r="C316" i="6" s="1"/>
  <c r="C95" i="5"/>
  <c r="C166" i="5"/>
  <c r="C94" i="5"/>
  <c r="E94" i="5" s="1"/>
  <c r="C157" i="5"/>
  <c r="E157" i="5" s="1"/>
  <c r="C221" i="5"/>
  <c r="E221" i="5" s="1"/>
  <c r="M9" i="5"/>
  <c r="J9" i="5"/>
  <c r="K290" i="5" s="1"/>
  <c r="G9" i="5"/>
  <c r="G290" i="5" s="1"/>
  <c r="D9" i="5"/>
  <c r="C290" i="5" s="1"/>
  <c r="C78" i="6"/>
  <c r="C149" i="6"/>
  <c r="E149" i="6" s="1"/>
  <c r="C213" i="6"/>
  <c r="I38" i="6"/>
  <c r="C237" i="6"/>
  <c r="M17" i="6"/>
  <c r="J17" i="6"/>
  <c r="K298" i="6" s="1"/>
  <c r="G17" i="6"/>
  <c r="G298" i="6" s="1"/>
  <c r="D17" i="6"/>
  <c r="C298" i="6" s="1"/>
  <c r="C148" i="5"/>
  <c r="E148" i="5" s="1"/>
  <c r="C85" i="6"/>
  <c r="C144" i="5"/>
  <c r="C216" i="5"/>
  <c r="M12" i="5"/>
  <c r="J12" i="5"/>
  <c r="K293" i="5" s="1"/>
  <c r="G12" i="5"/>
  <c r="G293" i="5" s="1"/>
  <c r="D12" i="5"/>
  <c r="C293" i="5" s="1"/>
  <c r="C81" i="6"/>
  <c r="C152" i="6"/>
  <c r="C224" i="6"/>
  <c r="M36" i="6"/>
  <c r="J36" i="6"/>
  <c r="K317" i="6" s="1"/>
  <c r="G36" i="6"/>
  <c r="G317" i="6" s="1"/>
  <c r="D36" i="6"/>
  <c r="C317" i="6" s="1"/>
  <c r="C143" i="5"/>
  <c r="F38" i="5"/>
  <c r="C215" i="5"/>
  <c r="M11" i="5"/>
  <c r="J11" i="5"/>
  <c r="K292" i="5" s="1"/>
  <c r="G11" i="5"/>
  <c r="G292" i="5" s="1"/>
  <c r="D11" i="5"/>
  <c r="C292" i="5" s="1"/>
  <c r="C80" i="6"/>
  <c r="C151" i="6"/>
  <c r="C223" i="6"/>
  <c r="M27" i="6"/>
  <c r="J27" i="6"/>
  <c r="K308" i="6" s="1"/>
  <c r="G27" i="6"/>
  <c r="G308" i="6" s="1"/>
  <c r="D27" i="6"/>
  <c r="C308" i="6" s="1"/>
  <c r="C87" i="5"/>
  <c r="E87" i="5" s="1"/>
  <c r="C158" i="5"/>
  <c r="E158" i="5" s="1"/>
  <c r="C78" i="5"/>
  <c r="E78" i="5" s="1"/>
  <c r="C102" i="5"/>
  <c r="C165" i="5"/>
  <c r="E165" i="5" s="1"/>
  <c r="C229" i="5"/>
  <c r="M17" i="5"/>
  <c r="J17" i="5"/>
  <c r="K298" i="5" s="1"/>
  <c r="G17" i="5"/>
  <c r="G298" i="5" s="1"/>
  <c r="D17" i="5"/>
  <c r="C298" i="5" s="1"/>
  <c r="M33" i="5"/>
  <c r="J33" i="5"/>
  <c r="K314" i="5" s="1"/>
  <c r="G33" i="5"/>
  <c r="G314" i="5" s="1"/>
  <c r="D33" i="5"/>
  <c r="C314" i="5" s="1"/>
  <c r="C94" i="6"/>
  <c r="C157" i="6"/>
  <c r="E157" i="6" s="1"/>
  <c r="C221" i="6"/>
  <c r="M9" i="6"/>
  <c r="J9" i="6"/>
  <c r="K290" i="6" s="1"/>
  <c r="G9" i="6"/>
  <c r="G290" i="6" s="1"/>
  <c r="D9" i="6"/>
  <c r="C290" i="6" s="1"/>
  <c r="M25" i="6"/>
  <c r="J25" i="6"/>
  <c r="K306" i="6" s="1"/>
  <c r="G25" i="6"/>
  <c r="G306" i="6" s="1"/>
  <c r="D25" i="6"/>
  <c r="C306" i="6" s="1"/>
  <c r="C77" i="5"/>
  <c r="C93" i="5"/>
  <c r="E93" i="5" s="1"/>
  <c r="C156" i="5"/>
  <c r="E156" i="5" s="1"/>
  <c r="C172" i="5"/>
  <c r="C228" i="5"/>
  <c r="M8" i="5"/>
  <c r="J8" i="5"/>
  <c r="K289" i="5" s="1"/>
  <c r="G8" i="5"/>
  <c r="G289" i="5" s="1"/>
  <c r="D8" i="5"/>
  <c r="C289" i="5" s="1"/>
  <c r="M24" i="5"/>
  <c r="J24" i="5"/>
  <c r="K305" i="5" s="1"/>
  <c r="G24" i="5"/>
  <c r="G305" i="5" s="1"/>
  <c r="D24" i="5"/>
  <c r="C305" i="5" s="1"/>
  <c r="C77" i="6"/>
  <c r="C101" i="6"/>
  <c r="C156" i="6"/>
  <c r="C172" i="6"/>
  <c r="C228" i="6"/>
  <c r="M7" i="6"/>
  <c r="L38" i="6"/>
  <c r="J7" i="6"/>
  <c r="K288" i="6" s="1"/>
  <c r="G7" i="6"/>
  <c r="G288" i="6" s="1"/>
  <c r="D7" i="6"/>
  <c r="C288" i="6" s="1"/>
  <c r="M24" i="6"/>
  <c r="J24" i="6"/>
  <c r="K305" i="6" s="1"/>
  <c r="G24" i="6"/>
  <c r="G305" i="6" s="1"/>
  <c r="D24" i="6"/>
  <c r="C305" i="6" s="1"/>
  <c r="C76" i="5"/>
  <c r="E76" i="5" s="1"/>
  <c r="C92" i="5"/>
  <c r="E92" i="5" s="1"/>
  <c r="C147" i="5"/>
  <c r="E147" i="5" s="1"/>
  <c r="C163" i="5"/>
  <c r="E163" i="5" s="1"/>
  <c r="C219" i="5"/>
  <c r="C235" i="5"/>
  <c r="E235" i="5" s="1"/>
  <c r="M7" i="5"/>
  <c r="L38" i="5"/>
  <c r="J7" i="5"/>
  <c r="K288" i="5" s="1"/>
  <c r="G7" i="5"/>
  <c r="G288" i="5" s="1"/>
  <c r="D7" i="5"/>
  <c r="C288" i="5" s="1"/>
  <c r="M23" i="5"/>
  <c r="J23" i="5"/>
  <c r="K304" i="5" s="1"/>
  <c r="G23" i="5"/>
  <c r="G304" i="5" s="1"/>
  <c r="D23" i="5"/>
  <c r="C304" i="5" s="1"/>
  <c r="M31" i="5"/>
  <c r="J31" i="5"/>
  <c r="K312" i="5" s="1"/>
  <c r="G31" i="5"/>
  <c r="G312" i="5" s="1"/>
  <c r="D31" i="5"/>
  <c r="C312" i="5" s="1"/>
  <c r="C76" i="6"/>
  <c r="C84" i="6"/>
  <c r="C92" i="6"/>
  <c r="C100" i="6"/>
  <c r="E100" i="6" s="1"/>
  <c r="C147" i="6"/>
  <c r="E147" i="6" s="1"/>
  <c r="C155" i="6"/>
  <c r="E155" i="6" s="1"/>
  <c r="C163" i="6"/>
  <c r="C171" i="6"/>
  <c r="C219" i="6"/>
  <c r="C227" i="6"/>
  <c r="C235" i="6"/>
  <c r="M8" i="6"/>
  <c r="J8" i="6"/>
  <c r="K289" i="6" s="1"/>
  <c r="G8" i="6"/>
  <c r="G289" i="6" s="1"/>
  <c r="D8" i="6"/>
  <c r="C289" i="6" s="1"/>
  <c r="M15" i="6"/>
  <c r="J15" i="6"/>
  <c r="K296" i="6" s="1"/>
  <c r="G15" i="6"/>
  <c r="G296" i="6" s="1"/>
  <c r="D15" i="6"/>
  <c r="C296" i="6" s="1"/>
  <c r="M23" i="6"/>
  <c r="J23" i="6"/>
  <c r="K304" i="6" s="1"/>
  <c r="G23" i="6"/>
  <c r="G304" i="6" s="1"/>
  <c r="D23" i="6"/>
  <c r="C304" i="6" s="1"/>
  <c r="M31" i="6"/>
  <c r="J31" i="6"/>
  <c r="K312" i="6" s="1"/>
  <c r="G31" i="6"/>
  <c r="G312" i="6" s="1"/>
  <c r="D31" i="6"/>
  <c r="C312" i="6" s="1"/>
  <c r="C83" i="5"/>
  <c r="C91" i="5"/>
  <c r="C99" i="5"/>
  <c r="E99" i="5" s="1"/>
  <c r="C146" i="5"/>
  <c r="E146" i="5" s="1"/>
  <c r="C154" i="5"/>
  <c r="E154" i="5" s="1"/>
  <c r="C162" i="5"/>
  <c r="C170" i="5"/>
  <c r="C218" i="5"/>
  <c r="C226" i="5"/>
  <c r="C234" i="5"/>
  <c r="C242" i="5"/>
  <c r="M14" i="5"/>
  <c r="J14" i="5"/>
  <c r="K295" i="5" s="1"/>
  <c r="G14" i="5"/>
  <c r="G295" i="5" s="1"/>
  <c r="D14" i="5"/>
  <c r="C295" i="5" s="1"/>
  <c r="M22" i="5"/>
  <c r="J22" i="5"/>
  <c r="K303" i="5" s="1"/>
  <c r="G22" i="5"/>
  <c r="G303" i="5" s="1"/>
  <c r="D22" i="5"/>
  <c r="C303" i="5" s="1"/>
  <c r="M30" i="5"/>
  <c r="J30" i="5"/>
  <c r="K311" i="5" s="1"/>
  <c r="G30" i="5"/>
  <c r="G311" i="5" s="1"/>
  <c r="D30" i="5"/>
  <c r="C311" i="5" s="1"/>
  <c r="C75" i="6"/>
  <c r="C83" i="6"/>
  <c r="C91" i="6"/>
  <c r="C99" i="6"/>
  <c r="C146" i="6"/>
  <c r="C154" i="6"/>
  <c r="C97" i="5"/>
  <c r="E97" i="5" s="1"/>
  <c r="C168" i="5"/>
  <c r="C232" i="5"/>
  <c r="M28" i="5"/>
  <c r="J28" i="5"/>
  <c r="K309" i="5" s="1"/>
  <c r="G28" i="5"/>
  <c r="G309" i="5" s="1"/>
  <c r="D28" i="5"/>
  <c r="C309" i="5" s="1"/>
  <c r="C97" i="6"/>
  <c r="C168" i="6"/>
  <c r="M12" i="6"/>
  <c r="J12" i="6"/>
  <c r="K293" i="6" s="1"/>
  <c r="G12" i="6"/>
  <c r="G293" i="6" s="1"/>
  <c r="D12" i="6"/>
  <c r="C293" i="6" s="1"/>
  <c r="C80" i="5"/>
  <c r="C151" i="5"/>
  <c r="E151" i="5" s="1"/>
  <c r="C223" i="5"/>
  <c r="M19" i="5"/>
  <c r="J19" i="5"/>
  <c r="K300" i="5" s="1"/>
  <c r="G19" i="5"/>
  <c r="G300" i="5" s="1"/>
  <c r="D19" i="5"/>
  <c r="C300" i="5" s="1"/>
  <c r="C88" i="6"/>
  <c r="C159" i="6"/>
  <c r="C231" i="6"/>
  <c r="M19" i="6"/>
  <c r="J19" i="6"/>
  <c r="K300" i="6" s="1"/>
  <c r="G19" i="6"/>
  <c r="G300" i="6" s="1"/>
  <c r="D19" i="6"/>
  <c r="C300" i="6" s="1"/>
  <c r="C79" i="5"/>
  <c r="E79" i="5" s="1"/>
  <c r="C150" i="5"/>
  <c r="C86" i="5"/>
  <c r="E86" i="5" s="1"/>
  <c r="C149" i="5"/>
  <c r="E149" i="5" s="1"/>
  <c r="C213" i="5"/>
  <c r="I38" i="5"/>
  <c r="C237" i="5"/>
  <c r="M25" i="5"/>
  <c r="J25" i="5"/>
  <c r="K306" i="5" s="1"/>
  <c r="G25" i="5"/>
  <c r="G306" i="5" s="1"/>
  <c r="D25" i="5"/>
  <c r="C306" i="5" s="1"/>
  <c r="C86" i="6"/>
  <c r="C102" i="6"/>
  <c r="C165" i="6"/>
  <c r="C229" i="6"/>
  <c r="M33" i="6"/>
  <c r="J33" i="6"/>
  <c r="K314" i="6" s="1"/>
  <c r="G33" i="6"/>
  <c r="G314" i="6" s="1"/>
  <c r="D33" i="6"/>
  <c r="C314" i="6" s="1"/>
  <c r="C85" i="5"/>
  <c r="E85" i="5" s="1"/>
  <c r="C101" i="5"/>
  <c r="C164" i="5"/>
  <c r="C220" i="5"/>
  <c r="E220" i="5" s="1"/>
  <c r="C236" i="5"/>
  <c r="M16" i="5"/>
  <c r="J16" i="5"/>
  <c r="K297" i="5" s="1"/>
  <c r="G16" i="5"/>
  <c r="G297" i="5" s="1"/>
  <c r="D16" i="5"/>
  <c r="C297" i="5" s="1"/>
  <c r="M32" i="5"/>
  <c r="J32" i="5"/>
  <c r="K313" i="5" s="1"/>
  <c r="G32" i="5"/>
  <c r="G313" i="5" s="1"/>
  <c r="D32" i="5"/>
  <c r="C313" i="5" s="1"/>
  <c r="C93" i="6"/>
  <c r="C148" i="6"/>
  <c r="C164" i="6"/>
  <c r="C220" i="6"/>
  <c r="C236" i="6"/>
  <c r="M16" i="6"/>
  <c r="J16" i="6"/>
  <c r="K297" i="6" s="1"/>
  <c r="G16" i="6"/>
  <c r="G297" i="6" s="1"/>
  <c r="D16" i="6"/>
  <c r="C297" i="6" s="1"/>
  <c r="M32" i="6"/>
  <c r="J32" i="6"/>
  <c r="K313" i="6" s="1"/>
  <c r="G32" i="6"/>
  <c r="G313" i="6" s="1"/>
  <c r="D32" i="6"/>
  <c r="C313" i="6" s="1"/>
  <c r="C84" i="5"/>
  <c r="C100" i="5"/>
  <c r="C155" i="5"/>
  <c r="C171" i="5"/>
  <c r="C227" i="5"/>
  <c r="M15" i="5"/>
  <c r="J15" i="5"/>
  <c r="K296" i="5" s="1"/>
  <c r="G15" i="5"/>
  <c r="G296" i="5" s="1"/>
  <c r="D15" i="5"/>
  <c r="C296" i="5" s="1"/>
  <c r="C162" i="6"/>
  <c r="C170" i="6"/>
  <c r="C218" i="6"/>
  <c r="C226" i="6"/>
  <c r="C234" i="6"/>
  <c r="C242" i="6"/>
  <c r="M14" i="6"/>
  <c r="J14" i="6"/>
  <c r="K295" i="6" s="1"/>
  <c r="G14" i="6"/>
  <c r="G295" i="6" s="1"/>
  <c r="D14" i="6"/>
  <c r="C295" i="6" s="1"/>
  <c r="M22" i="6"/>
  <c r="J22" i="6"/>
  <c r="K303" i="6" s="1"/>
  <c r="G22" i="6"/>
  <c r="G303" i="6" s="1"/>
  <c r="D22" i="6"/>
  <c r="C303" i="6" s="1"/>
  <c r="M30" i="6"/>
  <c r="J30" i="6"/>
  <c r="K311" i="6" s="1"/>
  <c r="G30" i="6"/>
  <c r="G311" i="6" s="1"/>
  <c r="D30" i="6"/>
  <c r="C311" i="6" s="1"/>
  <c r="C82" i="5"/>
  <c r="C90" i="5"/>
  <c r="C98" i="5"/>
  <c r="C145" i="5"/>
  <c r="E145" i="5" s="1"/>
  <c r="C153" i="5"/>
  <c r="E153" i="5" s="1"/>
  <c r="C161" i="5"/>
  <c r="C169" i="5"/>
  <c r="C217" i="5"/>
  <c r="C225" i="5"/>
  <c r="C233" i="5"/>
  <c r="C241" i="5"/>
  <c r="M13" i="5"/>
  <c r="J13" i="5"/>
  <c r="K294" i="5" s="1"/>
  <c r="G13" i="5"/>
  <c r="G294" i="5" s="1"/>
  <c r="D13" i="5"/>
  <c r="C294" i="5" s="1"/>
  <c r="M21" i="5"/>
  <c r="J21" i="5"/>
  <c r="K302" i="5" s="1"/>
  <c r="G21" i="5"/>
  <c r="G302" i="5" s="1"/>
  <c r="D21" i="5"/>
  <c r="C302" i="5" s="1"/>
  <c r="M29" i="5"/>
  <c r="J29" i="5"/>
  <c r="K310" i="5" s="1"/>
  <c r="G29" i="5"/>
  <c r="G310" i="5" s="1"/>
  <c r="D29" i="5"/>
  <c r="C310" i="5" s="1"/>
  <c r="C38" i="6"/>
  <c r="C74" i="6"/>
  <c r="C82" i="6"/>
  <c r="C90" i="6"/>
  <c r="C98" i="6"/>
  <c r="C145" i="6"/>
  <c r="E145" i="6" s="1"/>
  <c r="C153" i="6"/>
  <c r="C161" i="6"/>
  <c r="E161" i="6" s="1"/>
  <c r="C169" i="6"/>
  <c r="C217" i="6"/>
  <c r="C225" i="6"/>
  <c r="C233" i="6"/>
  <c r="C241" i="6"/>
  <c r="M13" i="6"/>
  <c r="J13" i="6"/>
  <c r="K294" i="6" s="1"/>
  <c r="G13" i="6"/>
  <c r="G294" i="6" s="1"/>
  <c r="D13" i="6"/>
  <c r="C294" i="6" s="1"/>
  <c r="M21" i="6"/>
  <c r="J21" i="6"/>
  <c r="K302" i="6" s="1"/>
  <c r="G21" i="6"/>
  <c r="G302" i="6" s="1"/>
  <c r="D21" i="6"/>
  <c r="C302" i="6" s="1"/>
  <c r="M29" i="6"/>
  <c r="J29" i="6"/>
  <c r="K310" i="6" s="1"/>
  <c r="G29" i="6"/>
  <c r="G310" i="6" s="1"/>
  <c r="D29" i="6"/>
  <c r="C310" i="6" s="1"/>
  <c r="D560" i="12"/>
  <c r="D557" i="12"/>
  <c r="D556" i="12"/>
  <c r="D555" i="12"/>
  <c r="D554" i="12"/>
  <c r="D553" i="12"/>
  <c r="D552" i="12"/>
  <c r="D551" i="12"/>
  <c r="D550" i="12"/>
  <c r="D549" i="12"/>
  <c r="D547" i="12"/>
  <c r="D546" i="12"/>
  <c r="D545" i="12"/>
  <c r="D558" i="12"/>
  <c r="D544" i="12"/>
  <c r="D543" i="12"/>
  <c r="D542" i="12"/>
  <c r="D541" i="12"/>
  <c r="D540" i="12"/>
  <c r="D539" i="12"/>
  <c r="D538" i="12"/>
  <c r="D537" i="12"/>
  <c r="D536" i="12"/>
  <c r="D413" i="12"/>
  <c r="D410" i="12"/>
  <c r="D409" i="12"/>
  <c r="D408" i="12"/>
  <c r="D407" i="12"/>
  <c r="D406" i="12"/>
  <c r="D405" i="12"/>
  <c r="D404" i="12"/>
  <c r="D403" i="12"/>
  <c r="D402" i="12"/>
  <c r="D400" i="12"/>
  <c r="D399" i="12"/>
  <c r="D398" i="12"/>
  <c r="D411" i="12"/>
  <c r="D397" i="12"/>
  <c r="D396" i="12"/>
  <c r="D395" i="12"/>
  <c r="D394" i="12"/>
  <c r="D393" i="12"/>
  <c r="D392" i="12"/>
  <c r="D391" i="12"/>
  <c r="D390" i="12"/>
  <c r="D389" i="12"/>
  <c r="D344" i="12"/>
  <c r="D341" i="12"/>
  <c r="D340" i="12"/>
  <c r="D339" i="12"/>
  <c r="D338" i="12"/>
  <c r="D337" i="12"/>
  <c r="D336" i="12"/>
  <c r="D335" i="12"/>
  <c r="D334" i="12"/>
  <c r="D333" i="12"/>
  <c r="D331" i="12"/>
  <c r="D330" i="12"/>
  <c r="D329" i="12"/>
  <c r="D342" i="12"/>
  <c r="D328" i="12"/>
  <c r="D327" i="12"/>
  <c r="D326" i="12"/>
  <c r="D325" i="12"/>
  <c r="D324" i="12"/>
  <c r="D323" i="12"/>
  <c r="D322" i="12"/>
  <c r="D321" i="12"/>
  <c r="D320" i="12"/>
  <c r="D275" i="12"/>
  <c r="D272" i="12"/>
  <c r="D271" i="12"/>
  <c r="D270" i="12"/>
  <c r="D269" i="12"/>
  <c r="D268" i="12"/>
  <c r="D267" i="12"/>
  <c r="D266" i="12"/>
  <c r="D265" i="12"/>
  <c r="D264" i="12"/>
  <c r="D262" i="12"/>
  <c r="D261" i="12"/>
  <c r="D260" i="12"/>
  <c r="D273" i="12"/>
  <c r="D259" i="12"/>
  <c r="D258" i="12"/>
  <c r="D257" i="12"/>
  <c r="D256" i="12"/>
  <c r="D255" i="12"/>
  <c r="D254" i="12"/>
  <c r="D253" i="12"/>
  <c r="D252" i="12"/>
  <c r="D251" i="12"/>
  <c r="F707" i="12"/>
  <c r="F704" i="12"/>
  <c r="F702" i="12"/>
  <c r="F701" i="12"/>
  <c r="F700" i="12"/>
  <c r="F695" i="12"/>
  <c r="F689" i="12"/>
  <c r="F688" i="12"/>
  <c r="F705" i="12"/>
  <c r="F687" i="12"/>
  <c r="F685" i="12"/>
  <c r="F684" i="12"/>
  <c r="F682" i="12"/>
  <c r="F677" i="12"/>
  <c r="F676" i="12"/>
  <c r="F671" i="12"/>
  <c r="F668" i="12"/>
  <c r="F666" i="12"/>
  <c r="F665" i="12"/>
  <c r="F664" i="12"/>
  <c r="F659" i="12"/>
  <c r="F653" i="12"/>
  <c r="F652" i="12"/>
  <c r="F669" i="12"/>
  <c r="F651" i="12"/>
  <c r="F649" i="12"/>
  <c r="F648" i="12"/>
  <c r="F646" i="12"/>
  <c r="F641" i="12"/>
  <c r="F640" i="12"/>
  <c r="F635" i="12"/>
  <c r="F632" i="12"/>
  <c r="F630" i="12"/>
  <c r="F629" i="12"/>
  <c r="F628" i="12"/>
  <c r="F623" i="12"/>
  <c r="F617" i="12"/>
  <c r="F616" i="12"/>
  <c r="F633" i="12"/>
  <c r="F615" i="12"/>
  <c r="F613" i="12"/>
  <c r="F612" i="12"/>
  <c r="F610" i="12"/>
  <c r="F605" i="12"/>
  <c r="F604" i="12"/>
  <c r="F599" i="12"/>
  <c r="F596" i="12"/>
  <c r="F594" i="12"/>
  <c r="F593" i="12"/>
  <c r="F592" i="12"/>
  <c r="F587" i="12"/>
  <c r="F581" i="12"/>
  <c r="F580" i="12"/>
  <c r="F597" i="12"/>
  <c r="F579" i="12"/>
  <c r="F577" i="12"/>
  <c r="F576" i="12"/>
  <c r="F574" i="12"/>
  <c r="F569" i="12"/>
  <c r="F568" i="12"/>
  <c r="D1071" i="11"/>
  <c r="D1068" i="11"/>
  <c r="D1067" i="11"/>
  <c r="D1066" i="11"/>
  <c r="D1065" i="11"/>
  <c r="D1064" i="11"/>
  <c r="D1063" i="11"/>
  <c r="D1062" i="11"/>
  <c r="D1061" i="11"/>
  <c r="D1060" i="11"/>
  <c r="D1058" i="11"/>
  <c r="D1057" i="11"/>
  <c r="D1056" i="11"/>
  <c r="D1069" i="11"/>
  <c r="D1055" i="11"/>
  <c r="D1054" i="11"/>
  <c r="D1053" i="11"/>
  <c r="D1052" i="11"/>
  <c r="D1051" i="11"/>
  <c r="D1050" i="11"/>
  <c r="D1049" i="11"/>
  <c r="D1048" i="11"/>
  <c r="D1047" i="11"/>
  <c r="D412" i="11"/>
  <c r="D409" i="11"/>
  <c r="D408" i="11"/>
  <c r="D407" i="11"/>
  <c r="D406" i="11"/>
  <c r="D405" i="11"/>
  <c r="D404" i="11"/>
  <c r="D403" i="11"/>
  <c r="D402" i="11"/>
  <c r="D401" i="11"/>
  <c r="D399" i="11"/>
  <c r="D398" i="11"/>
  <c r="D397" i="11"/>
  <c r="D410" i="11"/>
  <c r="D396" i="11"/>
  <c r="D395" i="11"/>
  <c r="D394" i="11"/>
  <c r="D393" i="11"/>
  <c r="D392" i="11"/>
  <c r="D391" i="11"/>
  <c r="D390" i="11"/>
  <c r="D389" i="11"/>
  <c r="D388" i="11"/>
  <c r="D1002" i="11"/>
  <c r="D999" i="11"/>
  <c r="D998" i="11"/>
  <c r="D997" i="11"/>
  <c r="D996" i="11"/>
  <c r="D995" i="11"/>
  <c r="D994" i="11"/>
  <c r="D993" i="11"/>
  <c r="D992" i="11"/>
  <c r="D991" i="11"/>
  <c r="D989" i="11"/>
  <c r="D988" i="11"/>
  <c r="D987" i="11"/>
  <c r="D1000" i="11"/>
  <c r="D986" i="11"/>
  <c r="D985" i="11"/>
  <c r="D984" i="11"/>
  <c r="D983" i="11"/>
  <c r="D982" i="11"/>
  <c r="D981" i="11"/>
  <c r="D980" i="11"/>
  <c r="D979" i="11"/>
  <c r="D978" i="11"/>
  <c r="D933" i="11"/>
  <c r="D930" i="11"/>
  <c r="D929" i="11"/>
  <c r="D928" i="11"/>
  <c r="D927" i="11"/>
  <c r="D926" i="11"/>
  <c r="D925" i="11"/>
  <c r="D924" i="11"/>
  <c r="D923" i="11"/>
  <c r="D922" i="11"/>
  <c r="D920" i="11"/>
  <c r="D919" i="11"/>
  <c r="D918" i="11"/>
  <c r="D931" i="11"/>
  <c r="D917" i="11"/>
  <c r="D916" i="11"/>
  <c r="D915" i="11"/>
  <c r="D914" i="11"/>
  <c r="D913" i="11"/>
  <c r="D912" i="11"/>
  <c r="D911" i="11"/>
  <c r="D910" i="11"/>
  <c r="D909" i="11"/>
  <c r="D864" i="11"/>
  <c r="D861" i="11"/>
  <c r="D860" i="11"/>
  <c r="D859" i="11"/>
  <c r="D858" i="11"/>
  <c r="D857" i="11"/>
  <c r="D856" i="11"/>
  <c r="D855" i="11"/>
  <c r="D854" i="11"/>
  <c r="D853" i="11"/>
  <c r="D851" i="11"/>
  <c r="D850" i="11"/>
  <c r="D849" i="11"/>
  <c r="D862" i="11"/>
  <c r="D848" i="11"/>
  <c r="D847" i="11"/>
  <c r="D846" i="11"/>
  <c r="D845" i="11"/>
  <c r="D844" i="11"/>
  <c r="D843" i="11"/>
  <c r="D842" i="11"/>
  <c r="D841" i="11"/>
  <c r="D840" i="11"/>
  <c r="D795" i="11"/>
  <c r="D792" i="11"/>
  <c r="D791" i="11"/>
  <c r="D790" i="11"/>
  <c r="D789" i="11"/>
  <c r="D788" i="11"/>
  <c r="D787" i="11"/>
  <c r="D786" i="11"/>
  <c r="D785" i="11"/>
  <c r="D784" i="11"/>
  <c r="D782" i="11"/>
  <c r="D781" i="11"/>
  <c r="D780" i="11"/>
  <c r="D793" i="11"/>
  <c r="D779" i="11"/>
  <c r="D778" i="11"/>
  <c r="D777" i="11"/>
  <c r="D776" i="11"/>
  <c r="D775" i="11"/>
  <c r="D774" i="11"/>
  <c r="D773" i="11"/>
  <c r="D772" i="11"/>
  <c r="D771" i="11"/>
  <c r="D689" i="11"/>
  <c r="D686" i="11"/>
  <c r="D685" i="11"/>
  <c r="D684" i="11"/>
  <c r="D683" i="11"/>
  <c r="D682" i="11"/>
  <c r="D681" i="11"/>
  <c r="D680" i="11"/>
  <c r="D679" i="11"/>
  <c r="D678" i="11"/>
  <c r="D676" i="11"/>
  <c r="D675" i="11"/>
  <c r="D674" i="11"/>
  <c r="D687" i="11"/>
  <c r="D673" i="11"/>
  <c r="D672" i="11"/>
  <c r="D671" i="11"/>
  <c r="D670" i="11"/>
  <c r="D669" i="11"/>
  <c r="D668" i="11"/>
  <c r="D667" i="11"/>
  <c r="D666" i="11"/>
  <c r="D665" i="11"/>
  <c r="D620" i="11"/>
  <c r="D617" i="11"/>
  <c r="D616" i="11"/>
  <c r="D615" i="11"/>
  <c r="D614" i="11"/>
  <c r="D613" i="11"/>
  <c r="D612" i="11"/>
  <c r="D611" i="11"/>
  <c r="D610" i="11"/>
  <c r="D609" i="11"/>
  <c r="D607" i="11"/>
  <c r="D606" i="11"/>
  <c r="D605" i="11"/>
  <c r="D618" i="11"/>
  <c r="D604" i="11"/>
  <c r="D603" i="11"/>
  <c r="D602" i="11"/>
  <c r="D601" i="11"/>
  <c r="D600" i="11"/>
  <c r="D599" i="11"/>
  <c r="D598" i="11"/>
  <c r="D597" i="11"/>
  <c r="D596" i="11"/>
  <c r="D551" i="11"/>
  <c r="D548" i="11"/>
  <c r="D547" i="11"/>
  <c r="D546" i="11"/>
  <c r="D545" i="11"/>
  <c r="D544" i="11"/>
  <c r="D543" i="11"/>
  <c r="D542" i="11"/>
  <c r="D541" i="11"/>
  <c r="D540" i="11"/>
  <c r="D538" i="11"/>
  <c r="D537" i="11"/>
  <c r="D536" i="11"/>
  <c r="D549" i="11"/>
  <c r="D535" i="11"/>
  <c r="D534" i="11"/>
  <c r="D533" i="11"/>
  <c r="D532" i="11"/>
  <c r="D531" i="11"/>
  <c r="D530" i="11"/>
  <c r="D529" i="11"/>
  <c r="D528" i="11"/>
  <c r="D527" i="11"/>
  <c r="D482" i="11"/>
  <c r="D479" i="11"/>
  <c r="D478" i="11"/>
  <c r="D477" i="11"/>
  <c r="D476" i="11"/>
  <c r="D475" i="11"/>
  <c r="D474" i="11"/>
  <c r="D473" i="11"/>
  <c r="D472" i="11"/>
  <c r="D471" i="11"/>
  <c r="D469" i="11"/>
  <c r="D468" i="11"/>
  <c r="D467" i="11"/>
  <c r="D480" i="11"/>
  <c r="D466" i="11"/>
  <c r="D465" i="11"/>
  <c r="D464" i="11"/>
  <c r="D463" i="11"/>
  <c r="D462" i="11"/>
  <c r="D461" i="11"/>
  <c r="D460" i="11"/>
  <c r="D459" i="11"/>
  <c r="D458" i="11"/>
  <c r="D343" i="11"/>
  <c r="D340" i="11"/>
  <c r="D339" i="11"/>
  <c r="D338" i="11"/>
  <c r="D337" i="11"/>
  <c r="D336" i="11"/>
  <c r="D335" i="11"/>
  <c r="D334" i="11"/>
  <c r="D333" i="11"/>
  <c r="D332" i="11"/>
  <c r="D330" i="11"/>
  <c r="D329" i="11"/>
  <c r="D328" i="11"/>
  <c r="D341" i="11"/>
  <c r="D327" i="11"/>
  <c r="D326" i="11"/>
  <c r="D325" i="11"/>
  <c r="D324" i="11"/>
  <c r="D323" i="11"/>
  <c r="D322" i="11"/>
  <c r="D321" i="11"/>
  <c r="D320" i="11"/>
  <c r="D319" i="11"/>
  <c r="D275" i="11"/>
  <c r="D272" i="11"/>
  <c r="D271" i="11"/>
  <c r="D270" i="11"/>
  <c r="D269" i="11"/>
  <c r="D268" i="11"/>
  <c r="D267" i="11"/>
  <c r="D266" i="11"/>
  <c r="D265" i="11"/>
  <c r="D264" i="11"/>
  <c r="D262" i="11"/>
  <c r="D261" i="11"/>
  <c r="D260" i="11"/>
  <c r="D273" i="11"/>
  <c r="D259" i="11"/>
  <c r="D258" i="11"/>
  <c r="D257" i="11"/>
  <c r="D256" i="11"/>
  <c r="D255" i="11"/>
  <c r="D254" i="11"/>
  <c r="D253" i="11"/>
  <c r="D252" i="11"/>
  <c r="D251" i="11"/>
  <c r="N319" i="10"/>
  <c r="J319" i="10"/>
  <c r="F319" i="10"/>
  <c r="N316" i="10"/>
  <c r="J316" i="10"/>
  <c r="F316" i="10"/>
  <c r="N314" i="10"/>
  <c r="J314" i="10"/>
  <c r="F314" i="10"/>
  <c r="N313" i="10"/>
  <c r="J313" i="10"/>
  <c r="F313" i="10"/>
  <c r="N312" i="10"/>
  <c r="J312" i="10"/>
  <c r="F312" i="10"/>
  <c r="N308" i="10"/>
  <c r="J308" i="10"/>
  <c r="F308" i="10"/>
  <c r="N307" i="10"/>
  <c r="J307" i="10"/>
  <c r="F307" i="10"/>
  <c r="N301" i="10"/>
  <c r="J301" i="10"/>
  <c r="F301" i="10"/>
  <c r="J300" i="10"/>
  <c r="F300" i="10"/>
  <c r="N317" i="10"/>
  <c r="J317" i="10"/>
  <c r="F317" i="10"/>
  <c r="N299" i="10"/>
  <c r="J299" i="10"/>
  <c r="F299" i="10"/>
  <c r="N297" i="10"/>
  <c r="J297" i="10"/>
  <c r="F297" i="10"/>
  <c r="N296" i="10"/>
  <c r="J296" i="10"/>
  <c r="F296" i="10"/>
  <c r="N294" i="10"/>
  <c r="J294" i="10"/>
  <c r="F294" i="10"/>
  <c r="N289" i="10"/>
  <c r="J289" i="10"/>
  <c r="F289" i="10"/>
  <c r="N288" i="10"/>
  <c r="J288" i="10"/>
  <c r="F288" i="10"/>
  <c r="D276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74" i="10"/>
  <c r="D260" i="10"/>
  <c r="D259" i="10"/>
  <c r="D258" i="10"/>
  <c r="D257" i="10"/>
  <c r="D256" i="10"/>
  <c r="D255" i="10"/>
  <c r="D254" i="10"/>
  <c r="D253" i="10"/>
  <c r="D252" i="10"/>
  <c r="D207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205" i="10"/>
  <c r="D191" i="10"/>
  <c r="D190" i="10"/>
  <c r="D189" i="10"/>
  <c r="D188" i="10"/>
  <c r="D187" i="10"/>
  <c r="D186" i="10"/>
  <c r="D185" i="10"/>
  <c r="D184" i="10"/>
  <c r="D183" i="10"/>
  <c r="D137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35" i="10"/>
  <c r="D121" i="10"/>
  <c r="D120" i="10"/>
  <c r="D119" i="10"/>
  <c r="D118" i="10"/>
  <c r="D117" i="10"/>
  <c r="D116" i="10"/>
  <c r="D115" i="10"/>
  <c r="D114" i="10"/>
  <c r="D113" i="10"/>
  <c r="R389" i="8"/>
  <c r="N389" i="8"/>
  <c r="J389" i="8"/>
  <c r="F389" i="8"/>
  <c r="R386" i="8"/>
  <c r="N386" i="8"/>
  <c r="J386" i="8"/>
  <c r="F386" i="8"/>
  <c r="R384" i="8"/>
  <c r="N384" i="8"/>
  <c r="J384" i="8"/>
  <c r="F384" i="8"/>
  <c r="R383" i="8"/>
  <c r="N383" i="8"/>
  <c r="J383" i="8"/>
  <c r="F383" i="8"/>
  <c r="R382" i="8"/>
  <c r="N382" i="8"/>
  <c r="J382" i="8"/>
  <c r="F382" i="8"/>
  <c r="R378" i="8"/>
  <c r="N378" i="8"/>
  <c r="J378" i="8"/>
  <c r="F378" i="8"/>
  <c r="R377" i="8"/>
  <c r="N377" i="8"/>
  <c r="J377" i="8"/>
  <c r="F377" i="8"/>
  <c r="R371" i="8"/>
  <c r="N371" i="8"/>
  <c r="J371" i="8"/>
  <c r="F371" i="8"/>
  <c r="R370" i="8"/>
  <c r="N370" i="8"/>
  <c r="J370" i="8"/>
  <c r="F370" i="8"/>
  <c r="R387" i="8"/>
  <c r="N387" i="8"/>
  <c r="J387" i="8"/>
  <c r="F387" i="8"/>
  <c r="R369" i="8"/>
  <c r="N369" i="8"/>
  <c r="J369" i="8"/>
  <c r="F369" i="8"/>
  <c r="R367" i="8"/>
  <c r="N367" i="8"/>
  <c r="J367" i="8"/>
  <c r="F367" i="8"/>
  <c r="R366" i="8"/>
  <c r="N366" i="8"/>
  <c r="J366" i="8"/>
  <c r="F366" i="8"/>
  <c r="R364" i="8"/>
  <c r="N364" i="8"/>
  <c r="J364" i="8"/>
  <c r="F364" i="8"/>
  <c r="R359" i="8"/>
  <c r="N359" i="8"/>
  <c r="J359" i="8"/>
  <c r="F359" i="8"/>
  <c r="R358" i="8"/>
  <c r="N358" i="8"/>
  <c r="J358" i="8"/>
  <c r="F358" i="8"/>
  <c r="D344" i="8"/>
  <c r="D341" i="8"/>
  <c r="D340" i="8"/>
  <c r="D339" i="8"/>
  <c r="D338" i="8"/>
  <c r="D337" i="8"/>
  <c r="D336" i="8"/>
  <c r="D335" i="8"/>
  <c r="D334" i="8"/>
  <c r="D333" i="8"/>
  <c r="D331" i="8"/>
  <c r="D330" i="8"/>
  <c r="D329" i="8"/>
  <c r="D342" i="8"/>
  <c r="D328" i="8"/>
  <c r="D327" i="8"/>
  <c r="D326" i="8"/>
  <c r="D325" i="8"/>
  <c r="D324" i="8"/>
  <c r="D323" i="8"/>
  <c r="D322" i="8"/>
  <c r="D321" i="8"/>
  <c r="D320" i="8"/>
  <c r="D275" i="8"/>
  <c r="D272" i="8"/>
  <c r="D271" i="8"/>
  <c r="D270" i="8"/>
  <c r="D269" i="8"/>
  <c r="D268" i="8"/>
  <c r="D267" i="8"/>
  <c r="D266" i="8"/>
  <c r="D265" i="8"/>
  <c r="D264" i="8"/>
  <c r="D262" i="8"/>
  <c r="D261" i="8"/>
  <c r="D260" i="8"/>
  <c r="D273" i="8"/>
  <c r="D259" i="8"/>
  <c r="D258" i="8"/>
  <c r="D257" i="8"/>
  <c r="D256" i="8"/>
  <c r="D255" i="8"/>
  <c r="D254" i="8"/>
  <c r="D253" i="8"/>
  <c r="D252" i="8"/>
  <c r="D251" i="8"/>
  <c r="D207" i="8"/>
  <c r="D204" i="8"/>
  <c r="D203" i="8"/>
  <c r="D202" i="8"/>
  <c r="D201" i="8"/>
  <c r="D200" i="8"/>
  <c r="D199" i="8"/>
  <c r="D198" i="8"/>
  <c r="D197" i="8"/>
  <c r="D196" i="8"/>
  <c r="D194" i="8"/>
  <c r="D193" i="8"/>
  <c r="D192" i="8"/>
  <c r="D205" i="8"/>
  <c r="D191" i="8"/>
  <c r="D190" i="8"/>
  <c r="D189" i="8"/>
  <c r="D188" i="8"/>
  <c r="D187" i="8"/>
  <c r="D186" i="8"/>
  <c r="D185" i="8"/>
  <c r="D184" i="8"/>
  <c r="D183" i="8"/>
  <c r="D137" i="8"/>
  <c r="D134" i="8"/>
  <c r="D133" i="8"/>
  <c r="D132" i="8"/>
  <c r="D131" i="8"/>
  <c r="D130" i="8"/>
  <c r="D129" i="8"/>
  <c r="D128" i="8"/>
  <c r="D127" i="8"/>
  <c r="D126" i="8"/>
  <c r="D124" i="8"/>
  <c r="D123" i="8"/>
  <c r="D122" i="8"/>
  <c r="D135" i="8"/>
  <c r="D121" i="8"/>
  <c r="D120" i="8"/>
  <c r="D119" i="8"/>
  <c r="D118" i="8"/>
  <c r="D117" i="8"/>
  <c r="D116" i="8"/>
  <c r="D115" i="8"/>
  <c r="D114" i="8"/>
  <c r="D113" i="8"/>
  <c r="D842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40" i="7"/>
  <c r="D826" i="7"/>
  <c r="D825" i="7"/>
  <c r="D824" i="7"/>
  <c r="D823" i="7"/>
  <c r="D822" i="7"/>
  <c r="D821" i="7"/>
  <c r="D820" i="7"/>
  <c r="D819" i="7"/>
  <c r="D818" i="7"/>
  <c r="D772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70" i="7"/>
  <c r="D756" i="7"/>
  <c r="D755" i="7"/>
  <c r="D754" i="7"/>
  <c r="D753" i="7"/>
  <c r="D752" i="7"/>
  <c r="D751" i="7"/>
  <c r="D750" i="7"/>
  <c r="D749" i="7"/>
  <c r="D748" i="7"/>
  <c r="D703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701" i="7"/>
  <c r="D687" i="7"/>
  <c r="D686" i="7"/>
  <c r="D685" i="7"/>
  <c r="D684" i="7"/>
  <c r="D683" i="7"/>
  <c r="D682" i="7"/>
  <c r="D681" i="7"/>
  <c r="D680" i="7"/>
  <c r="D679" i="7"/>
  <c r="D558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56" i="7"/>
  <c r="D542" i="7"/>
  <c r="D541" i="7"/>
  <c r="D540" i="7"/>
  <c r="D539" i="7"/>
  <c r="D538" i="7"/>
  <c r="D537" i="7"/>
  <c r="D536" i="7"/>
  <c r="D535" i="7"/>
  <c r="D534" i="7"/>
  <c r="D489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87" i="7"/>
  <c r="D473" i="7"/>
  <c r="D472" i="7"/>
  <c r="D471" i="7"/>
  <c r="D470" i="7"/>
  <c r="D469" i="7"/>
  <c r="D468" i="7"/>
  <c r="D467" i="7"/>
  <c r="D466" i="7"/>
  <c r="D465" i="7"/>
  <c r="D420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18" i="7"/>
  <c r="D404" i="7"/>
  <c r="D403" i="7"/>
  <c r="D402" i="7"/>
  <c r="D401" i="7"/>
  <c r="D400" i="7"/>
  <c r="D399" i="7"/>
  <c r="D398" i="7"/>
  <c r="D397" i="7"/>
  <c r="D396" i="7"/>
  <c r="F389" i="7"/>
  <c r="D389" i="7"/>
  <c r="F387" i="7"/>
  <c r="D387" i="7"/>
  <c r="F386" i="7"/>
  <c r="D386" i="7"/>
  <c r="F385" i="7"/>
  <c r="D385" i="7"/>
  <c r="F384" i="7"/>
  <c r="D384" i="7"/>
  <c r="F383" i="7"/>
  <c r="D383" i="7"/>
  <c r="F382" i="7"/>
  <c r="D382" i="7"/>
  <c r="F381" i="7"/>
  <c r="D381" i="7"/>
  <c r="F380" i="7"/>
  <c r="D380" i="7"/>
  <c r="F379" i="7"/>
  <c r="D379" i="7"/>
  <c r="F378" i="7"/>
  <c r="D378" i="7"/>
  <c r="F377" i="7"/>
  <c r="D377" i="7"/>
  <c r="F376" i="7"/>
  <c r="D376" i="7"/>
  <c r="F375" i="7"/>
  <c r="D375" i="7"/>
  <c r="F374" i="7"/>
  <c r="D374" i="7"/>
  <c r="F373" i="7"/>
  <c r="D373" i="7"/>
  <c r="F372" i="7"/>
  <c r="D372" i="7"/>
  <c r="F371" i="7"/>
  <c r="D371" i="7"/>
  <c r="F370" i="7"/>
  <c r="D370" i="7"/>
  <c r="F369" i="7"/>
  <c r="D369" i="7"/>
  <c r="F368" i="7"/>
  <c r="D368" i="7"/>
  <c r="F367" i="7"/>
  <c r="D367" i="7"/>
  <c r="F366" i="7"/>
  <c r="D366" i="7"/>
  <c r="F365" i="7"/>
  <c r="D365" i="7"/>
  <c r="F364" i="7"/>
  <c r="D364" i="7"/>
  <c r="F363" i="7"/>
  <c r="D363" i="7"/>
  <c r="F362" i="7"/>
  <c r="D362" i="7"/>
  <c r="F361" i="7"/>
  <c r="D361" i="7"/>
  <c r="F360" i="7"/>
  <c r="D360" i="7"/>
  <c r="F359" i="7"/>
  <c r="D359" i="7"/>
  <c r="D205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203" i="7"/>
  <c r="D189" i="7"/>
  <c r="D188" i="7"/>
  <c r="D187" i="7"/>
  <c r="D186" i="7"/>
  <c r="D185" i="7"/>
  <c r="D184" i="7"/>
  <c r="D183" i="7"/>
  <c r="D182" i="7"/>
  <c r="D181" i="7"/>
  <c r="D136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34" i="7"/>
  <c r="D120" i="7"/>
  <c r="D119" i="7"/>
  <c r="D118" i="7"/>
  <c r="D117" i="7"/>
  <c r="D116" i="7"/>
  <c r="D115" i="7"/>
  <c r="D114" i="7"/>
  <c r="D113" i="7"/>
  <c r="D112" i="7"/>
  <c r="N316" i="6"/>
  <c r="J316" i="6"/>
  <c r="F316" i="6"/>
  <c r="N314" i="6"/>
  <c r="J314" i="6"/>
  <c r="F314" i="6"/>
  <c r="N313" i="6"/>
  <c r="J313" i="6"/>
  <c r="F313" i="6"/>
  <c r="N312" i="6"/>
  <c r="J312" i="6"/>
  <c r="F312" i="6"/>
  <c r="N308" i="6"/>
  <c r="J308" i="6"/>
  <c r="F308" i="6"/>
  <c r="N307" i="6"/>
  <c r="J307" i="6"/>
  <c r="F307" i="6"/>
  <c r="N301" i="6"/>
  <c r="J301" i="6"/>
  <c r="F301" i="6"/>
  <c r="J300" i="6"/>
  <c r="F300" i="6"/>
  <c r="N317" i="6"/>
  <c r="J317" i="6"/>
  <c r="F317" i="6"/>
  <c r="N299" i="6"/>
  <c r="J299" i="6"/>
  <c r="F299" i="6"/>
  <c r="N297" i="6"/>
  <c r="J297" i="6"/>
  <c r="F297" i="6"/>
  <c r="N296" i="6"/>
  <c r="J296" i="6"/>
  <c r="F296" i="6"/>
  <c r="N294" i="6"/>
  <c r="J294" i="6"/>
  <c r="F294" i="6"/>
  <c r="N289" i="6"/>
  <c r="J289" i="6"/>
  <c r="F289" i="6"/>
  <c r="N288" i="6"/>
  <c r="J288" i="6"/>
  <c r="F288" i="6"/>
  <c r="D276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74" i="6"/>
  <c r="D260" i="6"/>
  <c r="D259" i="6"/>
  <c r="D258" i="6"/>
  <c r="D257" i="6"/>
  <c r="D256" i="6"/>
  <c r="D255" i="6"/>
  <c r="D254" i="6"/>
  <c r="D253" i="6"/>
  <c r="D252" i="6"/>
  <c r="D207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205" i="6"/>
  <c r="D191" i="6"/>
  <c r="D190" i="6"/>
  <c r="D189" i="6"/>
  <c r="D188" i="6"/>
  <c r="D187" i="6"/>
  <c r="D186" i="6"/>
  <c r="D185" i="6"/>
  <c r="D184" i="6"/>
  <c r="D183" i="6"/>
  <c r="D137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35" i="6"/>
  <c r="D121" i="6"/>
  <c r="D120" i="6"/>
  <c r="D119" i="6"/>
  <c r="D118" i="6"/>
  <c r="D117" i="6"/>
  <c r="D116" i="6"/>
  <c r="D115" i="6"/>
  <c r="D114" i="6"/>
  <c r="D113" i="6"/>
  <c r="N316" i="5"/>
  <c r="F316" i="5"/>
  <c r="N314" i="5"/>
  <c r="F314" i="5"/>
  <c r="N313" i="5"/>
  <c r="F313" i="5"/>
  <c r="N312" i="5"/>
  <c r="F312" i="5"/>
  <c r="N308" i="5"/>
  <c r="F308" i="5"/>
  <c r="N307" i="5"/>
  <c r="F307" i="5"/>
  <c r="N301" i="5"/>
  <c r="F301" i="5"/>
  <c r="F300" i="5"/>
  <c r="N317" i="5"/>
  <c r="F317" i="5"/>
  <c r="N299" i="5"/>
  <c r="F299" i="5"/>
  <c r="N297" i="5"/>
  <c r="F297" i="5"/>
  <c r="N296" i="5"/>
  <c r="F296" i="5"/>
  <c r="N294" i="5"/>
  <c r="F294" i="5"/>
  <c r="N289" i="5"/>
  <c r="F289" i="5"/>
  <c r="N288" i="5"/>
  <c r="F288" i="5"/>
  <c r="D276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74" i="5"/>
  <c r="D260" i="5"/>
  <c r="D259" i="5"/>
  <c r="D258" i="5"/>
  <c r="D257" i="5"/>
  <c r="D256" i="5"/>
  <c r="D255" i="5"/>
  <c r="D254" i="5"/>
  <c r="D253" i="5"/>
  <c r="D252" i="5"/>
  <c r="D207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205" i="5"/>
  <c r="D191" i="5"/>
  <c r="D190" i="5"/>
  <c r="D189" i="5"/>
  <c r="D188" i="5"/>
  <c r="D187" i="5"/>
  <c r="D186" i="5"/>
  <c r="D185" i="5"/>
  <c r="D184" i="5"/>
  <c r="D183" i="5"/>
  <c r="D137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35" i="5"/>
  <c r="D121" i="5"/>
  <c r="D120" i="5"/>
  <c r="D119" i="5"/>
  <c r="D118" i="5"/>
  <c r="D117" i="5"/>
  <c r="D116" i="5"/>
  <c r="D115" i="5"/>
  <c r="D114" i="5"/>
  <c r="D113" i="5"/>
  <c r="J319" i="4"/>
  <c r="F319" i="4"/>
  <c r="N316" i="4"/>
  <c r="J316" i="4"/>
  <c r="F316" i="4"/>
  <c r="N314" i="4"/>
  <c r="J314" i="4"/>
  <c r="F314" i="4"/>
  <c r="N313" i="4"/>
  <c r="J313" i="4"/>
  <c r="F313" i="4"/>
  <c r="N312" i="4"/>
  <c r="J312" i="4"/>
  <c r="F312" i="4"/>
  <c r="N308" i="4"/>
  <c r="F308" i="4"/>
  <c r="N307" i="4"/>
  <c r="J307" i="4"/>
  <c r="F307" i="4"/>
  <c r="N301" i="4"/>
  <c r="J301" i="4"/>
  <c r="F301" i="4"/>
  <c r="J300" i="4"/>
  <c r="F300" i="4"/>
  <c r="N317" i="4"/>
  <c r="J317" i="4"/>
  <c r="F317" i="4"/>
  <c r="N299" i="4"/>
  <c r="J299" i="4"/>
  <c r="F299" i="4"/>
  <c r="N297" i="4"/>
  <c r="J297" i="4"/>
  <c r="F297" i="4"/>
  <c r="N296" i="4"/>
  <c r="J296" i="4"/>
  <c r="F296" i="4"/>
  <c r="N294" i="4"/>
  <c r="J294" i="4"/>
  <c r="F294" i="4"/>
  <c r="N289" i="4"/>
  <c r="J289" i="4"/>
  <c r="F289" i="4"/>
  <c r="N288" i="4"/>
  <c r="J288" i="4"/>
  <c r="F288" i="4"/>
  <c r="D276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74" i="4"/>
  <c r="D260" i="4"/>
  <c r="D259" i="4"/>
  <c r="D258" i="4"/>
  <c r="D257" i="4"/>
  <c r="D256" i="4"/>
  <c r="D255" i="4"/>
  <c r="D254" i="4"/>
  <c r="D253" i="4"/>
  <c r="D252" i="4"/>
  <c r="D207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205" i="4"/>
  <c r="D191" i="4"/>
  <c r="D190" i="4"/>
  <c r="D189" i="4"/>
  <c r="D188" i="4"/>
  <c r="D187" i="4"/>
  <c r="D186" i="4"/>
  <c r="D185" i="4"/>
  <c r="D184" i="4"/>
  <c r="D183" i="4"/>
  <c r="D137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35" i="4"/>
  <c r="D121" i="4"/>
  <c r="D120" i="4"/>
  <c r="D119" i="4"/>
  <c r="D118" i="4"/>
  <c r="D117" i="4"/>
  <c r="D116" i="4"/>
  <c r="D115" i="4"/>
  <c r="D114" i="4"/>
  <c r="D113" i="4"/>
  <c r="J300" i="3"/>
  <c r="J288" i="3"/>
  <c r="J289" i="3"/>
  <c r="F300" i="3"/>
  <c r="J316" i="3"/>
  <c r="F316" i="3"/>
  <c r="J314" i="3"/>
  <c r="F314" i="3"/>
  <c r="J313" i="3"/>
  <c r="F313" i="3"/>
  <c r="J312" i="3"/>
  <c r="F312" i="3"/>
  <c r="F308" i="3"/>
  <c r="J307" i="3"/>
  <c r="F307" i="3"/>
  <c r="J301" i="3"/>
  <c r="F301" i="3"/>
  <c r="J317" i="3"/>
  <c r="F317" i="3"/>
  <c r="J299" i="3"/>
  <c r="F299" i="3"/>
  <c r="J297" i="3"/>
  <c r="F297" i="3"/>
  <c r="J296" i="3"/>
  <c r="F296" i="3"/>
  <c r="J294" i="3"/>
  <c r="F294" i="3"/>
  <c r="F289" i="3"/>
  <c r="F288" i="3"/>
  <c r="D276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74" i="3"/>
  <c r="D260" i="3"/>
  <c r="D259" i="3"/>
  <c r="D258" i="3"/>
  <c r="D257" i="3"/>
  <c r="D256" i="3"/>
  <c r="D255" i="3"/>
  <c r="D254" i="3"/>
  <c r="D253" i="3"/>
  <c r="D252" i="3"/>
  <c r="D207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205" i="3"/>
  <c r="D191" i="3"/>
  <c r="D190" i="3"/>
  <c r="D189" i="3"/>
  <c r="D188" i="3"/>
  <c r="D187" i="3"/>
  <c r="D186" i="3"/>
  <c r="D185" i="3"/>
  <c r="D184" i="3"/>
  <c r="D183" i="3"/>
  <c r="D137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35" i="3"/>
  <c r="D121" i="3"/>
  <c r="D120" i="3"/>
  <c r="D119" i="3"/>
  <c r="D118" i="3"/>
  <c r="D117" i="3"/>
  <c r="D116" i="3"/>
  <c r="D115" i="3"/>
  <c r="D114" i="3"/>
  <c r="D113" i="3"/>
  <c r="F147" i="6" l="1"/>
  <c r="E18" i="4"/>
  <c r="D38" i="4"/>
  <c r="C319" i="4" s="1"/>
  <c r="D74" i="6"/>
  <c r="F145" i="6"/>
  <c r="F149" i="6"/>
  <c r="F230" i="4"/>
  <c r="D238" i="4"/>
  <c r="E15" i="4"/>
  <c r="E10" i="4"/>
  <c r="E34" i="4"/>
  <c r="F99" i="5"/>
  <c r="D152" i="6"/>
  <c r="E26" i="4"/>
  <c r="F96" i="6"/>
  <c r="E23" i="4"/>
  <c r="F74" i="5"/>
  <c r="D82" i="5"/>
  <c r="F79" i="5"/>
  <c r="D232" i="6"/>
  <c r="F152" i="5"/>
  <c r="D150" i="5"/>
  <c r="F151" i="4"/>
  <c r="D97" i="6"/>
  <c r="F97" i="5"/>
  <c r="D84" i="6"/>
  <c r="F149" i="5"/>
  <c r="D154" i="6"/>
  <c r="D161" i="5"/>
  <c r="D170" i="6"/>
  <c r="F235" i="5"/>
  <c r="D172" i="6"/>
  <c r="F86" i="5"/>
  <c r="E31" i="4"/>
  <c r="D75" i="6"/>
  <c r="D83" i="5"/>
  <c r="F75" i="5"/>
  <c r="F152" i="4"/>
  <c r="F161" i="6"/>
  <c r="F100" i="6"/>
  <c r="D86" i="6"/>
  <c r="D168" i="6"/>
  <c r="D92" i="6"/>
  <c r="D158" i="6"/>
  <c r="F149" i="4"/>
  <c r="D99" i="4"/>
  <c r="D169" i="6"/>
  <c r="D102" i="6"/>
  <c r="D172" i="5"/>
  <c r="D166" i="6"/>
  <c r="F95" i="6"/>
  <c r="D90" i="6"/>
  <c r="F166" i="6"/>
  <c r="D163" i="6"/>
  <c r="F214" i="5"/>
  <c r="D167" i="6"/>
  <c r="D222" i="6"/>
  <c r="F160" i="4"/>
  <c r="D98" i="6"/>
  <c r="D171" i="6"/>
  <c r="F163" i="5"/>
  <c r="D85" i="6"/>
  <c r="D213" i="6"/>
  <c r="D105" i="4"/>
  <c r="F167" i="4"/>
  <c r="D94" i="6"/>
  <c r="D83" i="6"/>
  <c r="D79" i="6"/>
  <c r="D219" i="5"/>
  <c r="D151" i="6"/>
  <c r="F160" i="6"/>
  <c r="F242" i="4"/>
  <c r="D81" i="4"/>
  <c r="E9" i="4"/>
  <c r="E17" i="4"/>
  <c r="E25" i="4"/>
  <c r="E33" i="4"/>
  <c r="E94" i="6"/>
  <c r="F94" i="6" s="1"/>
  <c r="E172" i="6"/>
  <c r="F172" i="6" s="1"/>
  <c r="E8" i="4"/>
  <c r="E16" i="4"/>
  <c r="E24" i="4"/>
  <c r="E32" i="4"/>
  <c r="D82" i="6"/>
  <c r="D168" i="5"/>
  <c r="D76" i="6"/>
  <c r="E213" i="6"/>
  <c r="F213" i="6" s="1"/>
  <c r="F87" i="5"/>
  <c r="D80" i="6"/>
  <c r="D81" i="6"/>
  <c r="D237" i="6"/>
  <c r="D96" i="6"/>
  <c r="D144" i="6"/>
  <c r="F221" i="4"/>
  <c r="E7" i="4"/>
  <c r="D224" i="6"/>
  <c r="E13" i="4"/>
  <c r="E21" i="4"/>
  <c r="E29" i="4"/>
  <c r="E38" i="4"/>
  <c r="D145" i="6"/>
  <c r="E158" i="6"/>
  <c r="F158" i="6" s="1"/>
  <c r="D100" i="5"/>
  <c r="D93" i="6"/>
  <c r="D165" i="6"/>
  <c r="D237" i="5"/>
  <c r="F155" i="6"/>
  <c r="D91" i="6"/>
  <c r="D162" i="5"/>
  <c r="F214" i="6"/>
  <c r="D100" i="6"/>
  <c r="D77" i="6"/>
  <c r="D238" i="6"/>
  <c r="D95" i="6"/>
  <c r="E22" i="4"/>
  <c r="D87" i="6"/>
  <c r="D160" i="5"/>
  <c r="E12" i="4"/>
  <c r="E20" i="4"/>
  <c r="E28" i="4"/>
  <c r="E36" i="4"/>
  <c r="F157" i="6"/>
  <c r="D153" i="6"/>
  <c r="F165" i="5"/>
  <c r="F89" i="6"/>
  <c r="E152" i="6"/>
  <c r="F152" i="6" s="1"/>
  <c r="D148" i="6"/>
  <c r="D164" i="5"/>
  <c r="E86" i="6"/>
  <c r="F86" i="6" s="1"/>
  <c r="D88" i="6"/>
  <c r="D80" i="5"/>
  <c r="D99" i="6"/>
  <c r="E151" i="6"/>
  <c r="F151" i="6" s="1"/>
  <c r="D147" i="6"/>
  <c r="D101" i="6"/>
  <c r="D165" i="5"/>
  <c r="D78" i="6"/>
  <c r="F94" i="5"/>
  <c r="D143" i="6"/>
  <c r="E170" i="6"/>
  <c r="F170" i="6" s="1"/>
  <c r="D103" i="6"/>
  <c r="F150" i="4"/>
  <c r="E90" i="6"/>
  <c r="F90" i="6" s="1"/>
  <c r="E14" i="4"/>
  <c r="E30" i="4"/>
  <c r="F78" i="5"/>
  <c r="D230" i="6"/>
  <c r="E11" i="4"/>
  <c r="E19" i="4"/>
  <c r="E27" i="4"/>
  <c r="E35" i="4"/>
  <c r="D161" i="6"/>
  <c r="F145" i="5"/>
  <c r="D162" i="6"/>
  <c r="F238" i="6"/>
  <c r="D164" i="6"/>
  <c r="F220" i="5"/>
  <c r="D159" i="6"/>
  <c r="D146" i="6"/>
  <c r="D155" i="6"/>
  <c r="D156" i="6"/>
  <c r="E84" i="6"/>
  <c r="F84" i="6" s="1"/>
  <c r="D149" i="6"/>
  <c r="D167" i="5"/>
  <c r="D89" i="6"/>
  <c r="D150" i="6"/>
  <c r="D144" i="4"/>
  <c r="D83" i="4"/>
  <c r="C174" i="6"/>
  <c r="D174" i="6" s="1"/>
  <c r="H31" i="6"/>
  <c r="H23" i="6"/>
  <c r="H15" i="6"/>
  <c r="H7" i="6"/>
  <c r="H16" i="6"/>
  <c r="H8" i="6"/>
  <c r="H25" i="6"/>
  <c r="H9" i="6"/>
  <c r="H34" i="6"/>
  <c r="H26" i="6"/>
  <c r="H10" i="6"/>
  <c r="H35" i="6"/>
  <c r="H27" i="6"/>
  <c r="H11" i="6"/>
  <c r="H20" i="6"/>
  <c r="H38" i="6"/>
  <c r="H29" i="6"/>
  <c r="H22" i="6"/>
  <c r="H32" i="6"/>
  <c r="H24" i="6"/>
  <c r="H33" i="6"/>
  <c r="H17" i="6"/>
  <c r="H18" i="6"/>
  <c r="H19" i="6"/>
  <c r="H28" i="6"/>
  <c r="H21" i="6"/>
  <c r="H30" i="6"/>
  <c r="H14" i="6"/>
  <c r="H36" i="6"/>
  <c r="H12" i="6"/>
  <c r="H13" i="6"/>
  <c r="E224" i="4"/>
  <c r="F224" i="4" s="1"/>
  <c r="D224" i="4"/>
  <c r="E145" i="4"/>
  <c r="F145" i="4" s="1"/>
  <c r="D145" i="4"/>
  <c r="E147" i="4"/>
  <c r="F147" i="4" s="1"/>
  <c r="D147" i="4"/>
  <c r="E100" i="4"/>
  <c r="F100" i="4" s="1"/>
  <c r="D100" i="4"/>
  <c r="E213" i="4"/>
  <c r="F213" i="4" s="1"/>
  <c r="D213" i="4"/>
  <c r="E88" i="4"/>
  <c r="F88" i="4" s="1"/>
  <c r="D88" i="4"/>
  <c r="E232" i="5"/>
  <c r="F232" i="5" s="1"/>
  <c r="D232" i="5"/>
  <c r="E228" i="5"/>
  <c r="F228" i="5" s="1"/>
  <c r="D228" i="5"/>
  <c r="E229" i="5"/>
  <c r="F229" i="5" s="1"/>
  <c r="D229" i="5"/>
  <c r="E239" i="5"/>
  <c r="F239" i="5" s="1"/>
  <c r="D239" i="5"/>
  <c r="E216" i="6"/>
  <c r="F216" i="6" s="1"/>
  <c r="D216" i="6"/>
  <c r="E240" i="5"/>
  <c r="F240" i="5" s="1"/>
  <c r="D240" i="5"/>
  <c r="E232" i="4"/>
  <c r="F232" i="4" s="1"/>
  <c r="D232" i="4"/>
  <c r="E89" i="4"/>
  <c r="F89" i="4" s="1"/>
  <c r="D89" i="4"/>
  <c r="M38" i="4"/>
  <c r="N29" i="4"/>
  <c r="N21" i="4"/>
  <c r="N13" i="4"/>
  <c r="N36" i="4"/>
  <c r="N22" i="4"/>
  <c r="N14" i="4"/>
  <c r="N24" i="4"/>
  <c r="N8" i="4"/>
  <c r="N33" i="4"/>
  <c r="N25" i="4"/>
  <c r="N17" i="4"/>
  <c r="N28" i="4"/>
  <c r="N30" i="4"/>
  <c r="N9" i="4"/>
  <c r="N20" i="4"/>
  <c r="N31" i="4"/>
  <c r="N23" i="4"/>
  <c r="N15" i="4"/>
  <c r="N7" i="4"/>
  <c r="N32" i="4"/>
  <c r="N16" i="4"/>
  <c r="N12" i="4"/>
  <c r="N34" i="4"/>
  <c r="N26" i="4"/>
  <c r="N18" i="4"/>
  <c r="N10" i="4"/>
  <c r="N35" i="4"/>
  <c r="N27" i="4"/>
  <c r="N19" i="4"/>
  <c r="N11" i="4"/>
  <c r="N38" i="4"/>
  <c r="J38" i="4"/>
  <c r="K319" i="4" s="1"/>
  <c r="M319" i="4" s="1"/>
  <c r="G38" i="4"/>
  <c r="G319" i="4" s="1"/>
  <c r="E79" i="4"/>
  <c r="F79" i="4" s="1"/>
  <c r="D79" i="4"/>
  <c r="E153" i="4"/>
  <c r="F153" i="4" s="1"/>
  <c r="D153" i="4"/>
  <c r="E171" i="4"/>
  <c r="F171" i="4" s="1"/>
  <c r="D171" i="4"/>
  <c r="E163" i="4"/>
  <c r="F163" i="4" s="1"/>
  <c r="D163" i="4"/>
  <c r="C244" i="4"/>
  <c r="D244" i="4" s="1"/>
  <c r="K33" i="4"/>
  <c r="K25" i="4"/>
  <c r="K17" i="4"/>
  <c r="K9" i="4"/>
  <c r="K34" i="4"/>
  <c r="K26" i="4"/>
  <c r="K18" i="4"/>
  <c r="K10" i="4"/>
  <c r="K35" i="4"/>
  <c r="K19" i="4"/>
  <c r="K11" i="4"/>
  <c r="K36" i="4"/>
  <c r="K28" i="4"/>
  <c r="K20" i="4"/>
  <c r="K12" i="4"/>
  <c r="K21" i="4"/>
  <c r="K13" i="4"/>
  <c r="K22" i="4"/>
  <c r="K14" i="4"/>
  <c r="K31" i="4"/>
  <c r="K15" i="4"/>
  <c r="K32" i="4"/>
  <c r="K16" i="4"/>
  <c r="K38" i="4"/>
  <c r="K27" i="4"/>
  <c r="K29" i="4"/>
  <c r="K30" i="4"/>
  <c r="K23" i="4"/>
  <c r="K8" i="4"/>
  <c r="K7" i="4"/>
  <c r="K24" i="4"/>
  <c r="E78" i="4"/>
  <c r="F78" i="4" s="1"/>
  <c r="D78" i="4"/>
  <c r="E103" i="4"/>
  <c r="F103" i="4" s="1"/>
  <c r="D103" i="4"/>
  <c r="C105" i="6"/>
  <c r="D105" i="6" s="1"/>
  <c r="E34" i="6"/>
  <c r="E26" i="6"/>
  <c r="E18" i="6"/>
  <c r="E10" i="6"/>
  <c r="E27" i="6"/>
  <c r="E11" i="6"/>
  <c r="E36" i="6"/>
  <c r="E28" i="6"/>
  <c r="E20" i="6"/>
  <c r="E12" i="6"/>
  <c r="E29" i="6"/>
  <c r="E13" i="6"/>
  <c r="E30" i="6"/>
  <c r="E22" i="6"/>
  <c r="E7" i="6"/>
  <c r="E15" i="6"/>
  <c r="E8" i="6"/>
  <c r="E25" i="6"/>
  <c r="E9" i="6"/>
  <c r="E35" i="6"/>
  <c r="E19" i="6"/>
  <c r="E38" i="6"/>
  <c r="E21" i="6"/>
  <c r="E14" i="6"/>
  <c r="E23" i="6"/>
  <c r="E32" i="6"/>
  <c r="E16" i="6"/>
  <c r="E33" i="6"/>
  <c r="E31" i="6"/>
  <c r="E24" i="6"/>
  <c r="E17" i="6"/>
  <c r="E217" i="5"/>
  <c r="F217" i="5" s="1"/>
  <c r="D217" i="5"/>
  <c r="E229" i="6"/>
  <c r="F229" i="6" s="1"/>
  <c r="D229" i="6"/>
  <c r="E223" i="5"/>
  <c r="F223" i="5" s="1"/>
  <c r="D223" i="5"/>
  <c r="E218" i="5"/>
  <c r="F218" i="5" s="1"/>
  <c r="D218" i="5"/>
  <c r="E216" i="5"/>
  <c r="F216" i="5" s="1"/>
  <c r="D216" i="5"/>
  <c r="E215" i="6"/>
  <c r="F215" i="6" s="1"/>
  <c r="D215" i="6"/>
  <c r="E240" i="6"/>
  <c r="F240" i="6" s="1"/>
  <c r="D240" i="6"/>
  <c r="E240" i="4"/>
  <c r="F240" i="4" s="1"/>
  <c r="D240" i="4"/>
  <c r="E97" i="4"/>
  <c r="F97" i="4" s="1"/>
  <c r="D97" i="4"/>
  <c r="E93" i="4"/>
  <c r="F93" i="4" s="1"/>
  <c r="D93" i="4"/>
  <c r="E161" i="4"/>
  <c r="F161" i="4" s="1"/>
  <c r="D161" i="4"/>
  <c r="E86" i="4"/>
  <c r="F86" i="4" s="1"/>
  <c r="D86" i="4"/>
  <c r="E231" i="4"/>
  <c r="F231" i="4" s="1"/>
  <c r="D231" i="4"/>
  <c r="E232" i="6"/>
  <c r="F232" i="6" s="1"/>
  <c r="E162" i="5"/>
  <c r="F162" i="5" s="1"/>
  <c r="F96" i="5"/>
  <c r="F157" i="5"/>
  <c r="D169" i="5"/>
  <c r="F151" i="5"/>
  <c r="D155" i="5"/>
  <c r="E222" i="6"/>
  <c r="F222" i="6" s="1"/>
  <c r="D85" i="5"/>
  <c r="D151" i="5"/>
  <c r="F158" i="5"/>
  <c r="D170" i="5"/>
  <c r="E167" i="6"/>
  <c r="F167" i="6" s="1"/>
  <c r="D235" i="5"/>
  <c r="F230" i="5"/>
  <c r="F147" i="5"/>
  <c r="E103" i="6"/>
  <c r="F103" i="6" s="1"/>
  <c r="D144" i="5"/>
  <c r="D95" i="5"/>
  <c r="E224" i="6"/>
  <c r="F224" i="6" s="1"/>
  <c r="F93" i="5"/>
  <c r="D88" i="5"/>
  <c r="D80" i="4"/>
  <c r="F219" i="4"/>
  <c r="F222" i="4"/>
  <c r="E81" i="4"/>
  <c r="F81" i="4" s="1"/>
  <c r="F91" i="4"/>
  <c r="D159" i="4"/>
  <c r="E105" i="4"/>
  <c r="F105" i="4" s="1"/>
  <c r="E88" i="6"/>
  <c r="F88" i="6" s="1"/>
  <c r="E88" i="5"/>
  <c r="F88" i="5" s="1"/>
  <c r="E97" i="6"/>
  <c r="F97" i="6" s="1"/>
  <c r="E82" i="5"/>
  <c r="F82" i="5" s="1"/>
  <c r="D171" i="5"/>
  <c r="E168" i="5"/>
  <c r="F168" i="5" s="1"/>
  <c r="D101" i="5"/>
  <c r="D79" i="5"/>
  <c r="F89" i="5"/>
  <c r="E98" i="6"/>
  <c r="F98" i="6" s="1"/>
  <c r="E159" i="6"/>
  <c r="F159" i="6" s="1"/>
  <c r="E143" i="6"/>
  <c r="F143" i="6" s="1"/>
  <c r="E163" i="6"/>
  <c r="F163" i="6" s="1"/>
  <c r="D143" i="5"/>
  <c r="D166" i="5"/>
  <c r="F154" i="5"/>
  <c r="E78" i="6"/>
  <c r="F78" i="6" s="1"/>
  <c r="D159" i="5"/>
  <c r="D143" i="4"/>
  <c r="E80" i="4"/>
  <c r="F80" i="4" s="1"/>
  <c r="D91" i="4"/>
  <c r="D235" i="4"/>
  <c r="E83" i="4"/>
  <c r="F83" i="4" s="1"/>
  <c r="D75" i="4"/>
  <c r="D227" i="4"/>
  <c r="D221" i="4"/>
  <c r="D150" i="4"/>
  <c r="E217" i="6"/>
  <c r="F217" i="6" s="1"/>
  <c r="D217" i="6"/>
  <c r="E227" i="5"/>
  <c r="F227" i="5" s="1"/>
  <c r="D227" i="5"/>
  <c r="E226" i="5"/>
  <c r="F226" i="5" s="1"/>
  <c r="D226" i="5"/>
  <c r="E92" i="4"/>
  <c r="F92" i="4" s="1"/>
  <c r="D92" i="4"/>
  <c r="E169" i="4"/>
  <c r="F169" i="4" s="1"/>
  <c r="D169" i="4"/>
  <c r="E94" i="4"/>
  <c r="F94" i="4" s="1"/>
  <c r="D94" i="4"/>
  <c r="E225" i="6"/>
  <c r="F225" i="6" s="1"/>
  <c r="D225" i="6"/>
  <c r="E233" i="5"/>
  <c r="F233" i="5" s="1"/>
  <c r="D233" i="5"/>
  <c r="E155" i="4"/>
  <c r="F155" i="4" s="1"/>
  <c r="D155" i="4"/>
  <c r="E220" i="4"/>
  <c r="F220" i="4" s="1"/>
  <c r="D220" i="4"/>
  <c r="E217" i="4"/>
  <c r="F217" i="4" s="1"/>
  <c r="D217" i="4"/>
  <c r="E77" i="4"/>
  <c r="F77" i="4" s="1"/>
  <c r="D77" i="4"/>
  <c r="E162" i="4"/>
  <c r="F162" i="4" s="1"/>
  <c r="D162" i="4"/>
  <c r="E85" i="4"/>
  <c r="F85" i="4" s="1"/>
  <c r="D85" i="4"/>
  <c r="E102" i="4"/>
  <c r="F102" i="4" s="1"/>
  <c r="D102" i="4"/>
  <c r="E233" i="6"/>
  <c r="F233" i="6" s="1"/>
  <c r="D233" i="6"/>
  <c r="E241" i="5"/>
  <c r="F241" i="5" s="1"/>
  <c r="D241" i="5"/>
  <c r="E218" i="6"/>
  <c r="F218" i="6" s="1"/>
  <c r="D218" i="6"/>
  <c r="E236" i="5"/>
  <c r="F236" i="5" s="1"/>
  <c r="D236" i="5"/>
  <c r="E242" i="5"/>
  <c r="F242" i="5" s="1"/>
  <c r="D242" i="5"/>
  <c r="E223" i="6"/>
  <c r="F223" i="6" s="1"/>
  <c r="D223" i="6"/>
  <c r="E170" i="4"/>
  <c r="F170" i="4" s="1"/>
  <c r="D170" i="4"/>
  <c r="E225" i="4"/>
  <c r="F225" i="4" s="1"/>
  <c r="D225" i="4"/>
  <c r="E101" i="4"/>
  <c r="F101" i="4" s="1"/>
  <c r="D101" i="4"/>
  <c r="E218" i="4"/>
  <c r="F218" i="4" s="1"/>
  <c r="D218" i="4"/>
  <c r="E148" i="4"/>
  <c r="F148" i="4" s="1"/>
  <c r="D148" i="4"/>
  <c r="E96" i="4"/>
  <c r="F96" i="4" s="1"/>
  <c r="D96" i="4"/>
  <c r="E80" i="5"/>
  <c r="F80" i="5" s="1"/>
  <c r="E83" i="5"/>
  <c r="F83" i="5" s="1"/>
  <c r="D86" i="5"/>
  <c r="F81" i="5"/>
  <c r="E237" i="6"/>
  <c r="F237" i="6" s="1"/>
  <c r="E74" i="6"/>
  <c r="F74" i="6" s="1"/>
  <c r="E101" i="6"/>
  <c r="F101" i="6" s="1"/>
  <c r="D214" i="5"/>
  <c r="D75" i="5"/>
  <c r="F235" i="4"/>
  <c r="F237" i="4"/>
  <c r="D98" i="5"/>
  <c r="E150" i="6"/>
  <c r="F150" i="6" s="1"/>
  <c r="E168" i="6"/>
  <c r="F168" i="6" s="1"/>
  <c r="F238" i="5"/>
  <c r="E161" i="5"/>
  <c r="F161" i="5" s="1"/>
  <c r="D149" i="5"/>
  <c r="D99" i="5"/>
  <c r="E82" i="6"/>
  <c r="F82" i="6" s="1"/>
  <c r="E98" i="5"/>
  <c r="F98" i="5" s="1"/>
  <c r="F159" i="5"/>
  <c r="D92" i="5"/>
  <c r="E230" i="6"/>
  <c r="F230" i="6" s="1"/>
  <c r="D77" i="5"/>
  <c r="E100" i="5"/>
  <c r="F100" i="5" s="1"/>
  <c r="D158" i="5"/>
  <c r="E153" i="6"/>
  <c r="F153" i="6" s="1"/>
  <c r="D221" i="5"/>
  <c r="E156" i="6"/>
  <c r="F156" i="6" s="1"/>
  <c r="D81" i="5"/>
  <c r="E162" i="6"/>
  <c r="F162" i="6" s="1"/>
  <c r="E77" i="5"/>
  <c r="F77" i="5" s="1"/>
  <c r="D222" i="5"/>
  <c r="D74" i="5"/>
  <c r="D160" i="4"/>
  <c r="E159" i="4"/>
  <c r="F159" i="4" s="1"/>
  <c r="D219" i="4"/>
  <c r="E238" i="4"/>
  <c r="F238" i="4" s="1"/>
  <c r="F214" i="4"/>
  <c r="D82" i="4"/>
  <c r="F98" i="4"/>
  <c r="D149" i="4"/>
  <c r="D214" i="4"/>
  <c r="E235" i="6"/>
  <c r="F235" i="6" s="1"/>
  <c r="D235" i="6"/>
  <c r="E221" i="6"/>
  <c r="F221" i="6" s="1"/>
  <c r="D221" i="6"/>
  <c r="E95" i="4"/>
  <c r="F95" i="4" s="1"/>
  <c r="D95" i="4"/>
  <c r="E225" i="5"/>
  <c r="F225" i="5" s="1"/>
  <c r="D225" i="5"/>
  <c r="C174" i="5"/>
  <c r="D174" i="5" s="1"/>
  <c r="H38" i="5"/>
  <c r="H29" i="5"/>
  <c r="H21" i="5"/>
  <c r="H13" i="5"/>
  <c r="H32" i="5"/>
  <c r="H16" i="5"/>
  <c r="H8" i="5"/>
  <c r="H17" i="5"/>
  <c r="H9" i="5"/>
  <c r="H20" i="5"/>
  <c r="H30" i="5"/>
  <c r="H22" i="5"/>
  <c r="H14" i="5"/>
  <c r="H7" i="5"/>
  <c r="H33" i="5"/>
  <c r="H28" i="5"/>
  <c r="H31" i="5"/>
  <c r="H23" i="5"/>
  <c r="H15" i="5"/>
  <c r="H24" i="5"/>
  <c r="H25" i="5"/>
  <c r="H36" i="5"/>
  <c r="H12" i="5"/>
  <c r="H34" i="5"/>
  <c r="H26" i="5"/>
  <c r="H18" i="5"/>
  <c r="H10" i="5"/>
  <c r="H35" i="5"/>
  <c r="H27" i="5"/>
  <c r="H19" i="5"/>
  <c r="H11" i="5"/>
  <c r="E156" i="4"/>
  <c r="F156" i="4" s="1"/>
  <c r="D156" i="4"/>
  <c r="E154" i="4"/>
  <c r="F154" i="4" s="1"/>
  <c r="D154" i="4"/>
  <c r="E229" i="4"/>
  <c r="F229" i="4" s="1"/>
  <c r="D229" i="4"/>
  <c r="E215" i="5"/>
  <c r="F215" i="5" s="1"/>
  <c r="D215" i="5"/>
  <c r="E241" i="6"/>
  <c r="F241" i="6" s="1"/>
  <c r="D241" i="6"/>
  <c r="E226" i="6"/>
  <c r="F226" i="6" s="1"/>
  <c r="D226" i="6"/>
  <c r="E213" i="5"/>
  <c r="F213" i="5" s="1"/>
  <c r="D213" i="5"/>
  <c r="E219" i="6"/>
  <c r="F219" i="6" s="1"/>
  <c r="D219" i="6"/>
  <c r="C105" i="5"/>
  <c r="D105" i="5" s="1"/>
  <c r="E36" i="5"/>
  <c r="E28" i="5"/>
  <c r="E20" i="5"/>
  <c r="E12" i="5"/>
  <c r="E23" i="5"/>
  <c r="E16" i="5"/>
  <c r="E38" i="5"/>
  <c r="E29" i="5"/>
  <c r="E21" i="5"/>
  <c r="E13" i="5"/>
  <c r="E32" i="5"/>
  <c r="E8" i="5"/>
  <c r="E19" i="5"/>
  <c r="E30" i="5"/>
  <c r="E22" i="5"/>
  <c r="E14" i="5"/>
  <c r="E7" i="5"/>
  <c r="E31" i="5"/>
  <c r="E15" i="5"/>
  <c r="E24" i="5"/>
  <c r="E27" i="5"/>
  <c r="E33" i="5"/>
  <c r="E25" i="5"/>
  <c r="E17" i="5"/>
  <c r="E9" i="5"/>
  <c r="E34" i="5"/>
  <c r="E26" i="5"/>
  <c r="E18" i="5"/>
  <c r="E10" i="5"/>
  <c r="E35" i="5"/>
  <c r="E11" i="5"/>
  <c r="E233" i="4"/>
  <c r="F233" i="4" s="1"/>
  <c r="D233" i="4"/>
  <c r="E164" i="4"/>
  <c r="F164" i="4" s="1"/>
  <c r="D164" i="4"/>
  <c r="E234" i="4"/>
  <c r="F234" i="4" s="1"/>
  <c r="D234" i="4"/>
  <c r="E172" i="4"/>
  <c r="F172" i="4" s="1"/>
  <c r="D172" i="4"/>
  <c r="E157" i="4"/>
  <c r="F157" i="4" s="1"/>
  <c r="D157" i="4"/>
  <c r="E102" i="6"/>
  <c r="F102" i="6" s="1"/>
  <c r="E91" i="6"/>
  <c r="F91" i="6" s="1"/>
  <c r="F76" i="5"/>
  <c r="D103" i="5"/>
  <c r="D90" i="5"/>
  <c r="F221" i="5"/>
  <c r="D91" i="5"/>
  <c r="E219" i="5"/>
  <c r="F219" i="5" s="1"/>
  <c r="D145" i="5"/>
  <c r="E81" i="6"/>
  <c r="F81" i="6" s="1"/>
  <c r="E99" i="6"/>
  <c r="F99" i="6" s="1"/>
  <c r="F222" i="5"/>
  <c r="F92" i="5"/>
  <c r="E148" i="6"/>
  <c r="F148" i="6" s="1"/>
  <c r="E164" i="5"/>
  <c r="F164" i="5" s="1"/>
  <c r="D146" i="5"/>
  <c r="E144" i="6"/>
  <c r="F144" i="6" s="1"/>
  <c r="E90" i="5"/>
  <c r="F90" i="5" s="1"/>
  <c r="D147" i="5"/>
  <c r="E160" i="5"/>
  <c r="F160" i="5" s="1"/>
  <c r="D93" i="5"/>
  <c r="E76" i="6"/>
  <c r="F76" i="6" s="1"/>
  <c r="F153" i="5"/>
  <c r="D78" i="5"/>
  <c r="E171" i="5"/>
  <c r="F171" i="5" s="1"/>
  <c r="E87" i="6"/>
  <c r="F87" i="6" s="1"/>
  <c r="D152" i="5"/>
  <c r="E93" i="6"/>
  <c r="F93" i="6" s="1"/>
  <c r="E154" i="6"/>
  <c r="F154" i="6" s="1"/>
  <c r="E170" i="5"/>
  <c r="F170" i="5" s="1"/>
  <c r="D230" i="5"/>
  <c r="E172" i="5"/>
  <c r="F172" i="5" s="1"/>
  <c r="D168" i="4"/>
  <c r="D74" i="4"/>
  <c r="F90" i="4"/>
  <c r="F143" i="4"/>
  <c r="E99" i="4"/>
  <c r="F99" i="4" s="1"/>
  <c r="E144" i="4"/>
  <c r="F144" i="4" s="1"/>
  <c r="D90" i="4"/>
  <c r="D151" i="4"/>
  <c r="D167" i="4"/>
  <c r="D222" i="4"/>
  <c r="E242" i="6"/>
  <c r="F242" i="6" s="1"/>
  <c r="D242" i="6"/>
  <c r="E236" i="6"/>
  <c r="F236" i="6" s="1"/>
  <c r="D236" i="6"/>
  <c r="E231" i="6"/>
  <c r="F231" i="6" s="1"/>
  <c r="D231" i="6"/>
  <c r="N33" i="5"/>
  <c r="N25" i="5"/>
  <c r="N17" i="5"/>
  <c r="N9" i="5"/>
  <c r="N26" i="5"/>
  <c r="N10" i="5"/>
  <c r="N35" i="5"/>
  <c r="N11" i="5"/>
  <c r="N20" i="5"/>
  <c r="N29" i="5"/>
  <c r="N34" i="5"/>
  <c r="N18" i="5"/>
  <c r="N27" i="5"/>
  <c r="N38" i="5"/>
  <c r="N12" i="5"/>
  <c r="N19" i="5"/>
  <c r="N28" i="5"/>
  <c r="N13" i="5"/>
  <c r="N36" i="5"/>
  <c r="N30" i="5"/>
  <c r="N22" i="5"/>
  <c r="N14" i="5"/>
  <c r="N31" i="5"/>
  <c r="N23" i="5"/>
  <c r="N15" i="5"/>
  <c r="N7" i="5"/>
  <c r="N32" i="5"/>
  <c r="N24" i="5"/>
  <c r="N16" i="5"/>
  <c r="N8" i="5"/>
  <c r="M38" i="5"/>
  <c r="N21" i="5"/>
  <c r="J38" i="5"/>
  <c r="K319" i="5" s="1"/>
  <c r="G38" i="5"/>
  <c r="G319" i="5" s="1"/>
  <c r="D38" i="5"/>
  <c r="C319" i="5" s="1"/>
  <c r="E231" i="5"/>
  <c r="F231" i="5" s="1"/>
  <c r="D231" i="5"/>
  <c r="C174" i="4"/>
  <c r="D174" i="4" s="1"/>
  <c r="H34" i="4"/>
  <c r="H26" i="4"/>
  <c r="H18" i="4"/>
  <c r="H10" i="4"/>
  <c r="H35" i="4"/>
  <c r="H27" i="4"/>
  <c r="H19" i="4"/>
  <c r="H11" i="4"/>
  <c r="H28" i="4"/>
  <c r="H20" i="4"/>
  <c r="H38" i="4"/>
  <c r="H29" i="4"/>
  <c r="H21" i="4"/>
  <c r="H13" i="4"/>
  <c r="H22" i="4"/>
  <c r="H31" i="4"/>
  <c r="H15" i="4"/>
  <c r="H7" i="4"/>
  <c r="H32" i="4"/>
  <c r="H8" i="4"/>
  <c r="H25" i="4"/>
  <c r="H9" i="4"/>
  <c r="H36" i="4"/>
  <c r="H12" i="4"/>
  <c r="H30" i="4"/>
  <c r="H14" i="4"/>
  <c r="H16" i="4"/>
  <c r="H33" i="4"/>
  <c r="H17" i="4"/>
  <c r="H23" i="4"/>
  <c r="H24" i="4"/>
  <c r="E158" i="4"/>
  <c r="F158" i="4" s="1"/>
  <c r="D158" i="4"/>
  <c r="E234" i="5"/>
  <c r="F234" i="5" s="1"/>
  <c r="D234" i="5"/>
  <c r="E228" i="6"/>
  <c r="F228" i="6" s="1"/>
  <c r="D228" i="6"/>
  <c r="E239" i="6"/>
  <c r="F239" i="6" s="1"/>
  <c r="D239" i="6"/>
  <c r="E146" i="4"/>
  <c r="F146" i="4" s="1"/>
  <c r="D146" i="4"/>
  <c r="E215" i="4"/>
  <c r="F215" i="4" s="1"/>
  <c r="D215" i="4"/>
  <c r="E226" i="4"/>
  <c r="F226" i="4" s="1"/>
  <c r="D226" i="4"/>
  <c r="E166" i="4"/>
  <c r="F166" i="4" s="1"/>
  <c r="D166" i="4"/>
  <c r="E234" i="6"/>
  <c r="F234" i="6" s="1"/>
  <c r="D234" i="6"/>
  <c r="E220" i="6"/>
  <c r="F220" i="6" s="1"/>
  <c r="D220" i="6"/>
  <c r="C244" i="5"/>
  <c r="D244" i="5" s="1"/>
  <c r="K34" i="5"/>
  <c r="K26" i="5"/>
  <c r="K18" i="5"/>
  <c r="K10" i="5"/>
  <c r="K27" i="5"/>
  <c r="K19" i="5"/>
  <c r="K11" i="5"/>
  <c r="K36" i="5"/>
  <c r="K28" i="5"/>
  <c r="K20" i="5"/>
  <c r="K38" i="5"/>
  <c r="K21" i="5"/>
  <c r="K14" i="5"/>
  <c r="K23" i="5"/>
  <c r="K16" i="5"/>
  <c r="K17" i="5"/>
  <c r="K35" i="5"/>
  <c r="K12" i="5"/>
  <c r="K29" i="5"/>
  <c r="K13" i="5"/>
  <c r="K30" i="5"/>
  <c r="K22" i="5"/>
  <c r="K31" i="5"/>
  <c r="K7" i="5"/>
  <c r="K32" i="5"/>
  <c r="K8" i="5"/>
  <c r="K25" i="5"/>
  <c r="K24" i="5"/>
  <c r="K33" i="5"/>
  <c r="K15" i="5"/>
  <c r="K9" i="5"/>
  <c r="E227" i="6"/>
  <c r="F227" i="6" s="1"/>
  <c r="D227" i="6"/>
  <c r="N33" i="6"/>
  <c r="N25" i="6"/>
  <c r="N17" i="6"/>
  <c r="N9" i="6"/>
  <c r="N26" i="6"/>
  <c r="N10" i="6"/>
  <c r="N19" i="6"/>
  <c r="N11" i="6"/>
  <c r="N28" i="6"/>
  <c r="N12" i="6"/>
  <c r="N21" i="6"/>
  <c r="N34" i="6"/>
  <c r="N18" i="6"/>
  <c r="N27" i="6"/>
  <c r="N38" i="6"/>
  <c r="N29" i="6"/>
  <c r="N35" i="6"/>
  <c r="N20" i="6"/>
  <c r="N13" i="6"/>
  <c r="N36" i="6"/>
  <c r="N30" i="6"/>
  <c r="N22" i="6"/>
  <c r="N14" i="6"/>
  <c r="N31" i="6"/>
  <c r="N23" i="6"/>
  <c r="N15" i="6"/>
  <c r="N7" i="6"/>
  <c r="N32" i="6"/>
  <c r="N24" i="6"/>
  <c r="N16" i="6"/>
  <c r="N8" i="6"/>
  <c r="M38" i="6"/>
  <c r="J38" i="6"/>
  <c r="K319" i="6" s="1"/>
  <c r="G38" i="6"/>
  <c r="G319" i="6" s="1"/>
  <c r="D38" i="6"/>
  <c r="C319" i="6" s="1"/>
  <c r="K35" i="6"/>
  <c r="K27" i="6"/>
  <c r="K19" i="6"/>
  <c r="K11" i="6"/>
  <c r="K28" i="6"/>
  <c r="K20" i="6"/>
  <c r="K12" i="6"/>
  <c r="K38" i="6"/>
  <c r="K29" i="6"/>
  <c r="K21" i="6"/>
  <c r="K22" i="6"/>
  <c r="K24" i="6"/>
  <c r="K8" i="6"/>
  <c r="K33" i="6"/>
  <c r="K9" i="6"/>
  <c r="K18" i="6"/>
  <c r="K36" i="6"/>
  <c r="K13" i="6"/>
  <c r="K30" i="6"/>
  <c r="K14" i="6"/>
  <c r="K31" i="6"/>
  <c r="K23" i="6"/>
  <c r="K15" i="6"/>
  <c r="K16" i="6"/>
  <c r="C244" i="6"/>
  <c r="D244" i="6" s="1"/>
  <c r="K26" i="6"/>
  <c r="K10" i="6"/>
  <c r="K7" i="6"/>
  <c r="K25" i="6"/>
  <c r="K32" i="6"/>
  <c r="K17" i="6"/>
  <c r="K34" i="6"/>
  <c r="E224" i="5"/>
  <c r="F224" i="5" s="1"/>
  <c r="D224" i="5"/>
  <c r="E216" i="4"/>
  <c r="F216" i="4" s="1"/>
  <c r="D216" i="4"/>
  <c r="E241" i="4"/>
  <c r="F241" i="4" s="1"/>
  <c r="D241" i="4"/>
  <c r="E84" i="4"/>
  <c r="F84" i="4" s="1"/>
  <c r="D84" i="4"/>
  <c r="E228" i="4"/>
  <c r="F228" i="4" s="1"/>
  <c r="D228" i="4"/>
  <c r="E223" i="4"/>
  <c r="F223" i="4" s="1"/>
  <c r="D223" i="4"/>
  <c r="E76" i="4"/>
  <c r="F76" i="4" s="1"/>
  <c r="D76" i="4"/>
  <c r="E236" i="4"/>
  <c r="F236" i="4" s="1"/>
  <c r="D236" i="4"/>
  <c r="E239" i="4"/>
  <c r="F239" i="4" s="1"/>
  <c r="D239" i="4"/>
  <c r="E165" i="4"/>
  <c r="F165" i="4" s="1"/>
  <c r="D165" i="4"/>
  <c r="E87" i="4"/>
  <c r="F87" i="4" s="1"/>
  <c r="D87" i="4"/>
  <c r="E77" i="6"/>
  <c r="F77" i="6" s="1"/>
  <c r="E150" i="5"/>
  <c r="F150" i="5" s="1"/>
  <c r="D94" i="5"/>
  <c r="F85" i="5"/>
  <c r="E80" i="6"/>
  <c r="F80" i="6" s="1"/>
  <c r="D220" i="5"/>
  <c r="E167" i="5"/>
  <c r="F167" i="5" s="1"/>
  <c r="D76" i="5"/>
  <c r="E92" i="6"/>
  <c r="F92" i="6" s="1"/>
  <c r="E169" i="5"/>
  <c r="F169" i="5" s="1"/>
  <c r="D87" i="5"/>
  <c r="D157" i="5"/>
  <c r="F156" i="5"/>
  <c r="F146" i="5"/>
  <c r="D152" i="4"/>
  <c r="F168" i="4"/>
  <c r="F82" i="4"/>
  <c r="D237" i="4"/>
  <c r="E165" i="6"/>
  <c r="F165" i="6" s="1"/>
  <c r="D153" i="5"/>
  <c r="D84" i="5"/>
  <c r="E83" i="6"/>
  <c r="F83" i="6" s="1"/>
  <c r="E169" i="6"/>
  <c r="F169" i="6" s="1"/>
  <c r="E155" i="5"/>
  <c r="F155" i="5" s="1"/>
  <c r="E79" i="6"/>
  <c r="F79" i="6" s="1"/>
  <c r="E95" i="5"/>
  <c r="F95" i="5" s="1"/>
  <c r="D97" i="5"/>
  <c r="E166" i="5"/>
  <c r="F166" i="5" s="1"/>
  <c r="D154" i="5"/>
  <c r="E75" i="6"/>
  <c r="F75" i="6" s="1"/>
  <c r="E237" i="5"/>
  <c r="F237" i="5" s="1"/>
  <c r="E143" i="5"/>
  <c r="F143" i="5" s="1"/>
  <c r="D163" i="5"/>
  <c r="E91" i="5"/>
  <c r="F91" i="5" s="1"/>
  <c r="E144" i="5"/>
  <c r="F144" i="5" s="1"/>
  <c r="D156" i="5"/>
  <c r="D157" i="6"/>
  <c r="E84" i="5"/>
  <c r="F84" i="5" s="1"/>
  <c r="D102" i="5"/>
  <c r="F148" i="5"/>
  <c r="D148" i="5"/>
  <c r="E171" i="6"/>
  <c r="F171" i="6" s="1"/>
  <c r="E102" i="5"/>
  <c r="F102" i="5" s="1"/>
  <c r="D96" i="5"/>
  <c r="D160" i="6"/>
  <c r="E85" i="6"/>
  <c r="F85" i="6" s="1"/>
  <c r="E146" i="6"/>
  <c r="F146" i="6" s="1"/>
  <c r="D214" i="6"/>
  <c r="E101" i="5"/>
  <c r="F101" i="5" s="1"/>
  <c r="D238" i="5"/>
  <c r="E164" i="6"/>
  <c r="F164" i="6" s="1"/>
  <c r="E103" i="5"/>
  <c r="F103" i="5" s="1"/>
  <c r="D89" i="5"/>
  <c r="E74" i="4"/>
  <c r="F74" i="4" s="1"/>
  <c r="E75" i="4"/>
  <c r="F75" i="4" s="1"/>
  <c r="E227" i="4"/>
  <c r="F227" i="4" s="1"/>
  <c r="D98" i="4"/>
  <c r="D242" i="4"/>
  <c r="D230" i="4"/>
  <c r="C213" i="3"/>
  <c r="C214" i="3"/>
  <c r="C215" i="3"/>
  <c r="E215" i="3" s="1"/>
  <c r="C216" i="3"/>
  <c r="C217" i="3"/>
  <c r="C218" i="3"/>
  <c r="C219" i="3"/>
  <c r="E219" i="3" s="1"/>
  <c r="C220" i="3"/>
  <c r="C221" i="3"/>
  <c r="C222" i="3"/>
  <c r="C223" i="3"/>
  <c r="E223" i="3" s="1"/>
  <c r="C224" i="3"/>
  <c r="C225" i="3"/>
  <c r="C226" i="3"/>
  <c r="C227" i="3"/>
  <c r="E227" i="3" s="1"/>
  <c r="C228" i="3"/>
  <c r="C229" i="3"/>
  <c r="C230" i="3"/>
  <c r="C231" i="3"/>
  <c r="E231" i="3" s="1"/>
  <c r="C232" i="3"/>
  <c r="C233" i="3"/>
  <c r="C234" i="3"/>
  <c r="C235" i="3"/>
  <c r="E235" i="3" s="1"/>
  <c r="C236" i="3"/>
  <c r="C237" i="3"/>
  <c r="C238" i="3"/>
  <c r="C239" i="3"/>
  <c r="E239" i="3" s="1"/>
  <c r="C240" i="3"/>
  <c r="C241" i="3"/>
  <c r="C2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38" i="3"/>
  <c r="F38" i="3"/>
  <c r="C174" i="3" s="1"/>
  <c r="I38" i="3"/>
  <c r="C244" i="3" s="1"/>
  <c r="M7" i="3"/>
  <c r="L38" i="3"/>
  <c r="J7" i="3"/>
  <c r="K288" i="3" s="1"/>
  <c r="G7" i="3"/>
  <c r="G288" i="3" s="1"/>
  <c r="D7" i="3"/>
  <c r="C288" i="3" s="1"/>
  <c r="M8" i="3"/>
  <c r="J8" i="3"/>
  <c r="K289" i="3" s="1"/>
  <c r="G8" i="3"/>
  <c r="G289" i="3" s="1"/>
  <c r="D8" i="3"/>
  <c r="C289" i="3" s="1"/>
  <c r="M9" i="3"/>
  <c r="J9" i="3"/>
  <c r="K290" i="3" s="1"/>
  <c r="G9" i="3"/>
  <c r="G290" i="3" s="1"/>
  <c r="D9" i="3"/>
  <c r="C290" i="3" s="1"/>
  <c r="M10" i="3"/>
  <c r="J10" i="3"/>
  <c r="K291" i="3" s="1"/>
  <c r="G10" i="3"/>
  <c r="G291" i="3" s="1"/>
  <c r="D10" i="3"/>
  <c r="C291" i="3" s="1"/>
  <c r="M11" i="3"/>
  <c r="J11" i="3"/>
  <c r="K292" i="3" s="1"/>
  <c r="G11" i="3"/>
  <c r="G292" i="3" s="1"/>
  <c r="D11" i="3"/>
  <c r="C292" i="3" s="1"/>
  <c r="M12" i="3"/>
  <c r="J12" i="3"/>
  <c r="K293" i="3" s="1"/>
  <c r="G12" i="3"/>
  <c r="G293" i="3" s="1"/>
  <c r="D12" i="3"/>
  <c r="C293" i="3" s="1"/>
  <c r="M13" i="3"/>
  <c r="J13" i="3"/>
  <c r="K294" i="3" s="1"/>
  <c r="G13" i="3"/>
  <c r="G294" i="3" s="1"/>
  <c r="D13" i="3"/>
  <c r="C294" i="3" s="1"/>
  <c r="M14" i="3"/>
  <c r="J14" i="3"/>
  <c r="K295" i="3" s="1"/>
  <c r="G14" i="3"/>
  <c r="G295" i="3" s="1"/>
  <c r="D14" i="3"/>
  <c r="C295" i="3" s="1"/>
  <c r="M15" i="3"/>
  <c r="J15" i="3"/>
  <c r="K296" i="3" s="1"/>
  <c r="G15" i="3"/>
  <c r="G296" i="3" s="1"/>
  <c r="D15" i="3"/>
  <c r="C296" i="3" s="1"/>
  <c r="M16" i="3"/>
  <c r="J16" i="3"/>
  <c r="K297" i="3" s="1"/>
  <c r="G16" i="3"/>
  <c r="G297" i="3" s="1"/>
  <c r="D16" i="3"/>
  <c r="C297" i="3" s="1"/>
  <c r="M17" i="3"/>
  <c r="J17" i="3"/>
  <c r="K298" i="3" s="1"/>
  <c r="G17" i="3"/>
  <c r="G298" i="3" s="1"/>
  <c r="D17" i="3"/>
  <c r="C298" i="3" s="1"/>
  <c r="M18" i="3"/>
  <c r="J18" i="3"/>
  <c r="K299" i="3" s="1"/>
  <c r="G18" i="3"/>
  <c r="G299" i="3" s="1"/>
  <c r="D18" i="3"/>
  <c r="C299" i="3" s="1"/>
  <c r="M19" i="3"/>
  <c r="J19" i="3"/>
  <c r="K300" i="3" s="1"/>
  <c r="G19" i="3"/>
  <c r="G300" i="3" s="1"/>
  <c r="D19" i="3"/>
  <c r="C300" i="3" s="1"/>
  <c r="M20" i="3"/>
  <c r="J20" i="3"/>
  <c r="K301" i="3" s="1"/>
  <c r="G20" i="3"/>
  <c r="G301" i="3" s="1"/>
  <c r="D20" i="3"/>
  <c r="C301" i="3" s="1"/>
  <c r="M21" i="3"/>
  <c r="J21" i="3"/>
  <c r="K302" i="3" s="1"/>
  <c r="G21" i="3"/>
  <c r="G302" i="3" s="1"/>
  <c r="D21" i="3"/>
  <c r="C302" i="3" s="1"/>
  <c r="M22" i="3"/>
  <c r="J22" i="3"/>
  <c r="K303" i="3" s="1"/>
  <c r="G22" i="3"/>
  <c r="G303" i="3" s="1"/>
  <c r="D22" i="3"/>
  <c r="C303" i="3" s="1"/>
  <c r="M23" i="3"/>
  <c r="J23" i="3"/>
  <c r="K304" i="3" s="1"/>
  <c r="G23" i="3"/>
  <c r="G304" i="3" s="1"/>
  <c r="D23" i="3"/>
  <c r="C304" i="3" s="1"/>
  <c r="M24" i="3"/>
  <c r="J24" i="3"/>
  <c r="K305" i="3" s="1"/>
  <c r="G24" i="3"/>
  <c r="G305" i="3" s="1"/>
  <c r="D24" i="3"/>
  <c r="C305" i="3" s="1"/>
  <c r="M25" i="3"/>
  <c r="J25" i="3"/>
  <c r="K306" i="3" s="1"/>
  <c r="G25" i="3"/>
  <c r="G306" i="3" s="1"/>
  <c r="D25" i="3"/>
  <c r="C306" i="3" s="1"/>
  <c r="M26" i="3"/>
  <c r="J26" i="3"/>
  <c r="K307" i="3" s="1"/>
  <c r="G26" i="3"/>
  <c r="G307" i="3" s="1"/>
  <c r="D26" i="3"/>
  <c r="C307" i="3" s="1"/>
  <c r="M27" i="3"/>
  <c r="J27" i="3"/>
  <c r="K308" i="3" s="1"/>
  <c r="G27" i="3"/>
  <c r="G308" i="3" s="1"/>
  <c r="D27" i="3"/>
  <c r="C308" i="3" s="1"/>
  <c r="M28" i="3"/>
  <c r="J28" i="3"/>
  <c r="K309" i="3" s="1"/>
  <c r="G28" i="3"/>
  <c r="G309" i="3" s="1"/>
  <c r="D28" i="3"/>
  <c r="C309" i="3" s="1"/>
  <c r="M29" i="3"/>
  <c r="J29" i="3"/>
  <c r="K310" i="3" s="1"/>
  <c r="G29" i="3"/>
  <c r="G310" i="3" s="1"/>
  <c r="D29" i="3"/>
  <c r="C310" i="3" s="1"/>
  <c r="M30" i="3"/>
  <c r="J30" i="3"/>
  <c r="K311" i="3" s="1"/>
  <c r="G30" i="3"/>
  <c r="G311" i="3" s="1"/>
  <c r="D30" i="3"/>
  <c r="C311" i="3" s="1"/>
  <c r="M31" i="3"/>
  <c r="J31" i="3"/>
  <c r="K312" i="3" s="1"/>
  <c r="G31" i="3"/>
  <c r="G312" i="3" s="1"/>
  <c r="D31" i="3"/>
  <c r="C312" i="3" s="1"/>
  <c r="M32" i="3"/>
  <c r="J32" i="3"/>
  <c r="K313" i="3" s="1"/>
  <c r="G32" i="3"/>
  <c r="G313" i="3" s="1"/>
  <c r="D32" i="3"/>
  <c r="C313" i="3" s="1"/>
  <c r="M33" i="3"/>
  <c r="J33" i="3"/>
  <c r="K314" i="3" s="1"/>
  <c r="G33" i="3"/>
  <c r="G314" i="3" s="1"/>
  <c r="D33" i="3"/>
  <c r="C314" i="3" s="1"/>
  <c r="M34" i="3"/>
  <c r="J34" i="3"/>
  <c r="K315" i="3" s="1"/>
  <c r="G34" i="3"/>
  <c r="G315" i="3" s="1"/>
  <c r="D34" i="3"/>
  <c r="C315" i="3" s="1"/>
  <c r="M35" i="3"/>
  <c r="J35" i="3"/>
  <c r="K316" i="3" s="1"/>
  <c r="G35" i="3"/>
  <c r="G316" i="3" s="1"/>
  <c r="D35" i="3"/>
  <c r="C316" i="3" s="1"/>
  <c r="M36" i="3"/>
  <c r="J36" i="3"/>
  <c r="K317" i="3" s="1"/>
  <c r="G36" i="3"/>
  <c r="G317" i="3" s="1"/>
  <c r="D36" i="3"/>
  <c r="C317" i="3" s="1"/>
  <c r="E174" i="5" l="1"/>
  <c r="F174" i="5" s="1"/>
  <c r="E174" i="6"/>
  <c r="F174" i="6" s="1"/>
  <c r="E105" i="6"/>
  <c r="F105" i="6" s="1"/>
  <c r="E105" i="5"/>
  <c r="F105" i="5" s="1"/>
  <c r="F215" i="3"/>
  <c r="F239" i="3"/>
  <c r="F231" i="3"/>
  <c r="E244" i="6"/>
  <c r="F244" i="6" s="1"/>
  <c r="F223" i="3"/>
  <c r="E244" i="5"/>
  <c r="F244" i="5" s="1"/>
  <c r="D244" i="3"/>
  <c r="E244" i="4"/>
  <c r="F244" i="4" s="1"/>
  <c r="D213" i="3"/>
  <c r="E174" i="4"/>
  <c r="F174" i="4" s="1"/>
  <c r="D222" i="3"/>
  <c r="D241" i="3"/>
  <c r="D233" i="3"/>
  <c r="F219" i="3"/>
  <c r="D221" i="3"/>
  <c r="D214" i="3"/>
  <c r="D234" i="3"/>
  <c r="D226" i="3"/>
  <c r="F235" i="3"/>
  <c r="F227" i="3"/>
  <c r="D242" i="3"/>
  <c r="D229" i="3"/>
  <c r="D230" i="3"/>
  <c r="D217" i="3"/>
  <c r="D237" i="3"/>
  <c r="D218" i="3"/>
  <c r="D238" i="3"/>
  <c r="D225" i="3"/>
  <c r="E237" i="3"/>
  <c r="F237" i="3" s="1"/>
  <c r="E225" i="3"/>
  <c r="F225" i="3" s="1"/>
  <c r="E213" i="3"/>
  <c r="F213" i="3" s="1"/>
  <c r="E242" i="3"/>
  <c r="F242" i="3" s="1"/>
  <c r="E238" i="3"/>
  <c r="F238" i="3" s="1"/>
  <c r="E234" i="3"/>
  <c r="F234" i="3" s="1"/>
  <c r="E230" i="3"/>
  <c r="F230" i="3" s="1"/>
  <c r="E226" i="3"/>
  <c r="F226" i="3" s="1"/>
  <c r="E222" i="3"/>
  <c r="F222" i="3" s="1"/>
  <c r="E218" i="3"/>
  <c r="F218" i="3" s="1"/>
  <c r="E214" i="3"/>
  <c r="F214" i="3" s="1"/>
  <c r="E244" i="3"/>
  <c r="F244" i="3" s="1"/>
  <c r="D239" i="3"/>
  <c r="D235" i="3"/>
  <c r="D231" i="3"/>
  <c r="D227" i="3"/>
  <c r="D223" i="3"/>
  <c r="D219" i="3"/>
  <c r="D215" i="3"/>
  <c r="E233" i="3"/>
  <c r="F233" i="3" s="1"/>
  <c r="E217" i="3"/>
  <c r="F217" i="3" s="1"/>
  <c r="D240" i="3"/>
  <c r="D236" i="3"/>
  <c r="D232" i="3"/>
  <c r="D228" i="3"/>
  <c r="D224" i="3"/>
  <c r="D220" i="3"/>
  <c r="D216" i="3"/>
  <c r="E241" i="3"/>
  <c r="F241" i="3" s="1"/>
  <c r="E229" i="3"/>
  <c r="F229" i="3" s="1"/>
  <c r="E221" i="3"/>
  <c r="F221" i="3" s="1"/>
  <c r="E240" i="3"/>
  <c r="F240" i="3" s="1"/>
  <c r="E236" i="3"/>
  <c r="F236" i="3" s="1"/>
  <c r="E232" i="3"/>
  <c r="F232" i="3" s="1"/>
  <c r="E228" i="3"/>
  <c r="F228" i="3" s="1"/>
  <c r="E224" i="3"/>
  <c r="F224" i="3" s="1"/>
  <c r="E220" i="3"/>
  <c r="F220" i="3" s="1"/>
  <c r="E216" i="3"/>
  <c r="F216" i="3" s="1"/>
  <c r="D167" i="3"/>
  <c r="D159" i="3"/>
  <c r="D151" i="3"/>
  <c r="D143" i="3"/>
  <c r="D168" i="3"/>
  <c r="D160" i="3"/>
  <c r="D152" i="3"/>
  <c r="D144" i="3"/>
  <c r="D169" i="3"/>
  <c r="D161" i="3"/>
  <c r="D153" i="3"/>
  <c r="D145" i="3"/>
  <c r="D103" i="3"/>
  <c r="D95" i="3"/>
  <c r="D87" i="3"/>
  <c r="D79" i="3"/>
  <c r="D171" i="3"/>
  <c r="D163" i="3"/>
  <c r="D155" i="3"/>
  <c r="D147" i="3"/>
  <c r="D174" i="3"/>
  <c r="D172" i="3"/>
  <c r="D164" i="3"/>
  <c r="D156" i="3"/>
  <c r="D148" i="3"/>
  <c r="D165" i="3"/>
  <c r="D157" i="3"/>
  <c r="D149" i="3"/>
  <c r="D99" i="3"/>
  <c r="D91" i="3"/>
  <c r="D83" i="3"/>
  <c r="D75" i="3"/>
  <c r="E167" i="3"/>
  <c r="F167" i="3" s="1"/>
  <c r="E159" i="3"/>
  <c r="F159" i="3" s="1"/>
  <c r="E147" i="3"/>
  <c r="F147" i="3" s="1"/>
  <c r="E168" i="3"/>
  <c r="F168" i="3" s="1"/>
  <c r="E160" i="3"/>
  <c r="F160" i="3" s="1"/>
  <c r="E148" i="3"/>
  <c r="F148" i="3" s="1"/>
  <c r="E174" i="3"/>
  <c r="F174" i="3" s="1"/>
  <c r="E171" i="3"/>
  <c r="F171" i="3" s="1"/>
  <c r="E163" i="3"/>
  <c r="F163" i="3" s="1"/>
  <c r="E155" i="3"/>
  <c r="F155" i="3" s="1"/>
  <c r="E151" i="3"/>
  <c r="F151" i="3" s="1"/>
  <c r="E143" i="3"/>
  <c r="F143" i="3" s="1"/>
  <c r="E172" i="3"/>
  <c r="F172" i="3" s="1"/>
  <c r="E164" i="3"/>
  <c r="F164" i="3" s="1"/>
  <c r="E156" i="3"/>
  <c r="F156" i="3" s="1"/>
  <c r="E152" i="3"/>
  <c r="F152" i="3" s="1"/>
  <c r="E144" i="3"/>
  <c r="F144" i="3" s="1"/>
  <c r="E169" i="3"/>
  <c r="F169" i="3" s="1"/>
  <c r="E165" i="3"/>
  <c r="F165" i="3" s="1"/>
  <c r="E161" i="3"/>
  <c r="F161" i="3" s="1"/>
  <c r="E157" i="3"/>
  <c r="F157" i="3" s="1"/>
  <c r="E153" i="3"/>
  <c r="F153" i="3" s="1"/>
  <c r="E149" i="3"/>
  <c r="F149" i="3" s="1"/>
  <c r="E145" i="3"/>
  <c r="F145" i="3" s="1"/>
  <c r="D170" i="3"/>
  <c r="D166" i="3"/>
  <c r="D162" i="3"/>
  <c r="D158" i="3"/>
  <c r="D154" i="3"/>
  <c r="D150" i="3"/>
  <c r="D146" i="3"/>
  <c r="E170" i="3"/>
  <c r="F170" i="3" s="1"/>
  <c r="E166" i="3"/>
  <c r="F166" i="3" s="1"/>
  <c r="E162" i="3"/>
  <c r="F162" i="3" s="1"/>
  <c r="E158" i="3"/>
  <c r="F158" i="3" s="1"/>
  <c r="E154" i="3"/>
  <c r="F154" i="3" s="1"/>
  <c r="E150" i="3"/>
  <c r="F150" i="3" s="1"/>
  <c r="E146" i="3"/>
  <c r="F146" i="3" s="1"/>
  <c r="D102" i="3"/>
  <c r="D98" i="3"/>
  <c r="D94" i="3"/>
  <c r="D90" i="3"/>
  <c r="D86" i="3"/>
  <c r="D82" i="3"/>
  <c r="D78" i="3"/>
  <c r="D74" i="3"/>
  <c r="E102" i="3"/>
  <c r="F102" i="3" s="1"/>
  <c r="E98" i="3"/>
  <c r="F98" i="3" s="1"/>
  <c r="E94" i="3"/>
  <c r="F94" i="3" s="1"/>
  <c r="E90" i="3"/>
  <c r="F90" i="3" s="1"/>
  <c r="E86" i="3"/>
  <c r="F86" i="3" s="1"/>
  <c r="E82" i="3"/>
  <c r="F82" i="3" s="1"/>
  <c r="E78" i="3"/>
  <c r="F78" i="3" s="1"/>
  <c r="E74" i="3"/>
  <c r="F74" i="3" s="1"/>
  <c r="E103" i="3"/>
  <c r="F103" i="3" s="1"/>
  <c r="E91" i="3"/>
  <c r="F91" i="3" s="1"/>
  <c r="E79" i="3"/>
  <c r="F79" i="3" s="1"/>
  <c r="D88" i="3"/>
  <c r="E34" i="3"/>
  <c r="C105" i="3"/>
  <c r="D105" i="3" s="1"/>
  <c r="E99" i="3"/>
  <c r="F99" i="3" s="1"/>
  <c r="E95" i="3"/>
  <c r="F95" i="3" s="1"/>
  <c r="E87" i="3"/>
  <c r="F87" i="3" s="1"/>
  <c r="E83" i="3"/>
  <c r="F83" i="3" s="1"/>
  <c r="E75" i="3"/>
  <c r="F75" i="3" s="1"/>
  <c r="D100" i="3"/>
  <c r="D96" i="3"/>
  <c r="D92" i="3"/>
  <c r="D84" i="3"/>
  <c r="D80" i="3"/>
  <c r="D76" i="3"/>
  <c r="E100" i="3"/>
  <c r="F100" i="3" s="1"/>
  <c r="E96" i="3"/>
  <c r="F96" i="3" s="1"/>
  <c r="E92" i="3"/>
  <c r="F92" i="3" s="1"/>
  <c r="E88" i="3"/>
  <c r="F88" i="3" s="1"/>
  <c r="E84" i="3"/>
  <c r="F84" i="3" s="1"/>
  <c r="E80" i="3"/>
  <c r="F80" i="3" s="1"/>
  <c r="E76" i="3"/>
  <c r="F76" i="3" s="1"/>
  <c r="D101" i="3"/>
  <c r="D97" i="3"/>
  <c r="D93" i="3"/>
  <c r="D89" i="3"/>
  <c r="D85" i="3"/>
  <c r="D81" i="3"/>
  <c r="D77" i="3"/>
  <c r="E101" i="3"/>
  <c r="F101" i="3" s="1"/>
  <c r="E97" i="3"/>
  <c r="F97" i="3" s="1"/>
  <c r="E93" i="3"/>
  <c r="F93" i="3" s="1"/>
  <c r="E89" i="3"/>
  <c r="F89" i="3" s="1"/>
  <c r="E85" i="3"/>
  <c r="F85" i="3" s="1"/>
  <c r="E81" i="3"/>
  <c r="F81" i="3" s="1"/>
  <c r="E77" i="3"/>
  <c r="F77" i="3" s="1"/>
  <c r="E28" i="3"/>
  <c r="E12" i="3"/>
  <c r="E9" i="3"/>
  <c r="D38" i="3"/>
  <c r="C319" i="3" s="1"/>
  <c r="E20" i="3"/>
  <c r="E36" i="3"/>
  <c r="E23" i="3"/>
  <c r="E22" i="3"/>
  <c r="E17" i="3"/>
  <c r="E33" i="3"/>
  <c r="E15" i="3"/>
  <c r="E31" i="3"/>
  <c r="E25" i="3"/>
  <c r="E7" i="3"/>
  <c r="E14" i="3"/>
  <c r="E30" i="3"/>
  <c r="H32" i="3"/>
  <c r="H24" i="3"/>
  <c r="H16" i="3"/>
  <c r="H8" i="3"/>
  <c r="H35" i="3"/>
  <c r="H28" i="3"/>
  <c r="H21" i="3"/>
  <c r="H33" i="3"/>
  <c r="H25" i="3"/>
  <c r="H17" i="3"/>
  <c r="H9" i="3"/>
  <c r="H19" i="3"/>
  <c r="H11" i="3"/>
  <c r="H20" i="3"/>
  <c r="H12" i="3"/>
  <c r="H13" i="3"/>
  <c r="H34" i="3"/>
  <c r="H26" i="3"/>
  <c r="H18" i="3"/>
  <c r="H10" i="3"/>
  <c r="H27" i="3"/>
  <c r="H36" i="3"/>
  <c r="H29" i="3"/>
  <c r="H30" i="3"/>
  <c r="H22" i="3"/>
  <c r="H14" i="3"/>
  <c r="H31" i="3"/>
  <c r="H23" i="3"/>
  <c r="H15" i="3"/>
  <c r="H7" i="3"/>
  <c r="H38" i="3"/>
  <c r="E8" i="3"/>
  <c r="E16" i="3"/>
  <c r="E24" i="3"/>
  <c r="E32" i="3"/>
  <c r="N33" i="3"/>
  <c r="N25" i="3"/>
  <c r="N17" i="3"/>
  <c r="N9" i="3"/>
  <c r="N34" i="3"/>
  <c r="N26" i="3"/>
  <c r="N18" i="3"/>
  <c r="N10" i="3"/>
  <c r="N35" i="3"/>
  <c r="N27" i="3"/>
  <c r="N19" i="3"/>
  <c r="N11" i="3"/>
  <c r="N38" i="3"/>
  <c r="N28" i="3"/>
  <c r="N20" i="3"/>
  <c r="N12" i="3"/>
  <c r="M38" i="3"/>
  <c r="N29" i="3"/>
  <c r="N21" i="3"/>
  <c r="N13" i="3"/>
  <c r="N36" i="3"/>
  <c r="N30" i="3"/>
  <c r="N22" i="3"/>
  <c r="N14" i="3"/>
  <c r="N24" i="3"/>
  <c r="N8" i="3"/>
  <c r="N32" i="3"/>
  <c r="N31" i="3"/>
  <c r="N23" i="3"/>
  <c r="N15" i="3"/>
  <c r="N7" i="3"/>
  <c r="N16" i="3"/>
  <c r="J38" i="3"/>
  <c r="K319" i="3" s="1"/>
  <c r="G38" i="3"/>
  <c r="G319" i="3" s="1"/>
  <c r="E13" i="3"/>
  <c r="E21" i="3"/>
  <c r="E29" i="3"/>
  <c r="E38" i="3"/>
  <c r="E11" i="3"/>
  <c r="E19" i="3"/>
  <c r="E27" i="3"/>
  <c r="E35" i="3"/>
  <c r="K32" i="3"/>
  <c r="K24" i="3"/>
  <c r="K16" i="3"/>
  <c r="K8" i="3"/>
  <c r="K33" i="3"/>
  <c r="K25" i="3"/>
  <c r="K17" i="3"/>
  <c r="K9" i="3"/>
  <c r="K10" i="3"/>
  <c r="K35" i="3"/>
  <c r="K27" i="3"/>
  <c r="K19" i="3"/>
  <c r="K11" i="3"/>
  <c r="K28" i="3"/>
  <c r="K20" i="3"/>
  <c r="K38" i="3"/>
  <c r="K21" i="3"/>
  <c r="K31" i="3"/>
  <c r="K23" i="3"/>
  <c r="K34" i="3"/>
  <c r="K26" i="3"/>
  <c r="K18" i="3"/>
  <c r="K36" i="3"/>
  <c r="K12" i="3"/>
  <c r="K29" i="3"/>
  <c r="K13" i="3"/>
  <c r="K22" i="3"/>
  <c r="K14" i="3"/>
  <c r="K15" i="3"/>
  <c r="K30" i="3"/>
  <c r="K7" i="3"/>
  <c r="E10" i="3"/>
  <c r="E18" i="3"/>
  <c r="E26" i="3"/>
  <c r="E105" i="3" l="1"/>
  <c r="F105" i="3" s="1"/>
</calcChain>
</file>

<file path=xl/sharedStrings.xml><?xml version="1.0" encoding="utf-8"?>
<sst xmlns="http://schemas.openxmlformats.org/spreadsheetml/2006/main" count="6053" uniqueCount="135">
  <si>
    <t xml:space="preserve"> </t>
  </si>
  <si>
    <t>Total</t>
  </si>
  <si>
    <t>Count</t>
  </si>
  <si>
    <t>Austria</t>
  </si>
  <si>
    <t>Belgium</t>
  </si>
  <si>
    <t>Switzerland</t>
  </si>
  <si>
    <t>Czech Republic</t>
  </si>
  <si>
    <t>Germany</t>
  </si>
  <si>
    <t>Denmark</t>
  </si>
  <si>
    <t>Spain</t>
  </si>
  <si>
    <t>Estonia</t>
  </si>
  <si>
    <t>Finland</t>
  </si>
  <si>
    <t>France</t>
  </si>
  <si>
    <t>Greece</t>
  </si>
  <si>
    <t>Croatia</t>
  </si>
  <si>
    <t>Hungary</t>
  </si>
  <si>
    <t>Ireland</t>
  </si>
  <si>
    <t>Italy</t>
  </si>
  <si>
    <t>Lithuania</t>
  </si>
  <si>
    <t>Netherlands</t>
  </si>
  <si>
    <t>Norway</t>
  </si>
  <si>
    <t>Poland</t>
  </si>
  <si>
    <t>Slovenia</t>
  </si>
  <si>
    <t>Luxemburg</t>
  </si>
  <si>
    <t>Country</t>
  </si>
  <si>
    <t>Row %</t>
  </si>
  <si>
    <t>Column %</t>
  </si>
  <si>
    <t>Year 2005</t>
  </si>
  <si>
    <t>Table %</t>
  </si>
  <si>
    <t>Yes</t>
  </si>
  <si>
    <t>No</t>
  </si>
  <si>
    <t>Comparison between years</t>
  </si>
  <si>
    <t>Difference between 2005 and 2000</t>
  </si>
  <si>
    <t>Sweden</t>
  </si>
  <si>
    <t>Question 52 - Is your pharmacy staff regularly ensuring patient care service in view of adverse drug reactions (prevention, monitoring, documenting, reporting, managing..) for:</t>
  </si>
  <si>
    <t xml:space="preserve">Regular provision of patient care service in view of adverse drug reactions </t>
  </si>
  <si>
    <t>Inpatients</t>
  </si>
  <si>
    <t>Outpatients</t>
  </si>
  <si>
    <t>None</t>
  </si>
  <si>
    <t>n yes</t>
  </si>
  <si>
    <t>n no</t>
  </si>
  <si>
    <t>BiH</t>
  </si>
  <si>
    <t>Bulgaria</t>
  </si>
  <si>
    <t>FYROM</t>
  </si>
  <si>
    <t>Latvia</t>
  </si>
  <si>
    <t>Portugal</t>
  </si>
  <si>
    <t>Serbia</t>
  </si>
  <si>
    <t>Slovakia</t>
  </si>
  <si>
    <t xml:space="preserve">        -%</t>
  </si>
  <si>
    <t xml:space="preserve">      -%</t>
  </si>
  <si>
    <t xml:space="preserve">     -%</t>
  </si>
  <si>
    <t>Question 53 - Is your pharmacy staff regularly ensuring patient care service in view of  medication errors (prevention, monitoring, documenting, reporting, managing..) for:</t>
  </si>
  <si>
    <t xml:space="preserve">Regular provision of patient care service in view of medication errors </t>
  </si>
  <si>
    <t>Question 54 - A written report is filed in a patient's medical record for every pharmacist intervention related to patient care for:</t>
  </si>
  <si>
    <t xml:space="preserve">Written report of pharmacist intervention filed in the patients' medical record </t>
  </si>
  <si>
    <t xml:space="preserve">       -%</t>
  </si>
  <si>
    <t xml:space="preserve">          -%</t>
  </si>
  <si>
    <t xml:space="preserve">Question 55 - A written report is recorded in your pharmacy for every pharmacist intervention related to patient care for: </t>
  </si>
  <si>
    <t xml:space="preserve">Written report of pharmacist intervention recorded in the pharmacy </t>
  </si>
  <si>
    <t>Question 56X1 - Pharmacists' participation in research  (including clinical drug trials) for:</t>
  </si>
  <si>
    <t xml:space="preserve">Pharmacists' participation in research (including clinical drug trials) </t>
  </si>
  <si>
    <t>Question 56X2 - Pharmacists' participation in medicine or drug use evaluation programmes (MUE, DUE) for:</t>
  </si>
  <si>
    <t xml:space="preserve">Pharmacists' participation in medicine or drug use evaluation programmes (MUE, DUE) </t>
  </si>
  <si>
    <t>Question 56X3 - Pharmacists' participation in pharmaco-epidemiological studies for:</t>
  </si>
  <si>
    <t xml:space="preserve">Pharmacists' participation in pharmaco-epidemiological studies </t>
  </si>
  <si>
    <t>Question 57 - With regard to medical devices does your pharmacy participate in:</t>
  </si>
  <si>
    <t>Participation of the pharmacy regarding medical devices</t>
  </si>
  <si>
    <t>Selection</t>
  </si>
  <si>
    <t>Evaluation</t>
  </si>
  <si>
    <t>Purchasing</t>
  </si>
  <si>
    <t>Vigilance</t>
  </si>
  <si>
    <t>Question 58 - What is the role of the pharmacy in the decisions about nutrition support?</t>
  </si>
  <si>
    <t>Participation in TPN team only</t>
  </si>
  <si>
    <t>Participation in TPN/Enteral nutrition team</t>
  </si>
  <si>
    <t>Not involved in decisions about nutrition prescription</t>
  </si>
  <si>
    <t>The role of the pharmacy in the decisions about nutrition support</t>
  </si>
  <si>
    <t>Question 59 - Does your pharmacy provide pharmacokinetic consulting for:</t>
  </si>
  <si>
    <t xml:space="preserve">Provision of pharmacokinetic consulting </t>
  </si>
  <si>
    <t xml:space="preserve">Question 60 - For which of the following drug therapies does your pharmacy routinely provide pharmacokinetic consulting? </t>
  </si>
  <si>
    <t>COUNT</t>
  </si>
  <si>
    <t xml:space="preserve">Routine provision of pharmacokinetic consulting </t>
  </si>
  <si>
    <t>Aminoglycosides</t>
  </si>
  <si>
    <t>Carbamazepine</t>
  </si>
  <si>
    <t>Digoxin</t>
  </si>
  <si>
    <t>Lithium</t>
  </si>
  <si>
    <t>Phenobarbitone</t>
  </si>
  <si>
    <t>Phenytoin</t>
  </si>
  <si>
    <t>Theophylline</t>
  </si>
  <si>
    <t>Teicoplanin</t>
  </si>
  <si>
    <t>Vancomycin</t>
  </si>
  <si>
    <t>Warfarin</t>
  </si>
  <si>
    <t>Cyclosporine</t>
  </si>
  <si>
    <t>Others</t>
  </si>
  <si>
    <t>ROW %</t>
  </si>
  <si>
    <t>COLUMN %</t>
  </si>
  <si>
    <t>Tacrolimus</t>
  </si>
  <si>
    <t>Other</t>
  </si>
  <si>
    <t xml:space="preserve">Question 61 - For which of the following drug therapies does your pharmacy routinely provide additional clinical consulting? </t>
  </si>
  <si>
    <t xml:space="preserve">Routine provision of additional clinical consulting </t>
  </si>
  <si>
    <t>Anticoagulant clinic prescribing</t>
  </si>
  <si>
    <t>Lipid clinic prescribing</t>
  </si>
  <si>
    <t>Antibiotic therapy</t>
  </si>
  <si>
    <t xml:space="preserve">Yes </t>
  </si>
  <si>
    <t>Cytotoxic induced nausea</t>
  </si>
  <si>
    <t>Immunosupresive therapy</t>
  </si>
  <si>
    <t xml:space="preserve">Pharmacists' participation in research (including clinical drug trials) - inpatients </t>
  </si>
  <si>
    <t>Bih</t>
  </si>
  <si>
    <t>Fyrom</t>
  </si>
  <si>
    <t>Pharmacists' participation in research (including clinical drug trials) - outpatients</t>
  </si>
  <si>
    <t>Pharmacists' participation in medicine or drug use evaluation programmes (MUE, DUE) - inpatients</t>
  </si>
  <si>
    <t>Pharmacists' participation in medicine or drug use evaluation programmes (MUE, DUE) - outpatients</t>
  </si>
  <si>
    <t>Pharmacists' participation in pharmaco-epidemiological studies  - inpatients</t>
  </si>
  <si>
    <t>Pharmacists' participation in pharmaco-epidemiological studies  - outpatients</t>
  </si>
  <si>
    <t>Routine provision of pharmacokinetic consulting for Aminoglycosides</t>
  </si>
  <si>
    <t>Routine provision of pharmacokinetic consulting for Carbamazepine</t>
  </si>
  <si>
    <t>Routine provision of pharmacokinetic consulting for Digoxin</t>
  </si>
  <si>
    <t>Routine provision of pharmacokinetic consulting for Lithium</t>
  </si>
  <si>
    <t>Routine provision of pharmacokinetic consulting for Phenobarbitone</t>
  </si>
  <si>
    <t>Routine provision of pharmacokinetic consulting for Phenytoin</t>
  </si>
  <si>
    <t>Routine provision of pharmacokinetic consulting for Theophylline</t>
  </si>
  <si>
    <t>Routine provision of pharmacokinetic consulting for Teicoplanin</t>
  </si>
  <si>
    <t>Routine provision of pharmacokinetic consulting for Vancomycin</t>
  </si>
  <si>
    <t>Routine provision of pharmacokinetic consulting for Warfarin</t>
  </si>
  <si>
    <t>Routine provision of pharmacokinetic consulting for Cyclosporine</t>
  </si>
  <si>
    <t>n 2010</t>
  </si>
  <si>
    <t>Year 2010</t>
  </si>
  <si>
    <t>UK</t>
  </si>
  <si>
    <t>Pharmacists' participation in research (including clinical drug trials) - none</t>
  </si>
  <si>
    <t>Pharmacists' participation in medicine or drug use evaluation programmes (MUE, DUE) - none</t>
  </si>
  <si>
    <t>Pharmacists' participation in pharmaco-epidemiological studies  - none</t>
  </si>
  <si>
    <t xml:space="preserve">Total </t>
  </si>
  <si>
    <t>luxembourg</t>
  </si>
  <si>
    <t>Routine provision of pharmacokinetic consulting for Tacrolimus</t>
  </si>
  <si>
    <t>Routine provision of pharmacokinetic consulting for others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</si>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</sst>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%"/>
  </numFmts>
  <fonts count="38">
    <font>
      <sz val="8"/>
      <name val="Arial"/>
      <charset val="238"/>
    </font>
    <font>
      <sz val="8"/>
      <name val="Arial"/>
      <family val="2"/>
      <charset val="238"/>
    </font>
    <font>
      <sz val="9"/>
      <name val="Arial"/>
      <family val="2"/>
    </font>
    <font>
      <b/>
      <sz val="12"/>
      <name val="Arial"/>
      <family val="2"/>
      <charset val="238"/>
    </font>
    <font>
      <b/>
      <sz val="8"/>
      <color indexed="61"/>
      <name val="Arial CE"/>
      <charset val="238"/>
    </font>
    <font>
      <sz val="9"/>
      <name val="Arial Narrow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 CE"/>
    </font>
    <font>
      <sz val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b/>
      <sz val="8"/>
      <name val="Arial CE"/>
      <charset val="238"/>
    </font>
    <font>
      <sz val="9"/>
      <color indexed="9"/>
      <name val="Arial"/>
      <family val="2"/>
    </font>
    <font>
      <sz val="8"/>
      <name val="Tahoma"/>
      <family val="2"/>
    </font>
    <font>
      <b/>
      <sz val="8"/>
      <color indexed="61"/>
      <name val="Arial"/>
      <family val="2"/>
      <charset val="238"/>
    </font>
    <font>
      <b/>
      <sz val="9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Arial Narrow"/>
      <family val="2"/>
    </font>
    <font>
      <sz val="9"/>
      <color rgb="FF000000"/>
      <name val="Tahoma"/>
      <family val="2"/>
    </font>
    <font>
      <sz val="9"/>
      <color rgb="FF000000"/>
      <name val="Arial Narrow"/>
      <family val="2"/>
      <charset val="238"/>
    </font>
    <font>
      <b/>
      <sz val="8"/>
      <color theme="1"/>
      <name val="Arial CE"/>
      <charset val="238"/>
    </font>
    <font>
      <sz val="9"/>
      <color theme="1"/>
      <name val="Tahoma"/>
      <family val="2"/>
    </font>
    <font>
      <sz val="9"/>
      <color theme="1"/>
      <name val="Arial Narrow"/>
      <family val="2"/>
      <charset val="238"/>
    </font>
    <font>
      <sz val="9"/>
      <color theme="1"/>
      <name val="Arial"/>
      <family val="2"/>
    </font>
    <font>
      <sz val="8"/>
      <color theme="1"/>
      <name val="Arial CE"/>
    </font>
    <font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Arial CE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</font>
    <font>
      <sz val="1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1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0000FF"/>
      </patternFill>
    </fill>
    <fill>
      <patternFill patternType="solid">
        <fgColor theme="6" tint="0.79998168889431442"/>
        <bgColor indexed="11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7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11"/>
      </patternFill>
    </fill>
  </fills>
  <borders count="153">
    <border>
      <left/>
      <right/>
      <top/>
      <bottom/>
      <diagonal/>
    </border>
    <border>
      <left/>
      <right style="dotted">
        <color indexed="61"/>
      </right>
      <top style="thin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medium">
        <color indexed="61"/>
      </bottom>
      <diagonal/>
    </border>
    <border>
      <left/>
      <right style="dotted">
        <color indexed="61"/>
      </right>
      <top style="medium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 style="dotted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dotted">
        <color indexed="61"/>
      </bottom>
      <diagonal/>
    </border>
    <border>
      <left/>
      <right style="dotted">
        <color indexed="61"/>
      </right>
      <top style="dotted">
        <color indexed="61"/>
      </top>
      <bottom/>
      <diagonal/>
    </border>
    <border>
      <left style="dotted">
        <color indexed="61"/>
      </left>
      <right style="dotted">
        <color indexed="61"/>
      </right>
      <top style="dotted">
        <color indexed="61"/>
      </top>
      <bottom/>
      <diagonal/>
    </border>
    <border>
      <left/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dotted">
        <color indexed="61"/>
      </top>
      <bottom style="medium">
        <color indexed="61"/>
      </bottom>
      <diagonal/>
    </border>
    <border>
      <left style="dotted">
        <color indexed="61"/>
      </left>
      <right/>
      <top style="thin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 style="dotted">
        <color indexed="61"/>
      </bottom>
      <diagonal/>
    </border>
    <border>
      <left style="dotted">
        <color indexed="61"/>
      </left>
      <right/>
      <top style="dotted">
        <color indexed="61"/>
      </top>
      <bottom/>
      <diagonal/>
    </border>
    <border>
      <left style="dotted">
        <color indexed="61"/>
      </left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dotted">
        <color indexed="61"/>
      </bottom>
      <diagonal/>
    </border>
    <border>
      <left/>
      <right/>
      <top style="dotted">
        <color indexed="61"/>
      </top>
      <bottom style="medium">
        <color indexed="61"/>
      </bottom>
      <diagonal/>
    </border>
    <border>
      <left/>
      <right/>
      <top style="medium">
        <color indexed="61"/>
      </top>
      <bottom/>
      <diagonal/>
    </border>
    <border>
      <left/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 style="medium">
        <color indexed="61"/>
      </bottom>
      <diagonal/>
    </border>
    <border>
      <left style="dotted">
        <color indexed="61"/>
      </left>
      <right/>
      <top style="medium">
        <color indexed="61"/>
      </top>
      <bottom style="medium">
        <color indexed="61"/>
      </bottom>
      <diagonal/>
    </border>
    <border>
      <left style="dotted">
        <color indexed="61"/>
      </left>
      <right style="dotted">
        <color indexed="61"/>
      </right>
      <top style="medium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 style="dotted">
        <color indexed="61"/>
      </right>
      <top/>
      <bottom style="medium">
        <color indexed="61"/>
      </bottom>
      <diagonal/>
    </border>
    <border>
      <left style="dotted">
        <color indexed="61"/>
      </left>
      <right/>
      <top/>
      <bottom style="medium">
        <color indexed="61"/>
      </bottom>
      <diagonal/>
    </border>
    <border>
      <left/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 style="dotted">
        <color indexed="61"/>
      </left>
      <right/>
      <top style="thin">
        <color indexed="61"/>
      </top>
      <bottom style="thin">
        <color indexed="61"/>
      </bottom>
      <diagonal/>
    </border>
    <border>
      <left/>
      <right/>
      <top style="medium">
        <color indexed="61"/>
      </top>
      <bottom style="medium">
        <color indexed="61"/>
      </bottom>
      <diagonal/>
    </border>
    <border>
      <left/>
      <right/>
      <top/>
      <bottom style="medium">
        <color indexed="61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/>
      <top style="medium">
        <color indexed="61"/>
      </top>
      <bottom style="thin">
        <color indexed="61"/>
      </bottom>
      <diagonal/>
    </border>
    <border>
      <left/>
      <right/>
      <top style="dotted">
        <color indexed="6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 style="dotted">
        <color theme="4" tint="-0.499984740745262"/>
      </bottom>
      <diagonal/>
    </border>
    <border>
      <left style="dotted">
        <color theme="4" tint="-0.499984740745262"/>
      </left>
      <right style="thin">
        <color theme="4" tint="-0.499984740745262"/>
      </right>
      <top/>
      <bottom style="dotted">
        <color theme="4" tint="-0.499984740745262"/>
      </bottom>
      <diagonal/>
    </border>
    <border>
      <left/>
      <right style="dotted">
        <color theme="4" tint="-0.499984740745262"/>
      </right>
      <top/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dotted">
        <color theme="4" tint="-0.499984740745262"/>
      </left>
      <right style="thin">
        <color indexed="64"/>
      </right>
      <top style="thin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indexed="64"/>
      </top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theme="4" tint="-0.499984740745262"/>
      </top>
      <bottom/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dotted">
        <color theme="4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thin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/>
      <right style="dotted">
        <color theme="4" tint="-0.499984740745262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 style="dotted">
        <color theme="4" tint="-0.499984740745262"/>
      </top>
      <bottom style="thin">
        <color indexed="64"/>
      </bottom>
      <diagonal/>
    </border>
    <border>
      <left style="dotted">
        <color theme="4" tint="-0.499984740745262"/>
      </left>
      <right/>
      <top/>
      <bottom style="dotted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/>
      <top style="thin">
        <color indexed="64"/>
      </top>
      <bottom style="thin">
        <color indexed="64"/>
      </bottom>
      <diagonal/>
    </border>
    <border>
      <left style="dotted">
        <color theme="4" tint="-0.499984740745262"/>
      </left>
      <right style="thin">
        <color indexed="64"/>
      </right>
      <top/>
      <bottom style="dotted">
        <color theme="4" tint="-0.499984740745262"/>
      </bottom>
      <diagonal/>
    </border>
    <border>
      <left style="thin">
        <color rgb="FF254061"/>
      </left>
      <right/>
      <top style="thin">
        <color rgb="FF254061"/>
      </top>
      <bottom/>
      <diagonal/>
    </border>
    <border>
      <left/>
      <right/>
      <top style="thin">
        <color rgb="FF254061"/>
      </top>
      <bottom/>
      <diagonal/>
    </border>
    <border>
      <left style="thin">
        <color rgb="FF254061"/>
      </left>
      <right style="thin">
        <color rgb="FF254061"/>
      </right>
      <top style="thin">
        <color rgb="FF254061"/>
      </top>
      <bottom style="thin">
        <color rgb="FF254061"/>
      </bottom>
      <diagonal/>
    </border>
    <border>
      <left style="thin">
        <color rgb="FF254061"/>
      </left>
      <right/>
      <top/>
      <bottom/>
      <diagonal/>
    </border>
    <border>
      <left/>
      <right style="thin">
        <color rgb="FF254061"/>
      </right>
      <top/>
      <bottom/>
      <diagonal/>
    </border>
    <border>
      <left style="thin">
        <color rgb="FF254061"/>
      </left>
      <right style="dotted">
        <color rgb="FF254061"/>
      </right>
      <top style="thin">
        <color rgb="FF254061"/>
      </top>
      <bottom style="dotted">
        <color rgb="FF254061"/>
      </bottom>
      <diagonal/>
    </border>
    <border>
      <left style="dotted">
        <color rgb="FF254061"/>
      </left>
      <right style="dotted">
        <color rgb="FF254061"/>
      </right>
      <top style="thin">
        <color rgb="FF254061"/>
      </top>
      <bottom style="dotted">
        <color rgb="FF254061"/>
      </bottom>
      <diagonal/>
    </border>
    <border>
      <left style="dotted">
        <color rgb="FF254061"/>
      </left>
      <right style="thin">
        <color rgb="FF254061"/>
      </right>
      <top style="thin">
        <color rgb="FF254061"/>
      </top>
      <bottom style="dotted">
        <color rgb="FF254061"/>
      </bottom>
      <diagonal/>
    </border>
    <border>
      <left/>
      <right style="dotted">
        <color rgb="FF254061"/>
      </right>
      <top style="thin">
        <color rgb="FF254061"/>
      </top>
      <bottom style="dotted">
        <color rgb="FF254061"/>
      </bottom>
      <diagonal/>
    </border>
    <border>
      <left style="dotted">
        <color rgb="FF254061"/>
      </left>
      <right/>
      <top style="thin">
        <color rgb="FF254061"/>
      </top>
      <bottom style="dotted">
        <color rgb="FF254061"/>
      </bottom>
      <diagonal/>
    </border>
    <border>
      <left style="thin">
        <color rgb="FF254061"/>
      </left>
      <right style="dotted">
        <color rgb="FF254061"/>
      </right>
      <top style="dotted">
        <color rgb="FF254061"/>
      </top>
      <bottom style="dotted">
        <color rgb="FF254061"/>
      </bottom>
      <diagonal/>
    </border>
    <border>
      <left style="dotted">
        <color rgb="FF254061"/>
      </left>
      <right style="dotted">
        <color rgb="FF254061"/>
      </right>
      <top style="dotted">
        <color rgb="FF254061"/>
      </top>
      <bottom style="dotted">
        <color rgb="FF254061"/>
      </bottom>
      <diagonal/>
    </border>
    <border>
      <left style="dotted">
        <color rgb="FF254061"/>
      </left>
      <right style="thin">
        <color rgb="FF254061"/>
      </right>
      <top style="dotted">
        <color rgb="FF254061"/>
      </top>
      <bottom style="dotted">
        <color rgb="FF254061"/>
      </bottom>
      <diagonal/>
    </border>
    <border>
      <left/>
      <right style="dotted">
        <color rgb="FF254061"/>
      </right>
      <top style="dotted">
        <color rgb="FF254061"/>
      </top>
      <bottom style="dotted">
        <color rgb="FF254061"/>
      </bottom>
      <diagonal/>
    </border>
    <border>
      <left style="dotted">
        <color rgb="FF254061"/>
      </left>
      <right/>
      <top style="dotted">
        <color rgb="FF254061"/>
      </top>
      <bottom style="dotted">
        <color rgb="FF254061"/>
      </bottom>
      <diagonal/>
    </border>
    <border>
      <left style="thin">
        <color rgb="FF254061"/>
      </left>
      <right/>
      <top/>
      <bottom style="thin">
        <color rgb="FF254061"/>
      </bottom>
      <diagonal/>
    </border>
    <border>
      <left/>
      <right/>
      <top/>
      <bottom style="thin">
        <color rgb="FF254061"/>
      </bottom>
      <diagonal/>
    </border>
    <border>
      <left style="thin">
        <color rgb="FF254061"/>
      </left>
      <right style="dotted">
        <color rgb="FF254061"/>
      </right>
      <top style="dotted">
        <color rgb="FF254061"/>
      </top>
      <bottom style="thin">
        <color rgb="FF254061"/>
      </bottom>
      <diagonal/>
    </border>
    <border>
      <left style="dotted">
        <color rgb="FF254061"/>
      </left>
      <right style="dotted">
        <color rgb="FF254061"/>
      </right>
      <top style="dotted">
        <color rgb="FF254061"/>
      </top>
      <bottom style="thin">
        <color rgb="FF254061"/>
      </bottom>
      <diagonal/>
    </border>
    <border>
      <left style="dotted">
        <color rgb="FF254061"/>
      </left>
      <right style="thin">
        <color rgb="FF254061"/>
      </right>
      <top style="dotted">
        <color rgb="FF254061"/>
      </top>
      <bottom style="thin">
        <color rgb="FF254061"/>
      </bottom>
      <diagonal/>
    </border>
    <border>
      <left/>
      <right style="dotted">
        <color rgb="FF254061"/>
      </right>
      <top style="dotted">
        <color rgb="FF254061"/>
      </top>
      <bottom style="thin">
        <color rgb="FF254061"/>
      </bottom>
      <diagonal/>
    </border>
    <border>
      <left style="dotted">
        <color rgb="FF254061"/>
      </left>
      <right/>
      <top style="dotted">
        <color rgb="FF254061"/>
      </top>
      <bottom style="thin">
        <color rgb="FF254061"/>
      </bottom>
      <diagonal/>
    </border>
    <border>
      <left style="dotted">
        <color indexed="61"/>
      </left>
      <right style="thin">
        <color indexed="64"/>
      </right>
      <top style="dotted">
        <color indexed="61"/>
      </top>
      <bottom/>
      <diagonal/>
    </border>
    <border>
      <left style="thin">
        <color indexed="64"/>
      </left>
      <right style="dotted">
        <color indexed="61"/>
      </right>
      <top/>
      <bottom style="dotted">
        <color indexed="61"/>
      </bottom>
      <diagonal/>
    </border>
    <border>
      <left style="thin">
        <color indexed="64"/>
      </left>
      <right style="dotted">
        <color indexed="61"/>
      </right>
      <top style="dotted">
        <color indexed="6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1"/>
      </right>
      <top style="thin">
        <color indexed="64"/>
      </top>
      <bottom style="thin">
        <color indexed="64"/>
      </bottom>
      <diagonal/>
    </border>
    <border>
      <left style="dotted">
        <color indexed="6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1"/>
      </bottom>
      <diagonal/>
    </border>
    <border>
      <left style="thin">
        <color indexed="64"/>
      </left>
      <right style="dotted">
        <color indexed="61"/>
      </right>
      <top/>
      <bottom style="thin">
        <color indexed="64"/>
      </bottom>
      <diagonal/>
    </border>
  </borders>
  <cellStyleXfs count="10">
    <xf numFmtId="0" fontId="0" fillId="0" borderId="0"/>
    <xf numFmtId="0" fontId="11" fillId="0" borderId="0"/>
    <xf numFmtId="0" fontId="19" fillId="0" borderId="0"/>
    <xf numFmtId="0" fontId="22" fillId="0" borderId="0"/>
    <xf numFmtId="0" fontId="20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552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4" fontId="4" fillId="2" borderId="1" xfId="0" applyNumberFormat="1" applyFont="1" applyFill="1" applyBorder="1"/>
    <xf numFmtId="4" fontId="4" fillId="2" borderId="2" xfId="0" applyNumberFormat="1" applyFont="1" applyFill="1" applyBorder="1"/>
    <xf numFmtId="3" fontId="5" fillId="0" borderId="3" xfId="0" applyNumberFormat="1" applyFont="1" applyBorder="1"/>
    <xf numFmtId="165" fontId="5" fillId="0" borderId="4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165" fontId="5" fillId="0" borderId="6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165" fontId="5" fillId="0" borderId="8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165" fontId="5" fillId="0" borderId="10" xfId="0" applyNumberFormat="1" applyFont="1" applyBorder="1"/>
    <xf numFmtId="3" fontId="5" fillId="0" borderId="10" xfId="0" applyNumberFormat="1" applyFont="1" applyBorder="1"/>
    <xf numFmtId="4" fontId="4" fillId="2" borderId="11" xfId="0" applyNumberFormat="1" applyFont="1" applyFill="1" applyBorder="1"/>
    <xf numFmtId="165" fontId="5" fillId="0" borderId="12" xfId="0" applyNumberFormat="1" applyFont="1" applyBorder="1"/>
    <xf numFmtId="165" fontId="5" fillId="0" borderId="13" xfId="0" applyNumberFormat="1" applyFont="1" applyBorder="1"/>
    <xf numFmtId="165" fontId="5" fillId="0" borderId="14" xfId="0" applyNumberFormat="1" applyFont="1" applyBorder="1"/>
    <xf numFmtId="165" fontId="5" fillId="0" borderId="15" xfId="0" applyNumberFormat="1" applyFont="1" applyBorder="1"/>
    <xf numFmtId="4" fontId="6" fillId="2" borderId="16" xfId="0" applyNumberFormat="1" applyFont="1" applyFill="1" applyBorder="1"/>
    <xf numFmtId="4" fontId="6" fillId="2" borderId="17" xfId="0" applyNumberFormat="1" applyFont="1" applyFill="1" applyBorder="1"/>
    <xf numFmtId="4" fontId="6" fillId="2" borderId="18" xfId="0" applyNumberFormat="1" applyFont="1" applyFill="1" applyBorder="1"/>
    <xf numFmtId="0" fontId="7" fillId="0" borderId="0" xfId="0" applyFont="1"/>
    <xf numFmtId="0" fontId="8" fillId="0" borderId="0" xfId="0" applyFont="1"/>
    <xf numFmtId="4" fontId="9" fillId="3" borderId="19" xfId="5" applyNumberFormat="1" applyFill="1" applyBorder="1" applyAlignment="1">
      <alignment horizontal="left" wrapText="1"/>
    </xf>
    <xf numFmtId="4" fontId="9" fillId="3" borderId="0" xfId="5" applyNumberFormat="1" applyFill="1" applyBorder="1" applyAlignment="1">
      <alignment horizontal="left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4" fontId="4" fillId="3" borderId="22" xfId="5" applyNumberFormat="1" applyFont="1" applyFill="1" applyBorder="1" applyAlignment="1">
      <alignment horizontal="center" wrapText="1"/>
    </xf>
    <xf numFmtId="165" fontId="5" fillId="0" borderId="3" xfId="5" applyNumberFormat="1" applyFont="1" applyBorder="1" applyAlignment="1">
      <alignment horizontal="right" vertical="center" wrapText="1"/>
    </xf>
    <xf numFmtId="164" fontId="5" fillId="0" borderId="4" xfId="5" applyNumberFormat="1" applyFont="1" applyBorder="1" applyAlignment="1">
      <alignment horizontal="right" vertical="center" wrapText="1"/>
    </xf>
    <xf numFmtId="164" fontId="5" fillId="0" borderId="12" xfId="5" applyNumberFormat="1" applyFont="1" applyBorder="1" applyAlignment="1" applyProtection="1">
      <alignment horizontal="right" vertical="center" wrapText="1"/>
      <protection locked="0"/>
    </xf>
    <xf numFmtId="165" fontId="5" fillId="0" borderId="5" xfId="5" applyNumberFormat="1" applyFont="1" applyBorder="1" applyAlignment="1">
      <alignment horizontal="right" vertical="center" wrapText="1"/>
    </xf>
    <xf numFmtId="164" fontId="5" fillId="0" borderId="6" xfId="5" applyNumberFormat="1" applyFont="1" applyBorder="1" applyAlignment="1">
      <alignment horizontal="right" vertical="center" wrapText="1"/>
    </xf>
    <xf numFmtId="164" fontId="5" fillId="0" borderId="13" xfId="5" applyNumberFormat="1" applyFont="1" applyBorder="1" applyAlignment="1" applyProtection="1">
      <alignment horizontal="right" vertical="center" wrapText="1"/>
      <protection locked="0"/>
    </xf>
    <xf numFmtId="165" fontId="5" fillId="0" borderId="9" xfId="5" applyNumberFormat="1" applyFont="1" applyBorder="1" applyAlignment="1">
      <alignment horizontal="right" vertical="center" wrapText="1"/>
    </xf>
    <xf numFmtId="164" fontId="5" fillId="0" borderId="10" xfId="5" applyNumberFormat="1" applyFont="1" applyBorder="1" applyAlignment="1">
      <alignment horizontal="right" vertical="center" wrapText="1"/>
    </xf>
    <xf numFmtId="164" fontId="5" fillId="0" borderId="15" xfId="5" applyNumberFormat="1" applyFont="1" applyBorder="1" applyAlignment="1" applyProtection="1">
      <alignment horizontal="right" vertical="center" wrapText="1"/>
      <protection locked="0"/>
    </xf>
    <xf numFmtId="0" fontId="2" fillId="2" borderId="0" xfId="0" applyFont="1" applyFill="1" applyBorder="1"/>
    <xf numFmtId="0" fontId="4" fillId="0" borderId="0" xfId="0" applyNumberFormat="1" applyFont="1" applyFill="1" applyBorder="1"/>
    <xf numFmtId="164" fontId="5" fillId="0" borderId="0" xfId="6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4" fontId="5" fillId="0" borderId="0" xfId="6" applyNumberFormat="1" applyFont="1" applyFill="1" applyBorder="1"/>
    <xf numFmtId="165" fontId="5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Alignment="1"/>
    <xf numFmtId="49" fontId="12" fillId="0" borderId="24" xfId="0" applyNumberFormat="1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164" fontId="13" fillId="0" borderId="24" xfId="0" applyNumberFormat="1" applyFont="1" applyBorder="1" applyAlignment="1">
      <alignment horizontal="right" wrapText="1"/>
    </xf>
    <xf numFmtId="4" fontId="10" fillId="6" borderId="24" xfId="5" applyNumberFormat="1" applyFont="1" applyFill="1" applyBorder="1" applyAlignment="1">
      <alignment horizontal="left" vertical="top" wrapText="1"/>
    </xf>
    <xf numFmtId="4" fontId="11" fillId="6" borderId="24" xfId="5" applyNumberFormat="1" applyFont="1" applyFill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right" wrapText="1"/>
    </xf>
    <xf numFmtId="10" fontId="2" fillId="0" borderId="0" xfId="0" applyNumberFormat="1" applyFont="1" applyBorder="1"/>
    <xf numFmtId="4" fontId="9" fillId="0" borderId="0" xfId="5" applyNumberFormat="1" applyFill="1" applyBorder="1" applyAlignment="1">
      <alignment horizontal="left" vertical="top" wrapText="1"/>
    </xf>
    <xf numFmtId="4" fontId="6" fillId="0" borderId="0" xfId="0" applyNumberFormat="1" applyFont="1" applyFill="1" applyBorder="1"/>
    <xf numFmtId="165" fontId="5" fillId="0" borderId="0" xfId="5" applyNumberFormat="1" applyFont="1" applyBorder="1" applyAlignment="1">
      <alignment horizontal="right" vertical="center" wrapText="1"/>
    </xf>
    <xf numFmtId="164" fontId="5" fillId="0" borderId="0" xfId="5" applyNumberFormat="1" applyFont="1" applyBorder="1" applyAlignment="1">
      <alignment horizontal="right" vertical="center" wrapText="1"/>
    </xf>
    <xf numFmtId="164" fontId="5" fillId="0" borderId="0" xfId="5" applyNumberFormat="1" applyFont="1" applyBorder="1" applyAlignment="1" applyProtection="1">
      <alignment horizontal="right" vertical="center" wrapText="1"/>
      <protection locked="0"/>
    </xf>
    <xf numFmtId="0" fontId="14" fillId="0" borderId="0" xfId="0" applyNumberFormat="1" applyFont="1" applyFill="1" applyBorder="1"/>
    <xf numFmtId="4" fontId="14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5" fillId="0" borderId="0" xfId="0" applyNumberFormat="1" applyFont="1" applyFill="1" applyBorder="1"/>
    <xf numFmtId="0" fontId="15" fillId="0" borderId="0" xfId="0" applyFont="1"/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4" fontId="4" fillId="3" borderId="27" xfId="5" applyNumberFormat="1" applyFont="1" applyFill="1" applyBorder="1" applyAlignment="1">
      <alignment horizontal="center" wrapText="1"/>
    </xf>
    <xf numFmtId="4" fontId="4" fillId="3" borderId="28" xfId="5" applyNumberFormat="1" applyFont="1" applyFill="1" applyBorder="1" applyAlignment="1">
      <alignment horizontal="center" wrapText="1"/>
    </xf>
    <xf numFmtId="4" fontId="4" fillId="3" borderId="29" xfId="5" applyNumberFormat="1" applyFont="1" applyFill="1" applyBorder="1" applyAlignment="1">
      <alignment horizontal="center" wrapText="1"/>
    </xf>
    <xf numFmtId="4" fontId="4" fillId="3" borderId="30" xfId="5" applyNumberFormat="1" applyFont="1" applyFill="1" applyBorder="1" applyAlignment="1">
      <alignment horizontal="center" wrapText="1"/>
    </xf>
    <xf numFmtId="4" fontId="4" fillId="3" borderId="25" xfId="5" applyNumberFormat="1" applyFont="1" applyFill="1" applyBorder="1" applyAlignment="1">
      <alignment horizontal="center" wrapText="1"/>
    </xf>
    <xf numFmtId="4" fontId="4" fillId="3" borderId="26" xfId="5" applyNumberFormat="1" applyFont="1" applyFill="1" applyBorder="1" applyAlignment="1">
      <alignment horizontal="center" wrapText="1"/>
    </xf>
    <xf numFmtId="3" fontId="5" fillId="0" borderId="3" xfId="5" applyNumberFormat="1" applyFont="1" applyBorder="1" applyAlignment="1">
      <alignment vertical="center" wrapText="1"/>
    </xf>
    <xf numFmtId="3" fontId="5" fillId="0" borderId="4" xfId="5" applyNumberFormat="1" applyFont="1" applyBorder="1" applyAlignment="1">
      <alignment vertical="center" wrapText="1"/>
    </xf>
    <xf numFmtId="3" fontId="5" fillId="0" borderId="12" xfId="5" applyNumberFormat="1" applyFont="1" applyBorder="1" applyAlignment="1">
      <alignment vertical="center" wrapText="1"/>
    </xf>
    <xf numFmtId="3" fontId="5" fillId="0" borderId="5" xfId="5" applyNumberFormat="1" applyFont="1" applyBorder="1" applyAlignment="1">
      <alignment vertical="center" wrapText="1"/>
    </xf>
    <xf numFmtId="3" fontId="5" fillId="0" borderId="6" xfId="5" applyNumberFormat="1" applyFont="1" applyBorder="1" applyAlignment="1">
      <alignment vertical="center" wrapText="1"/>
    </xf>
    <xf numFmtId="3" fontId="5" fillId="0" borderId="13" xfId="5" applyNumberFormat="1" applyFont="1" applyBorder="1" applyAlignment="1">
      <alignment vertical="center" wrapText="1"/>
    </xf>
    <xf numFmtId="3" fontId="5" fillId="0" borderId="9" xfId="5" applyNumberFormat="1" applyFont="1" applyBorder="1" applyAlignment="1">
      <alignment vertical="center" wrapText="1"/>
    </xf>
    <xf numFmtId="3" fontId="5" fillId="0" borderId="10" xfId="5" applyNumberFormat="1" applyFont="1" applyBorder="1" applyAlignment="1">
      <alignment vertical="center" wrapText="1"/>
    </xf>
    <xf numFmtId="3" fontId="5" fillId="0" borderId="15" xfId="5" applyNumberFormat="1" applyFont="1" applyBorder="1" applyAlignment="1">
      <alignment vertical="center" wrapText="1"/>
    </xf>
    <xf numFmtId="164" fontId="5" fillId="0" borderId="3" xfId="5" applyNumberFormat="1" applyFont="1" applyBorder="1" applyAlignment="1">
      <alignment vertical="center" wrapText="1"/>
    </xf>
    <xf numFmtId="164" fontId="5" fillId="0" borderId="4" xfId="5" applyNumberFormat="1" applyFont="1" applyBorder="1" applyAlignment="1">
      <alignment vertical="center" wrapText="1"/>
    </xf>
    <xf numFmtId="164" fontId="5" fillId="0" borderId="12" xfId="5" applyNumberFormat="1" applyFont="1" applyBorder="1" applyAlignment="1">
      <alignment vertical="center" wrapText="1"/>
    </xf>
    <xf numFmtId="164" fontId="5" fillId="0" borderId="5" xfId="5" applyNumberFormat="1" applyFont="1" applyBorder="1" applyAlignment="1">
      <alignment vertical="center" wrapText="1"/>
    </xf>
    <xf numFmtId="164" fontId="5" fillId="0" borderId="6" xfId="5" applyNumberFormat="1" applyFont="1" applyBorder="1" applyAlignment="1">
      <alignment vertical="center" wrapText="1"/>
    </xf>
    <xf numFmtId="164" fontId="5" fillId="0" borderId="13" xfId="5" applyNumberFormat="1" applyFont="1" applyBorder="1" applyAlignment="1">
      <alignment vertical="center" wrapText="1"/>
    </xf>
    <xf numFmtId="164" fontId="5" fillId="0" borderId="9" xfId="5" applyNumberFormat="1" applyFont="1" applyBorder="1" applyAlignment="1">
      <alignment vertical="center" wrapText="1"/>
    </xf>
    <xf numFmtId="164" fontId="5" fillId="0" borderId="10" xfId="5" applyNumberFormat="1" applyFont="1" applyBorder="1" applyAlignment="1">
      <alignment vertical="center" wrapText="1"/>
    </xf>
    <xf numFmtId="164" fontId="5" fillId="0" borderId="15" xfId="5" applyNumberFormat="1" applyFont="1" applyBorder="1" applyAlignment="1">
      <alignment vertical="center" wrapText="1"/>
    </xf>
    <xf numFmtId="0" fontId="2" fillId="2" borderId="31" xfId="0" applyFont="1" applyFill="1" applyBorder="1"/>
    <xf numFmtId="4" fontId="4" fillId="3" borderId="20" xfId="5" applyNumberFormat="1" applyFont="1" applyFill="1" applyBorder="1" applyAlignment="1">
      <alignment horizontal="center" wrapText="1"/>
    </xf>
    <xf numFmtId="4" fontId="4" fillId="3" borderId="21" xfId="5" applyNumberFormat="1" applyFont="1" applyFill="1" applyBorder="1" applyAlignment="1">
      <alignment horizontal="center" wrapText="1"/>
    </xf>
    <xf numFmtId="4" fontId="6" fillId="6" borderId="16" xfId="5" applyNumberFormat="1" applyFont="1" applyFill="1" applyBorder="1" applyAlignment="1">
      <alignment horizontal="left" vertical="top" wrapText="1"/>
    </xf>
    <xf numFmtId="0" fontId="5" fillId="0" borderId="3" xfId="5" applyNumberFormat="1" applyFont="1" applyBorder="1" applyAlignment="1">
      <alignment horizontal="right" vertical="center" wrapText="1"/>
    </xf>
    <xf numFmtId="0" fontId="5" fillId="0" borderId="4" xfId="5" applyNumberFormat="1" applyFont="1" applyBorder="1" applyAlignment="1">
      <alignment horizontal="right" vertical="center" wrapText="1"/>
    </xf>
    <xf numFmtId="4" fontId="6" fillId="6" borderId="17" xfId="5" applyNumberFormat="1" applyFont="1" applyFill="1" applyBorder="1" applyAlignment="1">
      <alignment horizontal="left" vertical="top" wrapText="1"/>
    </xf>
    <xf numFmtId="0" fontId="5" fillId="0" borderId="5" xfId="5" applyNumberFormat="1" applyFont="1" applyBorder="1" applyAlignment="1">
      <alignment horizontal="right" vertical="center" wrapText="1"/>
    </xf>
    <xf numFmtId="0" fontId="5" fillId="0" borderId="6" xfId="5" applyNumberFormat="1" applyFont="1" applyBorder="1" applyAlignment="1">
      <alignment horizontal="right" vertical="center" wrapText="1"/>
    </xf>
    <xf numFmtId="4" fontId="6" fillId="6" borderId="18" xfId="5" applyNumberFormat="1" applyFont="1" applyFill="1" applyBorder="1" applyAlignment="1">
      <alignment horizontal="left" vertical="top" wrapText="1"/>
    </xf>
    <xf numFmtId="0" fontId="5" fillId="0" borderId="9" xfId="5" applyNumberFormat="1" applyFont="1" applyBorder="1" applyAlignment="1">
      <alignment horizontal="right" vertical="center" wrapText="1"/>
    </xf>
    <xf numFmtId="0" fontId="5" fillId="0" borderId="10" xfId="5" applyNumberFormat="1" applyFont="1" applyBorder="1" applyAlignment="1">
      <alignment horizontal="right" vertical="center" wrapText="1"/>
    </xf>
    <xf numFmtId="164" fontId="5" fillId="0" borderId="3" xfId="6" applyNumberFormat="1" applyFont="1" applyBorder="1" applyAlignment="1">
      <alignment horizontal="right" vertical="center" wrapText="1"/>
    </xf>
    <xf numFmtId="164" fontId="5" fillId="0" borderId="4" xfId="6" applyNumberFormat="1" applyFont="1" applyBorder="1" applyAlignment="1">
      <alignment horizontal="right" vertical="center" wrapText="1"/>
    </xf>
    <xf numFmtId="164" fontId="5" fillId="0" borderId="5" xfId="6" applyNumberFormat="1" applyFont="1" applyBorder="1" applyAlignment="1">
      <alignment horizontal="right" vertical="center" wrapText="1"/>
    </xf>
    <xf numFmtId="164" fontId="5" fillId="0" borderId="6" xfId="6" applyNumberFormat="1" applyFont="1" applyBorder="1" applyAlignment="1">
      <alignment horizontal="right" vertical="center" wrapText="1"/>
    </xf>
    <xf numFmtId="164" fontId="5" fillId="0" borderId="9" xfId="6" applyNumberFormat="1" applyFont="1" applyBorder="1" applyAlignment="1">
      <alignment horizontal="right" vertical="center" wrapText="1"/>
    </xf>
    <xf numFmtId="164" fontId="5" fillId="0" borderId="10" xfId="6" applyNumberFormat="1" applyFont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left" vertical="top"/>
    </xf>
    <xf numFmtId="4" fontId="6" fillId="0" borderId="0" xfId="5" applyNumberFormat="1" applyFont="1" applyFill="1" applyBorder="1" applyAlignment="1">
      <alignment horizontal="left" vertical="top" wrapText="1"/>
    </xf>
    <xf numFmtId="164" fontId="5" fillId="0" borderId="0" xfId="6" applyNumberFormat="1" applyFont="1" applyBorder="1" applyAlignment="1">
      <alignment horizontal="right" vertical="center" wrapText="1"/>
    </xf>
    <xf numFmtId="4" fontId="11" fillId="0" borderId="0" xfId="5" applyNumberFormat="1" applyFont="1" applyFill="1" applyBorder="1" applyAlignment="1">
      <alignment horizontal="left" vertical="top" wrapText="1"/>
    </xf>
    <xf numFmtId="4" fontId="11" fillId="6" borderId="16" xfId="5" applyNumberFormat="1" applyFont="1" applyFill="1" applyBorder="1" applyAlignment="1">
      <alignment horizontal="left" vertical="top" wrapText="1"/>
    </xf>
    <xf numFmtId="164" fontId="5" fillId="0" borderId="23" xfId="5" applyNumberFormat="1" applyFont="1" applyBorder="1" applyAlignment="1" applyProtection="1">
      <alignment horizontal="right" vertical="center" wrapText="1"/>
      <protection locked="0"/>
    </xf>
    <xf numFmtId="4" fontId="11" fillId="6" borderId="17" xfId="5" applyNumberFormat="1" applyFont="1" applyFill="1" applyBorder="1" applyAlignment="1">
      <alignment horizontal="left" vertical="top" wrapText="1"/>
    </xf>
    <xf numFmtId="164" fontId="5" fillId="0" borderId="6" xfId="5" applyNumberFormat="1" applyFont="1" applyBorder="1" applyAlignment="1" applyProtection="1">
      <alignment horizontal="right" vertical="center" wrapText="1"/>
      <protection locked="0"/>
    </xf>
    <xf numFmtId="4" fontId="10" fillId="6" borderId="17" xfId="5" applyNumberFormat="1" applyFont="1" applyFill="1" applyBorder="1" applyAlignment="1">
      <alignment horizontal="left" vertical="top" wrapText="1"/>
    </xf>
    <xf numFmtId="4" fontId="11" fillId="6" borderId="18" xfId="5" applyNumberFormat="1" applyFont="1" applyFill="1" applyBorder="1" applyAlignment="1">
      <alignment horizontal="left" vertical="top" wrapText="1"/>
    </xf>
    <xf numFmtId="164" fontId="5" fillId="0" borderId="10" xfId="5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4" fontId="6" fillId="2" borderId="19" xfId="0" applyNumberFormat="1" applyFont="1" applyFill="1" applyBorder="1" applyAlignment="1">
      <alignment vertical="justify"/>
    </xf>
    <xf numFmtId="4" fontId="6" fillId="2" borderId="0" xfId="0" applyNumberFormat="1" applyFont="1" applyFill="1" applyBorder="1" applyAlignment="1">
      <alignment vertical="justify"/>
    </xf>
    <xf numFmtId="4" fontId="6" fillId="2" borderId="32" xfId="0" applyNumberFormat="1" applyFont="1" applyFill="1" applyBorder="1" applyAlignment="1">
      <alignment vertical="justify"/>
    </xf>
    <xf numFmtId="4" fontId="10" fillId="6" borderId="19" xfId="5" applyNumberFormat="1" applyFont="1" applyFill="1" applyBorder="1" applyAlignment="1">
      <alignment horizontal="left" vertical="top" wrapText="1"/>
    </xf>
    <xf numFmtId="4" fontId="9" fillId="6" borderId="0" xfId="5" applyNumberFormat="1" applyFill="1" applyBorder="1" applyAlignment="1">
      <alignment horizontal="left" vertical="top" wrapText="1"/>
    </xf>
    <xf numFmtId="4" fontId="9" fillId="6" borderId="32" xfId="5" applyNumberFormat="1" applyFill="1" applyBorder="1" applyAlignment="1">
      <alignment horizontal="left" vertical="top" wrapText="1"/>
    </xf>
    <xf numFmtId="4" fontId="6" fillId="2" borderId="19" xfId="0" applyNumberFormat="1" applyFont="1" applyFill="1" applyBorder="1"/>
    <xf numFmtId="4" fontId="6" fillId="2" borderId="0" xfId="0" applyNumberFormat="1" applyFont="1" applyFill="1" applyBorder="1"/>
    <xf numFmtId="4" fontId="6" fillId="2" borderId="32" xfId="0" applyNumberFormat="1" applyFont="1" applyFill="1" applyBorder="1"/>
    <xf numFmtId="4" fontId="10" fillId="6" borderId="19" xfId="5" applyNumberFormat="1" applyFont="1" applyFill="1" applyBorder="1" applyAlignment="1">
      <alignment horizontal="left" vertical="top" wrapText="1"/>
    </xf>
    <xf numFmtId="4" fontId="9" fillId="6" borderId="0" xfId="5" applyNumberFormat="1" applyFill="1" applyBorder="1" applyAlignment="1">
      <alignment horizontal="left" vertical="top" wrapText="1"/>
    </xf>
    <xf numFmtId="4" fontId="9" fillId="6" borderId="32" xfId="5" applyNumberFormat="1" applyFill="1" applyBorder="1" applyAlignment="1">
      <alignment horizontal="left" vertical="top" wrapText="1"/>
    </xf>
    <xf numFmtId="4" fontId="6" fillId="2" borderId="19" xfId="0" applyNumberFormat="1" applyFont="1" applyFill="1" applyBorder="1"/>
    <xf numFmtId="4" fontId="6" fillId="2" borderId="0" xfId="0" applyNumberFormat="1" applyFont="1" applyFill="1" applyBorder="1"/>
    <xf numFmtId="4" fontId="6" fillId="2" borderId="32" xfId="0" applyNumberFormat="1" applyFont="1" applyFill="1" applyBorder="1"/>
    <xf numFmtId="4" fontId="6" fillId="2" borderId="19" xfId="0" applyNumberFormat="1" applyFont="1" applyFill="1" applyBorder="1" applyAlignment="1">
      <alignment vertical="justify"/>
    </xf>
    <xf numFmtId="4" fontId="6" fillId="2" borderId="0" xfId="0" applyNumberFormat="1" applyFont="1" applyFill="1" applyBorder="1" applyAlignment="1">
      <alignment vertical="justify"/>
    </xf>
    <xf numFmtId="4" fontId="6" fillId="2" borderId="32" xfId="0" applyNumberFormat="1" applyFont="1" applyFill="1" applyBorder="1" applyAlignment="1">
      <alignment vertical="justify"/>
    </xf>
    <xf numFmtId="4" fontId="14" fillId="7" borderId="42" xfId="0" applyNumberFormat="1" applyFont="1" applyFill="1" applyBorder="1"/>
    <xf numFmtId="49" fontId="16" fillId="7" borderId="0" xfId="0" applyNumberFormat="1" applyFont="1" applyFill="1" applyBorder="1" applyAlignment="1">
      <alignment horizontal="right" wrapText="1"/>
    </xf>
    <xf numFmtId="0" fontId="13" fillId="7" borderId="43" xfId="0" applyFont="1" applyFill="1" applyBorder="1" applyAlignment="1">
      <alignment horizontal="right" wrapText="1"/>
    </xf>
    <xf numFmtId="164" fontId="13" fillId="7" borderId="44" xfId="0" applyNumberFormat="1" applyFont="1" applyFill="1" applyBorder="1" applyAlignment="1">
      <alignment horizontal="right" wrapText="1"/>
    </xf>
    <xf numFmtId="165" fontId="5" fillId="7" borderId="45" xfId="0" applyNumberFormat="1" applyFont="1" applyFill="1" applyBorder="1"/>
    <xf numFmtId="165" fontId="5" fillId="7" borderId="46" xfId="0" applyNumberFormat="1" applyFont="1" applyFill="1" applyBorder="1"/>
    <xf numFmtId="0" fontId="13" fillId="7" borderId="47" xfId="0" applyFont="1" applyFill="1" applyBorder="1" applyAlignment="1">
      <alignment horizontal="right" wrapText="1"/>
    </xf>
    <xf numFmtId="0" fontId="5" fillId="7" borderId="43" xfId="0" applyNumberFormat="1" applyFont="1" applyFill="1" applyBorder="1"/>
    <xf numFmtId="0" fontId="13" fillId="7" borderId="48" xfId="0" applyFont="1" applyFill="1" applyBorder="1" applyAlignment="1">
      <alignment horizontal="right" wrapText="1"/>
    </xf>
    <xf numFmtId="164" fontId="13" fillId="7" borderId="49" xfId="0" applyNumberFormat="1" applyFont="1" applyFill="1" applyBorder="1" applyAlignment="1">
      <alignment horizontal="right" wrapText="1"/>
    </xf>
    <xf numFmtId="165" fontId="5" fillId="7" borderId="50" xfId="0" applyNumberFormat="1" applyFont="1" applyFill="1" applyBorder="1"/>
    <xf numFmtId="165" fontId="5" fillId="7" borderId="51" xfId="0" applyNumberFormat="1" applyFont="1" applyFill="1" applyBorder="1"/>
    <xf numFmtId="0" fontId="13" fillId="7" borderId="52" xfId="0" applyFont="1" applyFill="1" applyBorder="1" applyAlignment="1">
      <alignment horizontal="right" wrapText="1"/>
    </xf>
    <xf numFmtId="3" fontId="5" fillId="7" borderId="48" xfId="0" applyNumberFormat="1" applyFont="1" applyFill="1" applyBorder="1"/>
    <xf numFmtId="164" fontId="13" fillId="7" borderId="56" xfId="0" applyNumberFormat="1" applyFont="1" applyFill="1" applyBorder="1" applyAlignment="1">
      <alignment horizontal="right" wrapText="1"/>
    </xf>
    <xf numFmtId="165" fontId="5" fillId="7" borderId="57" xfId="0" applyNumberFormat="1" applyFont="1" applyFill="1" applyBorder="1"/>
    <xf numFmtId="165" fontId="5" fillId="7" borderId="58" xfId="0" applyNumberFormat="1" applyFont="1" applyFill="1" applyBorder="1"/>
    <xf numFmtId="0" fontId="2" fillId="7" borderId="36" xfId="0" applyFont="1" applyFill="1" applyBorder="1"/>
    <xf numFmtId="0" fontId="2" fillId="7" borderId="37" xfId="0" applyFont="1" applyFill="1" applyBorder="1"/>
    <xf numFmtId="0" fontId="2" fillId="7" borderId="41" xfId="0" applyFont="1" applyFill="1" applyBorder="1"/>
    <xf numFmtId="0" fontId="2" fillId="7" borderId="0" xfId="0" applyFont="1" applyFill="1" applyBorder="1"/>
    <xf numFmtId="0" fontId="11" fillId="7" borderId="41" xfId="0" applyFont="1" applyFill="1" applyBorder="1"/>
    <xf numFmtId="0" fontId="2" fillId="7" borderId="53" xfId="0" applyFont="1" applyFill="1" applyBorder="1"/>
    <xf numFmtId="49" fontId="16" fillId="7" borderId="54" xfId="0" applyNumberFormat="1" applyFont="1" applyFill="1" applyBorder="1" applyAlignment="1">
      <alignment horizontal="right" wrapText="1"/>
    </xf>
    <xf numFmtId="0" fontId="13" fillId="7" borderId="55" xfId="0" applyFont="1" applyFill="1" applyBorder="1" applyAlignment="1">
      <alignment horizontal="right" wrapText="1"/>
    </xf>
    <xf numFmtId="0" fontId="13" fillId="7" borderId="59" xfId="0" applyFont="1" applyFill="1" applyBorder="1" applyAlignment="1">
      <alignment horizontal="right" wrapText="1"/>
    </xf>
    <xf numFmtId="4" fontId="14" fillId="7" borderId="60" xfId="0" applyNumberFormat="1" applyFont="1" applyFill="1" applyBorder="1"/>
    <xf numFmtId="4" fontId="6" fillId="2" borderId="35" xfId="0" applyNumberFormat="1" applyFont="1" applyFill="1" applyBorder="1"/>
    <xf numFmtId="4" fontId="6" fillId="2" borderId="19" xfId="0" applyNumberFormat="1" applyFont="1" applyFill="1" applyBorder="1" applyAlignment="1">
      <alignment vertical="justify"/>
    </xf>
    <xf numFmtId="4" fontId="6" fillId="2" borderId="0" xfId="0" applyNumberFormat="1" applyFont="1" applyFill="1" applyBorder="1" applyAlignment="1">
      <alignment vertical="justify"/>
    </xf>
    <xf numFmtId="4" fontId="6" fillId="2" borderId="32" xfId="0" applyNumberFormat="1" applyFont="1" applyFill="1" applyBorder="1" applyAlignment="1">
      <alignment vertical="justify"/>
    </xf>
    <xf numFmtId="4" fontId="10" fillId="6" borderId="19" xfId="5" applyNumberFormat="1" applyFont="1" applyFill="1" applyBorder="1" applyAlignment="1">
      <alignment horizontal="left" vertical="top" wrapText="1"/>
    </xf>
    <xf numFmtId="4" fontId="9" fillId="6" borderId="0" xfId="5" applyNumberFormat="1" applyFill="1" applyBorder="1" applyAlignment="1">
      <alignment horizontal="left" vertical="top" wrapText="1"/>
    </xf>
    <xf numFmtId="4" fontId="9" fillId="6" borderId="32" xfId="5" applyNumberFormat="1" applyFill="1" applyBorder="1" applyAlignment="1">
      <alignment horizontal="left" vertical="top" wrapText="1"/>
    </xf>
    <xf numFmtId="4" fontId="6" fillId="2" borderId="19" xfId="0" applyNumberFormat="1" applyFont="1" applyFill="1" applyBorder="1"/>
    <xf numFmtId="4" fontId="6" fillId="2" borderId="0" xfId="0" applyNumberFormat="1" applyFont="1" applyFill="1" applyBorder="1"/>
    <xf numFmtId="4" fontId="6" fillId="2" borderId="32" xfId="0" applyNumberFormat="1" applyFont="1" applyFill="1" applyBorder="1"/>
    <xf numFmtId="165" fontId="5" fillId="0" borderId="7" xfId="5" applyNumberFormat="1" applyFont="1" applyBorder="1" applyAlignment="1">
      <alignment horizontal="right" vertical="center" wrapText="1"/>
    </xf>
    <xf numFmtId="164" fontId="5" fillId="0" borderId="8" xfId="5" applyNumberFormat="1" applyFont="1" applyBorder="1" applyAlignment="1">
      <alignment horizontal="right" vertical="center" wrapText="1"/>
    </xf>
    <xf numFmtId="164" fontId="5" fillId="0" borderId="14" xfId="5" applyNumberFormat="1" applyFont="1" applyBorder="1" applyAlignment="1" applyProtection="1">
      <alignment horizontal="right" vertical="center" wrapText="1"/>
      <protection locked="0"/>
    </xf>
    <xf numFmtId="4" fontId="9" fillId="6" borderId="61" xfId="5" applyNumberFormat="1" applyFill="1" applyBorder="1" applyAlignment="1">
      <alignment horizontal="left" vertical="top" wrapText="1"/>
    </xf>
    <xf numFmtId="4" fontId="9" fillId="6" borderId="62" xfId="5" applyNumberFormat="1" applyFill="1" applyBorder="1" applyAlignment="1">
      <alignment horizontal="left" vertical="top" wrapText="1"/>
    </xf>
    <xf numFmtId="0" fontId="2" fillId="2" borderId="54" xfId="0" applyFont="1" applyFill="1" applyBorder="1"/>
    <xf numFmtId="0" fontId="2" fillId="2" borderId="63" xfId="0" applyFont="1" applyFill="1" applyBorder="1"/>
    <xf numFmtId="0" fontId="2" fillId="2" borderId="64" xfId="0" applyFont="1" applyFill="1" applyBorder="1"/>
    <xf numFmtId="0" fontId="4" fillId="4" borderId="65" xfId="0" applyNumberFormat="1" applyFont="1" applyFill="1" applyBorder="1"/>
    <xf numFmtId="0" fontId="4" fillId="5" borderId="65" xfId="0" applyNumberFormat="1" applyFont="1" applyFill="1" applyBorder="1"/>
    <xf numFmtId="4" fontId="4" fillId="8" borderId="66" xfId="0" applyNumberFormat="1" applyFont="1" applyFill="1" applyBorder="1" applyAlignment="1">
      <alignment horizontal="center" wrapText="1"/>
    </xf>
    <xf numFmtId="0" fontId="2" fillId="2" borderId="67" xfId="0" applyFont="1" applyFill="1" applyBorder="1"/>
    <xf numFmtId="49" fontId="12" fillId="0" borderId="68" xfId="0" applyNumberFormat="1" applyFont="1" applyBorder="1" applyAlignment="1">
      <alignment horizontal="right" wrapText="1"/>
    </xf>
    <xf numFmtId="164" fontId="2" fillId="2" borderId="48" xfId="0" applyNumberFormat="1" applyFont="1" applyFill="1" applyBorder="1"/>
    <xf numFmtId="164" fontId="5" fillId="4" borderId="49" xfId="6" applyNumberFormat="1" applyFont="1" applyFill="1" applyBorder="1" applyAlignment="1">
      <alignment horizontal="right"/>
    </xf>
    <xf numFmtId="165" fontId="5" fillId="5" borderId="49" xfId="0" applyNumberFormat="1" applyFont="1" applyFill="1" applyBorder="1" applyAlignment="1">
      <alignment horizontal="right"/>
    </xf>
    <xf numFmtId="165" fontId="5" fillId="0" borderId="51" xfId="0" applyNumberFormat="1" applyFont="1" applyBorder="1" applyAlignment="1">
      <alignment horizontal="right"/>
    </xf>
    <xf numFmtId="164" fontId="2" fillId="2" borderId="52" xfId="0" applyNumberFormat="1" applyFont="1" applyFill="1" applyBorder="1"/>
    <xf numFmtId="165" fontId="5" fillId="0" borderId="50" xfId="0" applyNumberFormat="1" applyFont="1" applyBorder="1" applyAlignment="1">
      <alignment horizontal="right"/>
    </xf>
    <xf numFmtId="4" fontId="6" fillId="2" borderId="68" xfId="0" applyNumberFormat="1" applyFont="1" applyFill="1" applyBorder="1"/>
    <xf numFmtId="4" fontId="4" fillId="8" borderId="69" xfId="0" applyNumberFormat="1" applyFont="1" applyFill="1" applyBorder="1" applyAlignment="1">
      <alignment horizontal="center" wrapText="1"/>
    </xf>
    <xf numFmtId="0" fontId="4" fillId="2" borderId="70" xfId="0" applyFont="1" applyFill="1" applyBorder="1" applyAlignment="1">
      <alignment horizontal="center"/>
    </xf>
    <xf numFmtId="0" fontId="4" fillId="2" borderId="71" xfId="0" applyFont="1" applyFill="1" applyBorder="1" applyAlignment="1">
      <alignment horizontal="center"/>
    </xf>
    <xf numFmtId="0" fontId="2" fillId="2" borderId="74" xfId="0" applyFont="1" applyFill="1" applyBorder="1"/>
    <xf numFmtId="0" fontId="2" fillId="2" borderId="75" xfId="0" applyFont="1" applyFill="1" applyBorder="1"/>
    <xf numFmtId="0" fontId="2" fillId="2" borderId="76" xfId="0" applyFont="1" applyFill="1" applyBorder="1"/>
    <xf numFmtId="4" fontId="6" fillId="2" borderId="74" xfId="0" applyNumberFormat="1" applyFont="1" applyFill="1" applyBorder="1" applyAlignment="1">
      <alignment vertical="justify"/>
    </xf>
    <xf numFmtId="165" fontId="5" fillId="0" borderId="77" xfId="0" applyNumberFormat="1" applyFont="1" applyBorder="1" applyAlignment="1">
      <alignment horizontal="right"/>
    </xf>
    <xf numFmtId="4" fontId="6" fillId="2" borderId="78" xfId="0" applyNumberFormat="1" applyFont="1" applyFill="1" applyBorder="1" applyAlignment="1">
      <alignment vertical="justify"/>
    </xf>
    <xf numFmtId="4" fontId="6" fillId="2" borderId="79" xfId="0" applyNumberFormat="1" applyFont="1" applyFill="1" applyBorder="1"/>
    <xf numFmtId="164" fontId="2" fillId="2" borderId="80" xfId="0" applyNumberFormat="1" applyFont="1" applyFill="1" applyBorder="1"/>
    <xf numFmtId="164" fontId="5" fillId="4" borderId="81" xfId="6" applyNumberFormat="1" applyFont="1" applyFill="1" applyBorder="1" applyAlignment="1">
      <alignment horizontal="right"/>
    </xf>
    <xf numFmtId="165" fontId="5" fillId="5" borderId="81" xfId="0" applyNumberFormat="1" applyFont="1" applyFill="1" applyBorder="1" applyAlignment="1">
      <alignment horizontal="right"/>
    </xf>
    <xf numFmtId="165" fontId="5" fillId="0" borderId="82" xfId="0" applyNumberFormat="1" applyFont="1" applyBorder="1" applyAlignment="1">
      <alignment horizontal="right"/>
    </xf>
    <xf numFmtId="164" fontId="2" fillId="2" borderId="83" xfId="0" applyNumberFormat="1" applyFont="1" applyFill="1" applyBorder="1"/>
    <xf numFmtId="165" fontId="5" fillId="0" borderId="84" xfId="0" applyNumberFormat="1" applyFont="1" applyBorder="1" applyAlignment="1">
      <alignment horizontal="right"/>
    </xf>
    <xf numFmtId="164" fontId="5" fillId="5" borderId="81" xfId="6" applyNumberFormat="1" applyFont="1" applyFill="1" applyBorder="1"/>
    <xf numFmtId="165" fontId="5" fillId="0" borderId="85" xfId="0" applyNumberFormat="1" applyFont="1" applyBorder="1"/>
    <xf numFmtId="4" fontId="10" fillId="6" borderId="19" xfId="5" applyNumberFormat="1" applyFont="1" applyFill="1" applyBorder="1" applyAlignment="1">
      <alignment horizontal="left" vertical="top" wrapText="1"/>
    </xf>
    <xf numFmtId="4" fontId="10" fillId="6" borderId="16" xfId="5" applyNumberFormat="1" applyFont="1" applyFill="1" applyBorder="1" applyAlignment="1">
      <alignment horizontal="left" vertical="top" wrapText="1"/>
    </xf>
    <xf numFmtId="4" fontId="9" fillId="6" borderId="17" xfId="5" applyNumberFormat="1" applyFill="1" applyBorder="1" applyAlignment="1">
      <alignment horizontal="left" vertical="top" wrapText="1"/>
    </xf>
    <xf numFmtId="4" fontId="9" fillId="6" borderId="18" xfId="5" applyNumberFormat="1" applyFill="1" applyBorder="1" applyAlignment="1">
      <alignment horizontal="left" vertical="top" wrapText="1"/>
    </xf>
    <xf numFmtId="4" fontId="9" fillId="6" borderId="35" xfId="5" applyNumberFormat="1" applyFill="1" applyBorder="1" applyAlignment="1">
      <alignment horizontal="left" vertical="top" wrapText="1"/>
    </xf>
    <xf numFmtId="4" fontId="11" fillId="6" borderId="0" xfId="5" applyNumberFormat="1" applyFont="1" applyFill="1" applyBorder="1" applyAlignment="1">
      <alignment horizontal="left" vertical="top" wrapText="1"/>
    </xf>
    <xf numFmtId="4" fontId="11" fillId="6" borderId="32" xfId="5" applyNumberFormat="1" applyFont="1" applyFill="1" applyBorder="1" applyAlignment="1">
      <alignment horizontal="left" vertical="top" wrapText="1"/>
    </xf>
    <xf numFmtId="165" fontId="5" fillId="0" borderId="85" xfId="0" applyNumberFormat="1" applyFont="1" applyBorder="1" applyAlignment="1">
      <alignment horizontal="right"/>
    </xf>
    <xf numFmtId="4" fontId="10" fillId="6" borderId="0" xfId="5" applyNumberFormat="1" applyFont="1" applyFill="1" applyBorder="1" applyAlignment="1">
      <alignment horizontal="left" vertical="top" wrapText="1"/>
    </xf>
    <xf numFmtId="4" fontId="10" fillId="6" borderId="32" xfId="5" applyNumberFormat="1" applyFont="1" applyFill="1" applyBorder="1" applyAlignment="1">
      <alignment horizontal="left" vertical="top" wrapText="1"/>
    </xf>
    <xf numFmtId="4" fontId="6" fillId="7" borderId="36" xfId="0" applyNumberFormat="1" applyFont="1" applyFill="1" applyBorder="1"/>
    <xf numFmtId="4" fontId="6" fillId="7" borderId="37" xfId="0" applyNumberFormat="1" applyFont="1" applyFill="1" applyBorder="1"/>
    <xf numFmtId="4" fontId="6" fillId="7" borderId="41" xfId="0" applyNumberFormat="1" applyFont="1" applyFill="1" applyBorder="1"/>
    <xf numFmtId="4" fontId="6" fillId="7" borderId="0" xfId="0" applyNumberFormat="1" applyFont="1" applyFill="1" applyBorder="1"/>
    <xf numFmtId="4" fontId="6" fillId="7" borderId="41" xfId="0" applyNumberFormat="1" applyFont="1" applyFill="1" applyBorder="1" applyAlignment="1">
      <alignment vertical="justify"/>
    </xf>
    <xf numFmtId="49" fontId="12" fillId="7" borderId="0" xfId="0" applyNumberFormat="1" applyFont="1" applyFill="1" applyBorder="1" applyAlignment="1">
      <alignment horizontal="right" wrapText="1"/>
    </xf>
    <xf numFmtId="165" fontId="5" fillId="7" borderId="49" xfId="0" applyNumberFormat="1" applyFont="1" applyFill="1" applyBorder="1"/>
    <xf numFmtId="3" fontId="5" fillId="7" borderId="52" xfId="0" applyNumberFormat="1" applyFont="1" applyFill="1" applyBorder="1"/>
    <xf numFmtId="4" fontId="6" fillId="7" borderId="53" xfId="0" applyNumberFormat="1" applyFont="1" applyFill="1" applyBorder="1" applyAlignment="1">
      <alignment vertical="justify"/>
    </xf>
    <xf numFmtId="0" fontId="2" fillId="7" borderId="54" xfId="0" applyFont="1" applyFill="1" applyBorder="1"/>
    <xf numFmtId="3" fontId="5" fillId="7" borderId="55" xfId="0" applyNumberFormat="1" applyFont="1" applyFill="1" applyBorder="1"/>
    <xf numFmtId="3" fontId="5" fillId="7" borderId="59" xfId="0" applyNumberFormat="1" applyFont="1" applyFill="1" applyBorder="1"/>
    <xf numFmtId="0" fontId="2" fillId="2" borderId="36" xfId="0" applyFont="1" applyFill="1" applyBorder="1"/>
    <xf numFmtId="4" fontId="4" fillId="8" borderId="86" xfId="0" applyNumberFormat="1" applyFont="1" applyFill="1" applyBorder="1" applyAlignment="1">
      <alignment horizontal="center" wrapText="1"/>
    </xf>
    <xf numFmtId="4" fontId="6" fillId="2" borderId="41" xfId="0" applyNumberFormat="1" applyFont="1" applyFill="1" applyBorder="1" applyAlignment="1">
      <alignment vertical="justify"/>
    </xf>
    <xf numFmtId="4" fontId="6" fillId="2" borderId="53" xfId="0" applyNumberFormat="1" applyFont="1" applyFill="1" applyBorder="1" applyAlignment="1">
      <alignment vertical="justify"/>
    </xf>
    <xf numFmtId="4" fontId="6" fillId="2" borderId="87" xfId="0" applyNumberFormat="1" applyFont="1" applyFill="1" applyBorder="1"/>
    <xf numFmtId="164" fontId="5" fillId="4" borderId="56" xfId="6" applyNumberFormat="1" applyFont="1" applyFill="1" applyBorder="1" applyAlignment="1">
      <alignment horizontal="right"/>
    </xf>
    <xf numFmtId="164" fontId="5" fillId="5" borderId="56" xfId="6" applyNumberFormat="1" applyFont="1" applyFill="1" applyBorder="1"/>
    <xf numFmtId="165" fontId="5" fillId="0" borderId="58" xfId="0" applyNumberFormat="1" applyFont="1" applyBorder="1" applyAlignment="1">
      <alignment horizontal="right"/>
    </xf>
    <xf numFmtId="165" fontId="5" fillId="0" borderId="57" xfId="0" applyNumberFormat="1" applyFont="1" applyBorder="1"/>
    <xf numFmtId="165" fontId="5" fillId="0" borderId="58" xfId="0" applyNumberFormat="1" applyFont="1" applyBorder="1"/>
    <xf numFmtId="4" fontId="6" fillId="9" borderId="94" xfId="0" applyNumberFormat="1" applyFont="1" applyFill="1" applyBorder="1"/>
    <xf numFmtId="4" fontId="6" fillId="9" borderId="95" xfId="0" applyNumberFormat="1" applyFont="1" applyFill="1" applyBorder="1"/>
    <xf numFmtId="4" fontId="6" fillId="9" borderId="97" xfId="0" applyNumberFormat="1" applyFont="1" applyFill="1" applyBorder="1"/>
    <xf numFmtId="4" fontId="6" fillId="9" borderId="0" xfId="0" applyNumberFormat="1" applyFont="1" applyFill="1" applyBorder="1"/>
    <xf numFmtId="4" fontId="6" fillId="9" borderId="98" xfId="0" applyNumberFormat="1" applyFont="1" applyFill="1" applyBorder="1"/>
    <xf numFmtId="4" fontId="14" fillId="9" borderId="96" xfId="0" applyNumberFormat="1" applyFont="1" applyFill="1" applyBorder="1"/>
    <xf numFmtId="4" fontId="10" fillId="10" borderId="97" xfId="5" applyNumberFormat="1" applyFont="1" applyFill="1" applyBorder="1" applyAlignment="1">
      <alignment horizontal="left" vertical="top" wrapText="1"/>
    </xf>
    <xf numFmtId="49" fontId="12" fillId="9" borderId="98" xfId="0" applyNumberFormat="1" applyFont="1" applyFill="1" applyBorder="1" applyAlignment="1">
      <alignment horizontal="right" wrapText="1"/>
    </xf>
    <xf numFmtId="0" fontId="13" fillId="9" borderId="99" xfId="0" applyFont="1" applyFill="1" applyBorder="1" applyAlignment="1">
      <alignment horizontal="right" wrapText="1"/>
    </xf>
    <xf numFmtId="164" fontId="25" fillId="9" borderId="100" xfId="0" applyNumberFormat="1" applyFont="1" applyFill="1" applyBorder="1" applyAlignment="1">
      <alignment horizontal="right" wrapText="1"/>
    </xf>
    <xf numFmtId="165" fontId="24" fillId="9" borderId="100" xfId="5" applyNumberFormat="1" applyFont="1" applyFill="1" applyBorder="1" applyAlignment="1">
      <alignment vertical="center" wrapText="1"/>
    </xf>
    <xf numFmtId="165" fontId="24" fillId="9" borderId="101" xfId="5" applyNumberFormat="1" applyFont="1" applyFill="1" applyBorder="1" applyAlignment="1">
      <alignment vertical="center" wrapText="1"/>
    </xf>
    <xf numFmtId="0" fontId="13" fillId="9" borderId="102" xfId="0" applyFont="1" applyFill="1" applyBorder="1" applyAlignment="1">
      <alignment horizontal="right" wrapText="1"/>
    </xf>
    <xf numFmtId="165" fontId="24" fillId="9" borderId="103" xfId="5" applyNumberFormat="1" applyFont="1" applyFill="1" applyBorder="1" applyAlignment="1">
      <alignment vertical="center" wrapText="1"/>
    </xf>
    <xf numFmtId="165" fontId="26" fillId="9" borderId="100" xfId="0" applyNumberFormat="1" applyFont="1" applyFill="1" applyBorder="1" applyAlignment="1">
      <alignment horizontal="right"/>
    </xf>
    <xf numFmtId="4" fontId="9" fillId="10" borderId="97" xfId="5" applyNumberFormat="1" applyFont="1" applyFill="1" applyBorder="1" applyAlignment="1">
      <alignment horizontal="left" vertical="top" wrapText="1"/>
    </xf>
    <xf numFmtId="49" fontId="12" fillId="9" borderId="0" xfId="0" applyNumberFormat="1" applyFont="1" applyFill="1" applyBorder="1" applyAlignment="1">
      <alignment horizontal="right" wrapText="1"/>
    </xf>
    <xf numFmtId="0" fontId="13" fillId="9" borderId="104" xfId="0" applyFont="1" applyFill="1" applyBorder="1" applyAlignment="1">
      <alignment horizontal="right" wrapText="1"/>
    </xf>
    <xf numFmtId="164" fontId="25" fillId="9" borderId="105" xfId="0" applyNumberFormat="1" applyFont="1" applyFill="1" applyBorder="1" applyAlignment="1">
      <alignment horizontal="right" wrapText="1"/>
    </xf>
    <xf numFmtId="165" fontId="24" fillId="9" borderId="105" xfId="5" applyNumberFormat="1" applyFont="1" applyFill="1" applyBorder="1" applyAlignment="1">
      <alignment vertical="center" wrapText="1"/>
    </xf>
    <xf numFmtId="165" fontId="24" fillId="9" borderId="106" xfId="5" applyNumberFormat="1" applyFont="1" applyFill="1" applyBorder="1" applyAlignment="1">
      <alignment vertical="center" wrapText="1"/>
    </xf>
    <xf numFmtId="0" fontId="13" fillId="9" borderId="107" xfId="0" applyFont="1" applyFill="1" applyBorder="1" applyAlignment="1">
      <alignment horizontal="right" wrapText="1"/>
    </xf>
    <xf numFmtId="165" fontId="24" fillId="9" borderId="108" xfId="5" applyNumberFormat="1" applyFont="1" applyFill="1" applyBorder="1" applyAlignment="1">
      <alignment vertical="center" wrapText="1"/>
    </xf>
    <xf numFmtId="165" fontId="26" fillId="9" borderId="105" xfId="0" applyNumberFormat="1" applyFont="1" applyFill="1" applyBorder="1" applyAlignment="1">
      <alignment horizontal="right"/>
    </xf>
    <xf numFmtId="0" fontId="3" fillId="9" borderId="97" xfId="0" applyFont="1" applyFill="1" applyBorder="1"/>
    <xf numFmtId="0" fontId="2" fillId="9" borderId="0" xfId="0" applyFont="1" applyFill="1" applyBorder="1"/>
    <xf numFmtId="0" fontId="2" fillId="9" borderId="104" xfId="0" applyFont="1" applyFill="1" applyBorder="1"/>
    <xf numFmtId="0" fontId="2" fillId="9" borderId="105" xfId="0" applyFont="1" applyFill="1" applyBorder="1"/>
    <xf numFmtId="0" fontId="2" fillId="9" borderId="106" xfId="0" applyFont="1" applyFill="1" applyBorder="1"/>
    <xf numFmtId="0" fontId="2" fillId="9" borderId="107" xfId="0" applyFont="1" applyFill="1" applyBorder="1"/>
    <xf numFmtId="0" fontId="2" fillId="9" borderId="108" xfId="0" applyFont="1" applyFill="1" applyBorder="1"/>
    <xf numFmtId="0" fontId="2" fillId="9" borderId="109" xfId="0" applyFont="1" applyFill="1" applyBorder="1"/>
    <xf numFmtId="49" fontId="12" fillId="9" borderId="110" xfId="0" applyNumberFormat="1" applyFont="1" applyFill="1" applyBorder="1" applyAlignment="1">
      <alignment horizontal="right" wrapText="1"/>
    </xf>
    <xf numFmtId="0" fontId="13" fillId="9" borderId="111" xfId="0" applyFont="1" applyFill="1" applyBorder="1" applyAlignment="1">
      <alignment horizontal="right" wrapText="1"/>
    </xf>
    <xf numFmtId="164" fontId="26" fillId="9" borderId="112" xfId="0" applyNumberFormat="1" applyFont="1" applyFill="1" applyBorder="1" applyAlignment="1">
      <alignment horizontal="right"/>
    </xf>
    <xf numFmtId="165" fontId="24" fillId="9" borderId="113" xfId="5" applyNumberFormat="1" applyFont="1" applyFill="1" applyBorder="1" applyAlignment="1">
      <alignment vertical="center" wrapText="1"/>
    </xf>
    <xf numFmtId="0" fontId="13" fillId="9" borderId="114" xfId="0" applyFont="1" applyFill="1" applyBorder="1" applyAlignment="1">
      <alignment horizontal="right" wrapText="1"/>
    </xf>
    <xf numFmtId="165" fontId="24" fillId="9" borderId="115" xfId="5" applyNumberFormat="1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41" xfId="0" applyFont="1" applyFill="1" applyBorder="1"/>
    <xf numFmtId="0" fontId="2" fillId="2" borderId="53" xfId="0" applyFont="1" applyFill="1" applyBorder="1"/>
    <xf numFmtId="164" fontId="5" fillId="7" borderId="8" xfId="5" applyNumberFormat="1" applyFont="1" applyFill="1" applyBorder="1" applyAlignment="1">
      <alignment vertical="center" wrapText="1"/>
    </xf>
    <xf numFmtId="164" fontId="5" fillId="7" borderId="14" xfId="5" applyNumberFormat="1" applyFont="1" applyFill="1" applyBorder="1" applyAlignment="1">
      <alignment vertical="center" wrapText="1"/>
    </xf>
    <xf numFmtId="4" fontId="6" fillId="7" borderId="70" xfId="0" applyNumberFormat="1" applyFont="1" applyFill="1" applyBorder="1"/>
    <xf numFmtId="4" fontId="6" fillId="7" borderId="71" xfId="0" applyNumberFormat="1" applyFont="1" applyFill="1" applyBorder="1"/>
    <xf numFmtId="4" fontId="6" fillId="7" borderId="74" xfId="0" applyNumberFormat="1" applyFont="1" applyFill="1" applyBorder="1"/>
    <xf numFmtId="164" fontId="5" fillId="7" borderId="116" xfId="5" applyNumberFormat="1" applyFont="1" applyFill="1" applyBorder="1" applyAlignment="1">
      <alignment vertical="center" wrapText="1"/>
    </xf>
    <xf numFmtId="164" fontId="5" fillId="7" borderId="117" xfId="5" applyNumberFormat="1" applyFont="1" applyFill="1" applyBorder="1" applyAlignment="1">
      <alignment vertical="center" wrapText="1"/>
    </xf>
    <xf numFmtId="164" fontId="5" fillId="7" borderId="118" xfId="5" applyNumberFormat="1" applyFont="1" applyFill="1" applyBorder="1" applyAlignment="1">
      <alignment vertical="center" wrapText="1"/>
    </xf>
    <xf numFmtId="4" fontId="6" fillId="7" borderId="61" xfId="0" applyNumberFormat="1" applyFont="1" applyFill="1" applyBorder="1"/>
    <xf numFmtId="49" fontId="16" fillId="7" borderId="61" xfId="0" applyNumberFormat="1" applyFont="1" applyFill="1" applyBorder="1" applyAlignment="1">
      <alignment horizontal="right" wrapText="1"/>
    </xf>
    <xf numFmtId="3" fontId="5" fillId="0" borderId="7" xfId="5" applyNumberFormat="1" applyFont="1" applyBorder="1" applyAlignment="1">
      <alignment vertical="center" wrapText="1"/>
    </xf>
    <xf numFmtId="3" fontId="5" fillId="0" borderId="8" xfId="5" applyNumberFormat="1" applyFont="1" applyBorder="1" applyAlignment="1">
      <alignment vertical="center" wrapText="1"/>
    </xf>
    <xf numFmtId="3" fontId="5" fillId="0" borderId="14" xfId="5" applyNumberFormat="1" applyFont="1" applyBorder="1" applyAlignment="1">
      <alignment vertical="center" wrapText="1"/>
    </xf>
    <xf numFmtId="164" fontId="5" fillId="0" borderId="7" xfId="5" applyNumberFormat="1" applyFont="1" applyBorder="1" applyAlignment="1">
      <alignment vertical="center" wrapText="1"/>
    </xf>
    <xf numFmtId="164" fontId="5" fillId="0" borderId="8" xfId="5" applyNumberFormat="1" applyFont="1" applyBorder="1" applyAlignment="1">
      <alignment vertical="center" wrapText="1"/>
    </xf>
    <xf numFmtId="164" fontId="5" fillId="0" borderId="14" xfId="5" applyNumberFormat="1" applyFont="1" applyBorder="1" applyAlignment="1">
      <alignment vertical="center" wrapText="1"/>
    </xf>
    <xf numFmtId="3" fontId="5" fillId="7" borderId="0" xfId="5" applyNumberFormat="1" applyFont="1" applyFill="1" applyBorder="1" applyAlignment="1">
      <alignment vertical="center" wrapText="1"/>
    </xf>
    <xf numFmtId="4" fontId="6" fillId="6" borderId="0" xfId="5" applyNumberFormat="1" applyFont="1" applyFill="1" applyBorder="1" applyAlignment="1">
      <alignment horizontal="left" vertical="top" wrapText="1"/>
    </xf>
    <xf numFmtId="0" fontId="5" fillId="0" borderId="0" xfId="5" applyNumberFormat="1" applyFont="1" applyBorder="1" applyAlignment="1">
      <alignment horizontal="right" vertical="center" wrapText="1"/>
    </xf>
    <xf numFmtId="4" fontId="6" fillId="7" borderId="24" xfId="0" applyNumberFormat="1" applyFont="1" applyFill="1" applyBorder="1"/>
    <xf numFmtId="0" fontId="11" fillId="7" borderId="24" xfId="0" applyFont="1" applyFill="1" applyBorder="1"/>
    <xf numFmtId="49" fontId="16" fillId="7" borderId="24" xfId="0" applyNumberFormat="1" applyFont="1" applyFill="1" applyBorder="1" applyAlignment="1">
      <alignment horizontal="right" wrapText="1"/>
    </xf>
    <xf numFmtId="0" fontId="2" fillId="7" borderId="24" xfId="0" applyFont="1" applyFill="1" applyBorder="1"/>
    <xf numFmtId="3" fontId="5" fillId="7" borderId="119" xfId="5" applyNumberFormat="1" applyFont="1" applyFill="1" applyBorder="1" applyAlignment="1">
      <alignment vertical="center" wrapText="1"/>
    </xf>
    <xf numFmtId="3" fontId="5" fillId="7" borderId="120" xfId="5" applyNumberFormat="1" applyFont="1" applyFill="1" applyBorder="1" applyAlignment="1">
      <alignment vertical="center" wrapText="1"/>
    </xf>
    <xf numFmtId="3" fontId="5" fillId="7" borderId="121" xfId="5" applyNumberFormat="1" applyFont="1" applyFill="1" applyBorder="1" applyAlignment="1">
      <alignment vertical="center" wrapText="1"/>
    </xf>
    <xf numFmtId="164" fontId="5" fillId="7" borderId="119" xfId="5" applyNumberFormat="1" applyFont="1" applyFill="1" applyBorder="1" applyAlignment="1">
      <alignment vertical="center" wrapText="1"/>
    </xf>
    <xf numFmtId="164" fontId="5" fillId="7" borderId="120" xfId="5" applyNumberFormat="1" applyFont="1" applyFill="1" applyBorder="1" applyAlignment="1">
      <alignment vertical="center" wrapText="1"/>
    </xf>
    <xf numFmtId="164" fontId="5" fillId="7" borderId="121" xfId="5" applyNumberFormat="1" applyFont="1" applyFill="1" applyBorder="1" applyAlignment="1">
      <alignment vertical="center" wrapText="1"/>
    </xf>
    <xf numFmtId="4" fontId="6" fillId="6" borderId="35" xfId="5" applyNumberFormat="1" applyFont="1" applyFill="1" applyBorder="1" applyAlignment="1">
      <alignment horizontal="left" vertical="top" wrapText="1"/>
    </xf>
    <xf numFmtId="0" fontId="5" fillId="0" borderId="7" xfId="5" applyNumberFormat="1" applyFont="1" applyBorder="1" applyAlignment="1">
      <alignment horizontal="right" vertical="center" wrapText="1"/>
    </xf>
    <xf numFmtId="0" fontId="5" fillId="0" borderId="8" xfId="5" applyNumberFormat="1" applyFont="1" applyBorder="1" applyAlignment="1">
      <alignment horizontal="right" vertical="center" wrapText="1"/>
    </xf>
    <xf numFmtId="164" fontId="5" fillId="0" borderId="7" xfId="6" applyNumberFormat="1" applyFont="1" applyBorder="1" applyAlignment="1">
      <alignment horizontal="right" vertical="center" wrapText="1"/>
    </xf>
    <xf numFmtId="164" fontId="5" fillId="0" borderId="8" xfId="6" applyNumberFormat="1" applyFont="1" applyBorder="1" applyAlignment="1">
      <alignment horizontal="right" vertical="center" wrapText="1"/>
    </xf>
    <xf numFmtId="4" fontId="10" fillId="6" borderId="35" xfId="5" applyNumberFormat="1" applyFont="1" applyFill="1" applyBorder="1" applyAlignment="1">
      <alignment horizontal="left" vertical="top" wrapText="1"/>
    </xf>
    <xf numFmtId="164" fontId="5" fillId="0" borderId="8" xfId="5" applyNumberFormat="1" applyFont="1" applyBorder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>
      <alignment vertical="center" wrapText="1"/>
    </xf>
    <xf numFmtId="0" fontId="4" fillId="2" borderId="70" xfId="0" applyFont="1" applyFill="1" applyBorder="1" applyAlignment="1">
      <alignment vertical="center" wrapText="1"/>
    </xf>
    <xf numFmtId="4" fontId="9" fillId="3" borderId="70" xfId="5" applyNumberFormat="1" applyFill="1" applyBorder="1" applyAlignment="1">
      <alignment horizontal="left" wrapText="1"/>
    </xf>
    <xf numFmtId="4" fontId="9" fillId="3" borderId="71" xfId="5" applyNumberFormat="1" applyFill="1" applyBorder="1" applyAlignment="1">
      <alignment horizontal="left" wrapText="1"/>
    </xf>
    <xf numFmtId="4" fontId="9" fillId="3" borderId="74" xfId="5" applyNumberFormat="1" applyFill="1" applyBorder="1" applyAlignment="1">
      <alignment horizontal="left" wrapText="1"/>
    </xf>
    <xf numFmtId="4" fontId="9" fillId="3" borderId="78" xfId="5" applyNumberFormat="1" applyFill="1" applyBorder="1" applyAlignment="1">
      <alignment horizontal="left" wrapText="1"/>
    </xf>
    <xf numFmtId="4" fontId="9" fillId="3" borderId="123" xfId="5" applyNumberFormat="1" applyFill="1" applyBorder="1" applyAlignment="1">
      <alignment horizontal="left" wrapText="1"/>
    </xf>
    <xf numFmtId="0" fontId="14" fillId="2" borderId="125" xfId="0" applyFont="1" applyFill="1" applyBorder="1" applyAlignment="1">
      <alignment horizontal="center"/>
    </xf>
    <xf numFmtId="0" fontId="14" fillId="2" borderId="91" xfId="0" applyFont="1" applyFill="1" applyBorder="1" applyAlignment="1">
      <alignment horizontal="center"/>
    </xf>
    <xf numFmtId="0" fontId="14" fillId="2" borderId="126" xfId="0" applyFont="1" applyFill="1" applyBorder="1" applyAlignment="1">
      <alignment horizontal="center"/>
    </xf>
    <xf numFmtId="4" fontId="10" fillId="6" borderId="61" xfId="5" applyNumberFormat="1" applyFont="1" applyFill="1" applyBorder="1" applyAlignment="1">
      <alignment horizontal="left" vertical="top" wrapText="1"/>
    </xf>
    <xf numFmtId="49" fontId="12" fillId="0" borderId="127" xfId="0" applyNumberFormat="1" applyFont="1" applyBorder="1" applyAlignment="1">
      <alignment horizontal="right" wrapText="1"/>
    </xf>
    <xf numFmtId="0" fontId="13" fillId="0" borderId="127" xfId="0" applyFont="1" applyBorder="1" applyAlignment="1">
      <alignment horizontal="right" wrapText="1"/>
    </xf>
    <xf numFmtId="164" fontId="13" fillId="0" borderId="127" xfId="0" applyNumberFormat="1" applyFont="1" applyBorder="1" applyAlignment="1">
      <alignment horizontal="right" wrapText="1"/>
    </xf>
    <xf numFmtId="0" fontId="2" fillId="12" borderId="70" xfId="0" applyFont="1" applyFill="1" applyBorder="1"/>
    <xf numFmtId="0" fontId="27" fillId="13" borderId="128" xfId="0" applyNumberFormat="1" applyFont="1" applyFill="1" applyBorder="1" applyAlignment="1">
      <alignment horizontal="center"/>
    </xf>
    <xf numFmtId="0" fontId="27" fillId="4" borderId="129" xfId="0" applyNumberFormat="1" applyFont="1" applyFill="1" applyBorder="1" applyAlignment="1">
      <alignment horizontal="center"/>
    </xf>
    <xf numFmtId="0" fontId="27" fillId="14" borderId="129" xfId="0" applyNumberFormat="1" applyFont="1" applyFill="1" applyBorder="1" applyAlignment="1">
      <alignment horizontal="center"/>
    </xf>
    <xf numFmtId="0" fontId="27" fillId="14" borderId="130" xfId="0" applyNumberFormat="1" applyFont="1" applyFill="1" applyBorder="1" applyAlignment="1">
      <alignment horizontal="center" wrapText="1"/>
    </xf>
    <xf numFmtId="164" fontId="28" fillId="13" borderId="132" xfId="0" applyNumberFormat="1" applyFont="1" applyFill="1" applyBorder="1" applyAlignment="1">
      <alignment horizontal="right" wrapText="1"/>
    </xf>
    <xf numFmtId="164" fontId="29" fillId="4" borderId="133" xfId="6" applyNumberFormat="1" applyFont="1" applyFill="1" applyBorder="1" applyAlignment="1">
      <alignment horizontal="right"/>
    </xf>
    <xf numFmtId="165" fontId="29" fillId="14" borderId="133" xfId="0" applyNumberFormat="1" applyFont="1" applyFill="1" applyBorder="1" applyAlignment="1">
      <alignment horizontal="right"/>
    </xf>
    <xf numFmtId="164" fontId="29" fillId="14" borderId="134" xfId="6" applyNumberFormat="1" applyFont="1" applyFill="1" applyBorder="1" applyAlignment="1">
      <alignment horizontal="right"/>
    </xf>
    <xf numFmtId="164" fontId="28" fillId="13" borderId="136" xfId="0" applyNumberFormat="1" applyFont="1" applyFill="1" applyBorder="1" applyAlignment="1">
      <alignment horizontal="right" wrapText="1"/>
    </xf>
    <xf numFmtId="164" fontId="29" fillId="4" borderId="137" xfId="6" applyNumberFormat="1" applyFont="1" applyFill="1" applyBorder="1" applyAlignment="1">
      <alignment horizontal="right"/>
    </xf>
    <xf numFmtId="165" fontId="29" fillId="14" borderId="137" xfId="0" applyNumberFormat="1" applyFont="1" applyFill="1" applyBorder="1" applyAlignment="1">
      <alignment horizontal="right"/>
    </xf>
    <xf numFmtId="164" fontId="29" fillId="14" borderId="138" xfId="6" applyNumberFormat="1" applyFont="1" applyFill="1" applyBorder="1" applyAlignment="1">
      <alignment horizontal="right"/>
    </xf>
    <xf numFmtId="164" fontId="28" fillId="12" borderId="136" xfId="0" applyNumberFormat="1" applyFont="1" applyFill="1" applyBorder="1" applyAlignment="1">
      <alignment horizontal="right" wrapText="1"/>
    </xf>
    <xf numFmtId="164" fontId="29" fillId="15" borderId="137" xfId="6" applyNumberFormat="1" applyFont="1" applyFill="1" applyBorder="1" applyAlignment="1">
      <alignment horizontal="right"/>
    </xf>
    <xf numFmtId="4" fontId="31" fillId="6" borderId="74" xfId="5" applyNumberFormat="1" applyFont="1" applyFill="1" applyBorder="1" applyAlignment="1">
      <alignment horizontal="left" vertical="top" wrapText="1"/>
    </xf>
    <xf numFmtId="4" fontId="31" fillId="6" borderId="78" xfId="5" applyNumberFormat="1" applyFont="1" applyFill="1" applyBorder="1" applyAlignment="1">
      <alignment horizontal="left" vertical="top" wrapText="1"/>
    </xf>
    <xf numFmtId="0" fontId="30" fillId="2" borderId="123" xfId="0" applyFont="1" applyFill="1" applyBorder="1"/>
    <xf numFmtId="49" fontId="32" fillId="0" borderId="0" xfId="0" applyNumberFormat="1" applyFont="1" applyFill="1" applyBorder="1" applyAlignment="1">
      <alignment horizontal="right" wrapText="1"/>
    </xf>
    <xf numFmtId="49" fontId="32" fillId="0" borderId="123" xfId="0" applyNumberFormat="1" applyFont="1" applyFill="1" applyBorder="1" applyAlignment="1">
      <alignment horizontal="right" wrapText="1"/>
    </xf>
    <xf numFmtId="0" fontId="30" fillId="2" borderId="128" xfId="0" applyFont="1" applyFill="1" applyBorder="1"/>
    <xf numFmtId="0" fontId="30" fillId="2" borderId="129" xfId="0" applyFont="1" applyFill="1" applyBorder="1"/>
    <xf numFmtId="0" fontId="27" fillId="4" borderId="130" xfId="0" applyNumberFormat="1" applyFont="1" applyFill="1" applyBorder="1" applyAlignment="1">
      <alignment horizontal="center"/>
    </xf>
    <xf numFmtId="0" fontId="28" fillId="13" borderId="132" xfId="0" applyFont="1" applyFill="1" applyBorder="1" applyAlignment="1">
      <alignment horizontal="right" wrapText="1"/>
    </xf>
    <xf numFmtId="164" fontId="28" fillId="13" borderId="133" xfId="0" applyNumberFormat="1" applyFont="1" applyFill="1" applyBorder="1" applyAlignment="1">
      <alignment horizontal="right" wrapText="1"/>
    </xf>
    <xf numFmtId="164" fontId="29" fillId="4" borderId="134" xfId="6" applyNumberFormat="1" applyFont="1" applyFill="1" applyBorder="1" applyAlignment="1">
      <alignment horizontal="right"/>
    </xf>
    <xf numFmtId="0" fontId="28" fillId="13" borderId="136" xfId="0" applyFont="1" applyFill="1" applyBorder="1" applyAlignment="1">
      <alignment horizontal="right" wrapText="1"/>
    </xf>
    <xf numFmtId="164" fontId="28" fillId="13" borderId="137" xfId="0" applyNumberFormat="1" applyFont="1" applyFill="1" applyBorder="1" applyAlignment="1">
      <alignment horizontal="right" wrapText="1"/>
    </xf>
    <xf numFmtId="164" fontId="29" fillId="4" borderId="138" xfId="6" applyNumberFormat="1" applyFont="1" applyFill="1" applyBorder="1" applyAlignment="1">
      <alignment horizontal="right"/>
    </xf>
    <xf numFmtId="0" fontId="28" fillId="13" borderId="139" xfId="0" applyFont="1" applyFill="1" applyBorder="1" applyAlignment="1">
      <alignment horizontal="right" wrapText="1"/>
    </xf>
    <xf numFmtId="164" fontId="28" fillId="13" borderId="140" xfId="0" applyNumberFormat="1" applyFont="1" applyFill="1" applyBorder="1" applyAlignment="1">
      <alignment horizontal="right" wrapText="1"/>
    </xf>
    <xf numFmtId="164" fontId="29" fillId="4" borderId="141" xfId="6" applyNumberFormat="1" applyFont="1" applyFill="1" applyBorder="1" applyAlignment="1">
      <alignment horizontal="right"/>
    </xf>
    <xf numFmtId="0" fontId="4" fillId="2" borderId="122" xfId="0" applyFont="1" applyFill="1" applyBorder="1" applyAlignment="1">
      <alignment vertical="center" wrapText="1"/>
    </xf>
    <xf numFmtId="164" fontId="28" fillId="13" borderId="139" xfId="0" applyNumberFormat="1" applyFont="1" applyFill="1" applyBorder="1" applyAlignment="1">
      <alignment horizontal="right" wrapText="1"/>
    </xf>
    <xf numFmtId="164" fontId="29" fillId="4" borderId="140" xfId="6" applyNumberFormat="1" applyFont="1" applyFill="1" applyBorder="1" applyAlignment="1">
      <alignment horizontal="right"/>
    </xf>
    <xf numFmtId="165" fontId="29" fillId="14" borderId="140" xfId="0" applyNumberFormat="1" applyFont="1" applyFill="1" applyBorder="1" applyAlignment="1">
      <alignment horizontal="right"/>
    </xf>
    <xf numFmtId="164" fontId="29" fillId="14" borderId="141" xfId="6" applyNumberFormat="1" applyFont="1" applyFill="1" applyBorder="1" applyAlignment="1">
      <alignment horizontal="right"/>
    </xf>
    <xf numFmtId="0" fontId="30" fillId="12" borderId="78" xfId="0" applyFont="1" applyFill="1" applyBorder="1"/>
    <xf numFmtId="0" fontId="30" fillId="12" borderId="124" xfId="0" applyFont="1" applyFill="1" applyBorder="1"/>
    <xf numFmtId="0" fontId="33" fillId="12" borderId="70" xfId="0" applyFont="1" applyFill="1" applyBorder="1"/>
    <xf numFmtId="4" fontId="34" fillId="8" borderId="131" xfId="0" applyNumberFormat="1" applyFont="1" applyFill="1" applyBorder="1"/>
    <xf numFmtId="0" fontId="33" fillId="12" borderId="74" xfId="0" applyFont="1" applyFill="1" applyBorder="1"/>
    <xf numFmtId="4" fontId="34" fillId="8" borderId="135" xfId="0" applyNumberFormat="1" applyFont="1" applyFill="1" applyBorder="1"/>
    <xf numFmtId="0" fontId="30" fillId="12" borderId="74" xfId="0" applyFont="1" applyFill="1" applyBorder="1"/>
    <xf numFmtId="4" fontId="34" fillId="8" borderId="143" xfId="0" applyNumberFormat="1" applyFont="1" applyFill="1" applyBorder="1"/>
    <xf numFmtId="4" fontId="34" fillId="2" borderId="127" xfId="0" applyNumberFormat="1" applyFont="1" applyFill="1" applyBorder="1"/>
    <xf numFmtId="0" fontId="2" fillId="12" borderId="122" xfId="0" applyFont="1" applyFill="1" applyBorder="1"/>
    <xf numFmtId="4" fontId="9" fillId="16" borderId="78" xfId="5" applyNumberFormat="1" applyFill="1" applyBorder="1" applyAlignment="1">
      <alignment horizontal="left" wrapText="1"/>
    </xf>
    <xf numFmtId="4" fontId="9" fillId="16" borderId="124" xfId="5" applyNumberFormat="1" applyFill="1" applyBorder="1" applyAlignment="1">
      <alignment horizontal="left" wrapText="1"/>
    </xf>
    <xf numFmtId="0" fontId="30" fillId="0" borderId="142" xfId="0" applyFont="1" applyFill="1" applyBorder="1"/>
    <xf numFmtId="0" fontId="11" fillId="7" borderId="41" xfId="0" applyFont="1" applyFill="1" applyBorder="1" applyAlignment="1">
      <alignment vertical="center"/>
    </xf>
    <xf numFmtId="49" fontId="16" fillId="7" borderId="0" xfId="0" applyNumberFormat="1" applyFont="1" applyFill="1" applyBorder="1" applyAlignment="1">
      <alignment horizontal="right" vertical="center" wrapText="1"/>
    </xf>
    <xf numFmtId="0" fontId="13" fillId="7" borderId="43" xfId="0" applyFont="1" applyFill="1" applyBorder="1" applyAlignment="1">
      <alignment horizontal="right" vertical="center" wrapText="1"/>
    </xf>
    <xf numFmtId="164" fontId="13" fillId="7" borderId="44" xfId="0" applyNumberFormat="1" applyFont="1" applyFill="1" applyBorder="1" applyAlignment="1">
      <alignment horizontal="right" vertical="center" wrapText="1"/>
    </xf>
    <xf numFmtId="165" fontId="5" fillId="7" borderId="45" xfId="0" applyNumberFormat="1" applyFont="1" applyFill="1" applyBorder="1" applyAlignment="1">
      <alignment vertical="center"/>
    </xf>
    <xf numFmtId="165" fontId="5" fillId="7" borderId="46" xfId="0" applyNumberFormat="1" applyFont="1" applyFill="1" applyBorder="1" applyAlignment="1">
      <alignment vertical="center"/>
    </xf>
    <xf numFmtId="0" fontId="13" fillId="7" borderId="47" xfId="0" applyFont="1" applyFill="1" applyBorder="1" applyAlignment="1">
      <alignment horizontal="right" vertical="center" wrapText="1"/>
    </xf>
    <xf numFmtId="0" fontId="5" fillId="7" borderId="4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13" fillId="7" borderId="48" xfId="0" applyFont="1" applyFill="1" applyBorder="1" applyAlignment="1">
      <alignment horizontal="right" vertical="center" wrapText="1"/>
    </xf>
    <xf numFmtId="164" fontId="13" fillId="7" borderId="49" xfId="0" applyNumberFormat="1" applyFont="1" applyFill="1" applyBorder="1" applyAlignment="1">
      <alignment horizontal="right" vertical="center" wrapText="1"/>
    </xf>
    <xf numFmtId="165" fontId="5" fillId="7" borderId="50" xfId="0" applyNumberFormat="1" applyFont="1" applyFill="1" applyBorder="1" applyAlignment="1">
      <alignment vertical="center"/>
    </xf>
    <xf numFmtId="165" fontId="5" fillId="7" borderId="51" xfId="0" applyNumberFormat="1" applyFont="1" applyFill="1" applyBorder="1" applyAlignment="1">
      <alignment vertical="center"/>
    </xf>
    <xf numFmtId="0" fontId="13" fillId="7" borderId="52" xfId="0" applyFont="1" applyFill="1" applyBorder="1" applyAlignment="1">
      <alignment horizontal="right" vertical="center" wrapText="1"/>
    </xf>
    <xf numFmtId="3" fontId="5" fillId="7" borderId="48" xfId="0" applyNumberFormat="1" applyFont="1" applyFill="1" applyBorder="1" applyAlignment="1">
      <alignment vertical="center"/>
    </xf>
    <xf numFmtId="0" fontId="2" fillId="7" borderId="41" xfId="0" applyFont="1" applyFill="1" applyBorder="1" applyAlignment="1">
      <alignment vertical="center"/>
    </xf>
    <xf numFmtId="0" fontId="2" fillId="7" borderId="53" xfId="0" applyFont="1" applyFill="1" applyBorder="1" applyAlignment="1">
      <alignment vertical="center"/>
    </xf>
    <xf numFmtId="49" fontId="16" fillId="7" borderId="54" xfId="0" applyNumberFormat="1" applyFont="1" applyFill="1" applyBorder="1" applyAlignment="1">
      <alignment horizontal="right" vertical="center" wrapText="1"/>
    </xf>
    <xf numFmtId="0" fontId="13" fillId="7" borderId="55" xfId="0" applyFont="1" applyFill="1" applyBorder="1" applyAlignment="1">
      <alignment horizontal="right" vertical="center" wrapText="1"/>
    </xf>
    <xf numFmtId="164" fontId="13" fillId="7" borderId="56" xfId="0" applyNumberFormat="1" applyFont="1" applyFill="1" applyBorder="1" applyAlignment="1">
      <alignment horizontal="right" vertical="center" wrapText="1"/>
    </xf>
    <xf numFmtId="165" fontId="5" fillId="7" borderId="57" xfId="0" applyNumberFormat="1" applyFont="1" applyFill="1" applyBorder="1" applyAlignment="1">
      <alignment vertical="center"/>
    </xf>
    <xf numFmtId="165" fontId="5" fillId="7" borderId="58" xfId="0" applyNumberFormat="1" applyFont="1" applyFill="1" applyBorder="1" applyAlignment="1">
      <alignment vertical="center"/>
    </xf>
    <xf numFmtId="0" fontId="13" fillId="7" borderId="59" xfId="0" applyFont="1" applyFill="1" applyBorder="1" applyAlignment="1">
      <alignment horizontal="right" vertical="center" wrapText="1"/>
    </xf>
    <xf numFmtId="0" fontId="30" fillId="2" borderId="88" xfId="0" applyFont="1" applyFill="1" applyBorder="1"/>
    <xf numFmtId="0" fontId="30" fillId="2" borderId="89" xfId="0" applyFont="1" applyFill="1" applyBorder="1"/>
    <xf numFmtId="0" fontId="27" fillId="4" borderId="90" xfId="0" applyNumberFormat="1" applyFont="1" applyFill="1" applyBorder="1" applyAlignment="1">
      <alignment horizontal="center"/>
    </xf>
    <xf numFmtId="0" fontId="28" fillId="13" borderId="144" xfId="0" applyFont="1" applyFill="1" applyBorder="1" applyAlignment="1">
      <alignment horizontal="right" wrapText="1"/>
    </xf>
    <xf numFmtId="164" fontId="28" fillId="13" borderId="131" xfId="0" applyNumberFormat="1" applyFont="1" applyFill="1" applyBorder="1" applyAlignment="1">
      <alignment horizontal="right" wrapText="1"/>
    </xf>
    <xf numFmtId="164" fontId="29" fillId="4" borderId="145" xfId="6" applyNumberFormat="1" applyFont="1" applyFill="1" applyBorder="1" applyAlignment="1">
      <alignment horizontal="right"/>
    </xf>
    <xf numFmtId="0" fontId="28" fillId="13" borderId="146" xfId="0" applyFont="1" applyFill="1" applyBorder="1" applyAlignment="1">
      <alignment horizontal="right" wrapText="1"/>
    </xf>
    <xf numFmtId="164" fontId="28" fillId="13" borderId="135" xfId="0" applyNumberFormat="1" applyFont="1" applyFill="1" applyBorder="1" applyAlignment="1">
      <alignment horizontal="right" wrapText="1"/>
    </xf>
    <xf numFmtId="164" fontId="29" fillId="4" borderId="147" xfId="6" applyNumberFormat="1" applyFont="1" applyFill="1" applyBorder="1" applyAlignment="1">
      <alignment horizontal="right"/>
    </xf>
    <xf numFmtId="4" fontId="31" fillId="6" borderId="70" xfId="5" applyNumberFormat="1" applyFont="1" applyFill="1" applyBorder="1" applyAlignment="1">
      <alignment horizontal="left" vertical="top" wrapText="1"/>
    </xf>
    <xf numFmtId="0" fontId="30" fillId="2" borderId="71" xfId="0" applyFont="1" applyFill="1" applyBorder="1"/>
    <xf numFmtId="0" fontId="28" fillId="13" borderId="148" xfId="0" applyFont="1" applyFill="1" applyBorder="1" applyAlignment="1">
      <alignment horizontal="right" wrapText="1"/>
    </xf>
    <xf numFmtId="164" fontId="28" fillId="13" borderId="149" xfId="0" applyNumberFormat="1" applyFont="1" applyFill="1" applyBorder="1" applyAlignment="1">
      <alignment horizontal="right" wrapText="1"/>
    </xf>
    <xf numFmtId="164" fontId="29" fillId="4" borderId="150" xfId="6" applyNumberFormat="1" applyFont="1" applyFill="1" applyBorder="1" applyAlignment="1">
      <alignment horizontal="right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4" fillId="4" borderId="65" xfId="0" applyNumberFormat="1" applyFont="1" applyFill="1" applyBorder="1" applyAlignment="1">
      <alignment vertical="center"/>
    </xf>
    <xf numFmtId="0" fontId="14" fillId="5" borderId="65" xfId="0" applyNumberFormat="1" applyFont="1" applyFill="1" applyBorder="1" applyAlignment="1">
      <alignment vertical="center"/>
    </xf>
    <xf numFmtId="4" fontId="14" fillId="8" borderId="66" xfId="0" applyNumberFormat="1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vertical="center"/>
    </xf>
    <xf numFmtId="4" fontId="14" fillId="8" borderId="86" xfId="0" applyNumberFormat="1" applyFont="1" applyFill="1" applyBorder="1" applyAlignment="1">
      <alignment horizontal="center" vertical="center" wrapText="1"/>
    </xf>
    <xf numFmtId="4" fontId="14" fillId="8" borderId="93" xfId="0" applyNumberFormat="1" applyFont="1" applyFill="1" applyBorder="1" applyAlignment="1">
      <alignment horizontal="center" vertical="center" wrapText="1"/>
    </xf>
    <xf numFmtId="4" fontId="6" fillId="2" borderId="74" xfId="0" applyNumberFormat="1" applyFont="1" applyFill="1" applyBorder="1" applyAlignment="1">
      <alignment vertical="center"/>
    </xf>
    <xf numFmtId="49" fontId="12" fillId="0" borderId="68" xfId="0" applyNumberFormat="1" applyFont="1" applyBorder="1" applyAlignment="1">
      <alignment horizontal="right" vertical="center" wrapText="1"/>
    </xf>
    <xf numFmtId="164" fontId="2" fillId="2" borderId="48" xfId="0" applyNumberFormat="1" applyFont="1" applyFill="1" applyBorder="1" applyAlignment="1">
      <alignment vertical="center"/>
    </xf>
    <xf numFmtId="164" fontId="5" fillId="4" borderId="49" xfId="6" applyNumberFormat="1" applyFont="1" applyFill="1" applyBorder="1" applyAlignment="1">
      <alignment horizontal="right" vertical="center"/>
    </xf>
    <xf numFmtId="165" fontId="5" fillId="5" borderId="49" xfId="0" applyNumberFormat="1" applyFont="1" applyFill="1" applyBorder="1" applyAlignment="1">
      <alignment horizontal="right" vertical="center"/>
    </xf>
    <xf numFmtId="165" fontId="5" fillId="0" borderId="51" xfId="0" applyNumberFormat="1" applyFont="1" applyBorder="1" applyAlignment="1">
      <alignment horizontal="right" vertical="center"/>
    </xf>
    <xf numFmtId="164" fontId="2" fillId="2" borderId="52" xfId="0" applyNumberFormat="1" applyFont="1" applyFill="1" applyBorder="1" applyAlignment="1">
      <alignment vertical="center"/>
    </xf>
    <xf numFmtId="165" fontId="5" fillId="0" borderId="50" xfId="0" applyNumberFormat="1" applyFont="1" applyBorder="1" applyAlignment="1">
      <alignment horizontal="right" vertical="center"/>
    </xf>
    <xf numFmtId="165" fontId="5" fillId="0" borderId="77" xfId="0" applyNumberFormat="1" applyFont="1" applyBorder="1" applyAlignment="1">
      <alignment horizontal="right" vertical="center"/>
    </xf>
    <xf numFmtId="4" fontId="6" fillId="2" borderId="68" xfId="0" applyNumberFormat="1" applyFont="1" applyFill="1" applyBorder="1" applyAlignment="1">
      <alignment vertical="center"/>
    </xf>
    <xf numFmtId="4" fontId="6" fillId="2" borderId="78" xfId="0" applyNumberFormat="1" applyFont="1" applyFill="1" applyBorder="1" applyAlignment="1">
      <alignment vertical="center"/>
    </xf>
    <xf numFmtId="4" fontId="6" fillId="2" borderId="79" xfId="0" applyNumberFormat="1" applyFont="1" applyFill="1" applyBorder="1" applyAlignment="1">
      <alignment vertical="center"/>
    </xf>
    <xf numFmtId="164" fontId="2" fillId="2" borderId="80" xfId="0" applyNumberFormat="1" applyFont="1" applyFill="1" applyBorder="1" applyAlignment="1">
      <alignment vertical="center"/>
    </xf>
    <xf numFmtId="164" fontId="5" fillId="4" borderId="81" xfId="6" applyNumberFormat="1" applyFont="1" applyFill="1" applyBorder="1" applyAlignment="1">
      <alignment horizontal="right" vertical="center"/>
    </xf>
    <xf numFmtId="164" fontId="5" fillId="5" borderId="81" xfId="6" applyNumberFormat="1" applyFont="1" applyFill="1" applyBorder="1" applyAlignment="1">
      <alignment vertical="center"/>
    </xf>
    <xf numFmtId="165" fontId="5" fillId="0" borderId="82" xfId="0" applyNumberFormat="1" applyFont="1" applyBorder="1" applyAlignment="1">
      <alignment horizontal="right" vertical="center"/>
    </xf>
    <xf numFmtId="164" fontId="2" fillId="2" borderId="83" xfId="0" applyNumberFormat="1" applyFont="1" applyFill="1" applyBorder="1" applyAlignment="1">
      <alignment vertical="center"/>
    </xf>
    <xf numFmtId="165" fontId="5" fillId="0" borderId="84" xfId="0" applyNumberFormat="1" applyFont="1" applyBorder="1" applyAlignment="1">
      <alignment vertical="center"/>
    </xf>
    <xf numFmtId="165" fontId="5" fillId="0" borderId="82" xfId="0" applyNumberFormat="1" applyFont="1" applyBorder="1" applyAlignment="1">
      <alignment vertical="center"/>
    </xf>
    <xf numFmtId="165" fontId="5" fillId="0" borderId="85" xfId="0" applyNumberFormat="1" applyFont="1" applyBorder="1" applyAlignment="1">
      <alignment vertical="center"/>
    </xf>
    <xf numFmtId="4" fontId="14" fillId="11" borderId="24" xfId="5" applyNumberFormat="1" applyFont="1" applyFill="1" applyBorder="1" applyAlignment="1">
      <alignment horizontal="center" wrapText="1"/>
    </xf>
    <xf numFmtId="4" fontId="14" fillId="7" borderId="24" xfId="5" applyNumberFormat="1" applyFont="1" applyFill="1" applyBorder="1" applyAlignment="1">
      <alignment horizontal="center" wrapText="1"/>
    </xf>
    <xf numFmtId="0" fontId="11" fillId="7" borderId="74" xfId="0" applyFont="1" applyFill="1" applyBorder="1"/>
    <xf numFmtId="164" fontId="5" fillId="7" borderId="151" xfId="5" applyNumberFormat="1" applyFont="1" applyFill="1" applyBorder="1" applyAlignment="1">
      <alignment vertical="center" wrapText="1"/>
    </xf>
    <xf numFmtId="0" fontId="2" fillId="7" borderId="74" xfId="0" applyFont="1" applyFill="1" applyBorder="1"/>
    <xf numFmtId="0" fontId="2" fillId="7" borderId="78" xfId="0" applyFont="1" applyFill="1" applyBorder="1"/>
    <xf numFmtId="49" fontId="16" fillId="7" borderId="123" xfId="0" applyNumberFormat="1" applyFont="1" applyFill="1" applyBorder="1" applyAlignment="1">
      <alignment horizontal="right" wrapText="1"/>
    </xf>
    <xf numFmtId="164" fontId="5" fillId="7" borderId="152" xfId="5" applyNumberFormat="1" applyFont="1" applyFill="1" applyBorder="1" applyAlignment="1">
      <alignment vertical="center" wrapText="1"/>
    </xf>
    <xf numFmtId="164" fontId="5" fillId="7" borderId="127" xfId="5" applyNumberFormat="1" applyFont="1" applyFill="1" applyBorder="1" applyAlignment="1">
      <alignment vertical="center" wrapText="1"/>
    </xf>
    <xf numFmtId="3" fontId="37" fillId="7" borderId="24" xfId="5" applyNumberFormat="1" applyFont="1" applyFill="1" applyBorder="1" applyAlignment="1">
      <alignment vertical="center" wrapText="1"/>
    </xf>
    <xf numFmtId="4" fontId="14" fillId="7" borderId="42" xfId="0" applyNumberFormat="1" applyFont="1" applyFill="1" applyBorder="1" applyAlignment="1">
      <alignment horizontal="center" wrapText="1"/>
    </xf>
    <xf numFmtId="0" fontId="23" fillId="7" borderId="42" xfId="0" applyFont="1" applyFill="1" applyBorder="1" applyAlignment="1">
      <alignment horizontal="center" wrapText="1"/>
    </xf>
    <xf numFmtId="4" fontId="14" fillId="7" borderId="42" xfId="0" applyNumberFormat="1" applyFont="1" applyFill="1" applyBorder="1" applyAlignment="1">
      <alignment horizontal="center"/>
    </xf>
    <xf numFmtId="0" fontId="14" fillId="7" borderId="38" xfId="0" applyFont="1" applyFill="1" applyBorder="1" applyAlignment="1">
      <alignment horizontal="center"/>
    </xf>
    <xf numFmtId="0" fontId="14" fillId="7" borderId="39" xfId="0" applyFont="1" applyFill="1" applyBorder="1" applyAlignment="1">
      <alignment horizontal="center"/>
    </xf>
    <xf numFmtId="0" fontId="14" fillId="7" borderId="40" xfId="0" applyFont="1" applyFill="1" applyBorder="1" applyAlignment="1">
      <alignment horizontal="center"/>
    </xf>
    <xf numFmtId="4" fontId="6" fillId="2" borderId="42" xfId="0" applyNumberFormat="1" applyFont="1" applyFill="1" applyBorder="1" applyAlignment="1">
      <alignment horizontal="center"/>
    </xf>
    <xf numFmtId="0" fontId="1" fillId="0" borderId="42" xfId="0" applyFont="1" applyBorder="1" applyAlignment="1"/>
    <xf numFmtId="0" fontId="1" fillId="0" borderId="60" xfId="0" applyFont="1" applyBorder="1" applyAlignment="1"/>
    <xf numFmtId="0" fontId="6" fillId="2" borderId="42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4" fontId="4" fillId="3" borderId="31" xfId="5" applyNumberFormat="1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2" borderId="72" xfId="0" applyFont="1" applyFill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4" fontId="4" fillId="2" borderId="30" xfId="0" applyNumberFormat="1" applyFont="1" applyFill="1" applyBorder="1" applyAlignment="1">
      <alignment horizontal="center" wrapText="1"/>
    </xf>
    <xf numFmtId="4" fontId="4" fillId="2" borderId="28" xfId="0" applyNumberFormat="1" applyFont="1" applyFill="1" applyBorder="1" applyAlignment="1">
      <alignment horizontal="center" wrapText="1"/>
    </xf>
    <xf numFmtId="4" fontId="14" fillId="3" borderId="88" xfId="5" applyNumberFormat="1" applyFont="1" applyFill="1" applyBorder="1" applyAlignment="1">
      <alignment horizontal="center" wrapText="1"/>
    </xf>
    <xf numFmtId="4" fontId="14" fillId="3" borderId="89" xfId="5" applyNumberFormat="1" applyFont="1" applyFill="1" applyBorder="1" applyAlignment="1">
      <alignment horizontal="center" wrapText="1"/>
    </xf>
    <xf numFmtId="4" fontId="14" fillId="3" borderId="90" xfId="5" applyNumberFormat="1" applyFont="1" applyFill="1" applyBorder="1" applyAlignment="1">
      <alignment horizontal="center" wrapText="1"/>
    </xf>
    <xf numFmtId="4" fontId="14" fillId="2" borderId="42" xfId="0" applyNumberFormat="1" applyFont="1" applyFill="1" applyBorder="1" applyAlignment="1">
      <alignment horizontal="center"/>
    </xf>
    <xf numFmtId="0" fontId="35" fillId="0" borderId="42" xfId="0" applyFont="1" applyBorder="1" applyAlignment="1"/>
    <xf numFmtId="0" fontId="14" fillId="2" borderId="72" xfId="0" applyFont="1" applyFill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0" borderId="73" xfId="0" applyFont="1" applyBorder="1" applyAlignment="1">
      <alignment horizontal="center"/>
    </xf>
    <xf numFmtId="0" fontId="14" fillId="2" borderId="42" xfId="0" applyFont="1" applyFill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60" xfId="0" applyFont="1" applyBorder="1" applyAlignment="1">
      <alignment horizontal="center"/>
    </xf>
    <xf numFmtId="0" fontId="35" fillId="0" borderId="60" xfId="0" applyFont="1" applyBorder="1" applyAlignment="1"/>
    <xf numFmtId="4" fontId="14" fillId="7" borderId="38" xfId="0" applyNumberFormat="1" applyFont="1" applyFill="1" applyBorder="1" applyAlignment="1">
      <alignment horizontal="center" wrapText="1"/>
    </xf>
    <xf numFmtId="4" fontId="14" fillId="7" borderId="39" xfId="0" applyNumberFormat="1" applyFont="1" applyFill="1" applyBorder="1" applyAlignment="1">
      <alignment horizontal="center" wrapText="1"/>
    </xf>
    <xf numFmtId="4" fontId="14" fillId="7" borderId="40" xfId="0" applyNumberFormat="1" applyFont="1" applyFill="1" applyBorder="1" applyAlignment="1">
      <alignment horizontal="center" wrapText="1"/>
    </xf>
    <xf numFmtId="4" fontId="14" fillId="7" borderId="38" xfId="0" applyNumberFormat="1" applyFont="1" applyFill="1" applyBorder="1" applyAlignment="1">
      <alignment horizontal="center"/>
    </xf>
    <xf numFmtId="4" fontId="14" fillId="7" borderId="39" xfId="0" applyNumberFormat="1" applyFont="1" applyFill="1" applyBorder="1" applyAlignment="1">
      <alignment horizontal="center"/>
    </xf>
    <xf numFmtId="4" fontId="14" fillId="7" borderId="40" xfId="0" applyNumberFormat="1" applyFont="1" applyFill="1" applyBorder="1" applyAlignment="1">
      <alignment horizontal="center"/>
    </xf>
    <xf numFmtId="0" fontId="36" fillId="2" borderId="88" xfId="0" applyFont="1" applyFill="1" applyBorder="1" applyAlignment="1">
      <alignment horizontal="center" wrapText="1"/>
    </xf>
    <xf numFmtId="0" fontId="36" fillId="2" borderId="89" xfId="0" applyFont="1" applyFill="1" applyBorder="1" applyAlignment="1">
      <alignment horizontal="center" wrapText="1"/>
    </xf>
    <xf numFmtId="0" fontId="36" fillId="2" borderId="90" xfId="0" applyFont="1" applyFill="1" applyBorder="1" applyAlignment="1">
      <alignment horizontal="center" wrapText="1"/>
    </xf>
    <xf numFmtId="0" fontId="6" fillId="2" borderId="88" xfId="0" applyFont="1" applyFill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89" xfId="0" applyFont="1" applyBorder="1" applyAlignment="1">
      <alignment vertical="center"/>
    </xf>
    <xf numFmtId="0" fontId="1" fillId="0" borderId="90" xfId="0" applyFont="1" applyBorder="1" applyAlignment="1">
      <alignment vertical="center"/>
    </xf>
    <xf numFmtId="0" fontId="6" fillId="2" borderId="89" xfId="0" applyFont="1" applyFill="1" applyBorder="1" applyAlignment="1">
      <alignment horizontal="center" vertical="center"/>
    </xf>
    <xf numFmtId="4" fontId="6" fillId="2" borderId="88" xfId="0" applyNumberFormat="1" applyFont="1" applyFill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4" fontId="6" fillId="2" borderId="92" xfId="0" applyNumberFormat="1" applyFont="1" applyFill="1" applyBorder="1" applyAlignment="1">
      <alignment horizontal="center" vertical="center" wrapText="1"/>
    </xf>
    <xf numFmtId="0" fontId="1" fillId="0" borderId="91" xfId="0" applyFont="1" applyBorder="1" applyAlignment="1">
      <alignment vertical="center"/>
    </xf>
    <xf numFmtId="0" fontId="4" fillId="2" borderId="34" xfId="0" applyFont="1" applyFill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4" fillId="9" borderId="96" xfId="0" applyFont="1" applyFill="1" applyBorder="1" applyAlignment="1">
      <alignment horizontal="center" wrapText="1"/>
    </xf>
    <xf numFmtId="0" fontId="1" fillId="9" borderId="96" xfId="0" applyFont="1" applyFill="1" applyBorder="1" applyAlignment="1">
      <alignment horizontal="center" wrapText="1"/>
    </xf>
    <xf numFmtId="4" fontId="14" fillId="9" borderId="96" xfId="0" applyNumberFormat="1" applyFont="1" applyFill="1" applyBorder="1" applyAlignment="1">
      <alignment horizontal="center" wrapText="1"/>
    </xf>
    <xf numFmtId="4" fontId="4" fillId="3" borderId="33" xfId="5" applyNumberFormat="1" applyFont="1" applyFill="1" applyBorder="1" applyAlignment="1">
      <alignment horizontal="center" wrapText="1"/>
    </xf>
    <xf numFmtId="4" fontId="4" fillId="3" borderId="19" xfId="5" applyNumberFormat="1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/>
    </xf>
    <xf numFmtId="0" fontId="14" fillId="7" borderId="88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/>
    </xf>
    <xf numFmtId="0" fontId="14" fillId="7" borderId="90" xfId="0" applyFont="1" applyFill="1" applyBorder="1" applyAlignment="1">
      <alignment horizontal="center"/>
    </xf>
    <xf numFmtId="4" fontId="4" fillId="3" borderId="34" xfId="5" applyNumberFormat="1" applyFont="1" applyFill="1" applyBorder="1" applyAlignment="1">
      <alignment horizontal="center" wrapText="1"/>
    </xf>
    <xf numFmtId="4" fontId="6" fillId="16" borderId="88" xfId="5" applyNumberFormat="1" applyFont="1" applyFill="1" applyBorder="1" applyAlignment="1">
      <alignment horizontal="center" wrapText="1"/>
    </xf>
    <xf numFmtId="4" fontId="6" fillId="16" borderId="89" xfId="5" applyNumberFormat="1" applyFont="1" applyFill="1" applyBorder="1" applyAlignment="1">
      <alignment horizontal="center" wrapText="1"/>
    </xf>
    <xf numFmtId="4" fontId="6" fillId="16" borderId="90" xfId="5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4" fontId="14" fillId="16" borderId="88" xfId="5" applyNumberFormat="1" applyFont="1" applyFill="1" applyBorder="1" applyAlignment="1">
      <alignment horizontal="center" wrapText="1"/>
    </xf>
    <xf numFmtId="4" fontId="14" fillId="16" borderId="89" xfId="5" applyNumberFormat="1" applyFont="1" applyFill="1" applyBorder="1" applyAlignment="1">
      <alignment horizontal="center" wrapText="1"/>
    </xf>
    <xf numFmtId="4" fontId="14" fillId="16" borderId="90" xfId="5" applyNumberFormat="1" applyFont="1" applyFill="1" applyBorder="1" applyAlignment="1">
      <alignment horizontal="center" wrapText="1"/>
    </xf>
  </cellXfs>
  <cellStyles count="10">
    <cellStyle name="Normal" xfId="0" builtinId="0"/>
    <cellStyle name="Normal 2" xfId="1"/>
    <cellStyle name="Normal 2 2" xfId="2"/>
    <cellStyle name="Normal 3" xfId="3"/>
    <cellStyle name="Normal 3 2" xfId="4"/>
    <cellStyle name="Normal_data" xfId="5"/>
    <cellStyle name="Percent" xfId="6" builtinId="5"/>
    <cellStyle name="Percent 2" xfId="7"/>
    <cellStyle name="Percent 2 2" xfId="8"/>
    <cellStyle name="Percent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80000"/>
      <rgbColor rgb="00FFFFFF"/>
      <rgbColor rgb="00FF6363"/>
      <rgbColor rgb="00C4C4D8"/>
      <rgbColor rgb="00BFDFFF"/>
      <rgbColor rgb="00CFE7D9"/>
      <rgbColor rgb="00FFA7A7"/>
      <rgbColor rgb="00FFCCFF"/>
      <rgbColor rgb="00E80000"/>
      <rgbColor rgb="00666699"/>
      <rgbColor rgb="00E9F4FF"/>
      <rgbColor rgb="0051A372"/>
      <rgbColor rgb="0070A0D0"/>
      <rgbColor rgb="00CE00CE"/>
      <rgbColor rgb="00F2F2F2"/>
      <rgbColor rgb="00A7A7A7"/>
      <rgbColor rgb="002F5F8F"/>
      <rgbColor rgb="006196CB"/>
      <rgbColor rgb="00C3D7EB"/>
      <rgbColor rgb="00FFC5C5"/>
      <rgbColor rgb="00FF8181"/>
      <rgbColor rgb="00B80000"/>
      <rgbColor rgb="003D7955"/>
      <rgbColor rgb="00A6D2B8"/>
      <rgbColor rgb="00666699"/>
      <rgbColor rgb="0099CC00"/>
      <rgbColor rgb="00FFCC00"/>
      <rgbColor rgb="0095B8FF"/>
      <rgbColor rgb="00E80000"/>
      <rgbColor rgb="00FFCCFF"/>
      <rgbColor rgb="00008080"/>
      <rgbColor rgb="00FFFF99"/>
      <rgbColor rgb="0095B8FF"/>
      <rgbColor rgb="00E9E0F0"/>
      <rgbColor rgb="00E6E6EE"/>
      <rgbColor rgb="00FFFFCC"/>
      <rgbColor rgb="006D8BDF"/>
      <rgbColor rgb="00FFDDDD"/>
      <rgbColor rgb="001F3F5F"/>
      <rgbColor rgb="00FFF3BF"/>
      <rgbColor rgb="00BBD2FF"/>
      <rgbColor rgb="00FFAFFF"/>
      <rgbColor rgb="00A6D2B8"/>
      <rgbColor rgb="00FFDF9F"/>
      <rgbColor rgb="00FFCC66"/>
      <rgbColor rgb="00FF9900"/>
      <rgbColor rgb="00BAD1E8"/>
      <rgbColor rgb="00D1D1D1"/>
      <rgbColor rgb="00800080"/>
      <rgbColor rgb="00A4A4C2"/>
      <rgbColor rgb="00393957"/>
      <rgbColor rgb="00356B3D"/>
      <rgbColor rgb="00AC6200"/>
      <rgbColor rgb="00306192"/>
      <rgbColor rgb="00E5EEF7"/>
      <rgbColor rgb="00565656"/>
    </indexed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inpatients in 2005 (n=793)</a:t>
            </a:r>
          </a:p>
        </c:rich>
      </c:tx>
      <c:layout>
        <c:manualLayout>
          <c:xMode val="edge"/>
          <c:yMode val="edge"/>
          <c:x val="0.12167313686549652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01719816569404E-2"/>
          <c:y val="0.1820179336664228"/>
          <c:w val="0.9239555162234605"/>
          <c:h val="0.51973795516797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'Q52'!$C$112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'Q52'!$C$113:$C$135</c:f>
              <c:numCache>
                <c:formatCode>#,##0.0%</c:formatCode>
                <c:ptCount val="23"/>
                <c:pt idx="0">
                  <c:v>1.4E-2</c:v>
                </c:pt>
                <c:pt idx="1">
                  <c:v>8.0000000000000002E-3</c:v>
                </c:pt>
                <c:pt idx="2">
                  <c:v>3.0000000000000001E-3</c:v>
                </c:pt>
                <c:pt idx="3">
                  <c:v>1.0999999999999999E-2</c:v>
                </c:pt>
                <c:pt idx="4">
                  <c:v>5.0000000000000001E-3</c:v>
                </c:pt>
                <c:pt idx="5">
                  <c:v>0</c:v>
                </c:pt>
                <c:pt idx="6">
                  <c:v>6.0000000000000001E-3</c:v>
                </c:pt>
                <c:pt idx="7">
                  <c:v>1.2999999999999999E-2</c:v>
                </c:pt>
                <c:pt idx="8">
                  <c:v>7.3999999999999996E-2</c:v>
                </c:pt>
                <c:pt idx="9">
                  <c:v>5.0000000000000001E-3</c:v>
                </c:pt>
                <c:pt idx="10">
                  <c:v>3.4000000000000002E-2</c:v>
                </c:pt>
                <c:pt idx="11">
                  <c:v>4.2000000000000003E-2</c:v>
                </c:pt>
                <c:pt idx="12">
                  <c:v>5.5E-2</c:v>
                </c:pt>
                <c:pt idx="13">
                  <c:v>1E-3</c:v>
                </c:pt>
                <c:pt idx="14">
                  <c:v>1E-3</c:v>
                </c:pt>
                <c:pt idx="15">
                  <c:v>2.4E-2</c:v>
                </c:pt>
                <c:pt idx="16">
                  <c:v>4.0000000000000001E-3</c:v>
                </c:pt>
                <c:pt idx="17">
                  <c:v>1.2999999999999999E-2</c:v>
                </c:pt>
                <c:pt idx="18">
                  <c:v>0.04</c:v>
                </c:pt>
                <c:pt idx="19">
                  <c:v>8.0000000000000002E-3</c:v>
                </c:pt>
                <c:pt idx="20">
                  <c:v>6.2E-2</c:v>
                </c:pt>
                <c:pt idx="21">
                  <c:v>1.4999999999999999E-2</c:v>
                </c:pt>
                <c:pt idx="22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'Q52'!$D$112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'Q52'!$D$113:$D$135</c:f>
              <c:numCache>
                <c:formatCode>0.0%</c:formatCode>
                <c:ptCount val="23"/>
                <c:pt idx="0">
                  <c:v>2.3E-2</c:v>
                </c:pt>
                <c:pt idx="1">
                  <c:v>8.0000000000000002E-3</c:v>
                </c:pt>
                <c:pt idx="2">
                  <c:v>1.2E-2</c:v>
                </c:pt>
                <c:pt idx="3">
                  <c:v>7.3000000000000009E-2</c:v>
                </c:pt>
                <c:pt idx="4">
                  <c:v>5.9999999999999993E-3</c:v>
                </c:pt>
                <c:pt idx="5">
                  <c:v>1.7999999999999999E-2</c:v>
                </c:pt>
                <c:pt idx="6">
                  <c:v>3.6000000000000004E-2</c:v>
                </c:pt>
                <c:pt idx="7">
                  <c:v>1.7000000000000001E-2</c:v>
                </c:pt>
                <c:pt idx="8">
                  <c:v>9.1000000000000011E-2</c:v>
                </c:pt>
                <c:pt idx="9">
                  <c:v>1.2999999999999998E-2</c:v>
                </c:pt>
                <c:pt idx="10">
                  <c:v>3.9999999999999994E-2</c:v>
                </c:pt>
                <c:pt idx="11">
                  <c:v>1.4999999999999999E-2</c:v>
                </c:pt>
                <c:pt idx="12">
                  <c:v>1.3000000000000005E-2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1.0000000000000002E-2</c:v>
                </c:pt>
                <c:pt idx="16">
                  <c:v>6.0000000000000001E-3</c:v>
                </c:pt>
                <c:pt idx="17">
                  <c:v>0.04</c:v>
                </c:pt>
                <c:pt idx="18">
                  <c:v>3.6999999999999998E-2</c:v>
                </c:pt>
                <c:pt idx="19">
                  <c:v>2.1999999999999999E-2</c:v>
                </c:pt>
                <c:pt idx="20">
                  <c:v>2.3999999999999994E-2</c:v>
                </c:pt>
                <c:pt idx="21">
                  <c:v>1.8000000000000002E-2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0946688"/>
        <c:axId val="120949376"/>
      </c:barChart>
      <c:catAx>
        <c:axId val="1209466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4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94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9466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57167333550156"/>
          <c:w val="9.5965180247543344E-2"/>
          <c:h val="5.0000130789962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outpatients in 2005 (n=793)</a:t>
            </a:r>
          </a:p>
        </c:rich>
      </c:tx>
      <c:layout>
        <c:manualLayout>
          <c:xMode val="edge"/>
          <c:yMode val="edge"/>
          <c:x val="0.11645582909731203"/>
          <c:y val="3.063467282106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27884090612692E-2"/>
          <c:y val="0.18161945006864794"/>
          <c:w val="0.92405120404667973"/>
          <c:h val="0.520788302606486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'Q52'!$C$182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'Q52'!$C$183:$C$205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2.4E-2</c:v>
                </c:pt>
                <c:pt idx="4">
                  <c:v>0</c:v>
                </c:pt>
                <c:pt idx="5">
                  <c:v>1E-3</c:v>
                </c:pt>
                <c:pt idx="6">
                  <c:v>1E-3</c:v>
                </c:pt>
                <c:pt idx="7">
                  <c:v>1.4999999999999999E-2</c:v>
                </c:pt>
                <c:pt idx="8">
                  <c:v>3.0000000000000001E-3</c:v>
                </c:pt>
                <c:pt idx="9">
                  <c:v>1.2999999999999999E-2</c:v>
                </c:pt>
                <c:pt idx="10">
                  <c:v>1.0999999999999999E-2</c:v>
                </c:pt>
                <c:pt idx="11">
                  <c:v>8.9999999999999993E-3</c:v>
                </c:pt>
                <c:pt idx="12">
                  <c:v>1.9E-2</c:v>
                </c:pt>
                <c:pt idx="13">
                  <c:v>0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5.0000000000000001E-3</c:v>
                </c:pt>
                <c:pt idx="17">
                  <c:v>3.0000000000000001E-3</c:v>
                </c:pt>
                <c:pt idx="18">
                  <c:v>1E-3</c:v>
                </c:pt>
                <c:pt idx="19">
                  <c:v>0</c:v>
                </c:pt>
                <c:pt idx="20">
                  <c:v>5.1999999999999998E-2</c:v>
                </c:pt>
                <c:pt idx="21">
                  <c:v>3.0000000000000001E-3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'Q52'!$D$182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'Q52'!$D$183:$D$205</c:f>
              <c:numCache>
                <c:formatCode>0.0%</c:formatCode>
                <c:ptCount val="23"/>
                <c:pt idx="0">
                  <c:v>3.3999999999999996E-2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6.0000000000000005E-2</c:v>
                </c:pt>
                <c:pt idx="4">
                  <c:v>1.0999999999999999E-2</c:v>
                </c:pt>
                <c:pt idx="5">
                  <c:v>1.6999999999999998E-2</c:v>
                </c:pt>
                <c:pt idx="6">
                  <c:v>4.1000000000000002E-2</c:v>
                </c:pt>
                <c:pt idx="7">
                  <c:v>1.4999999999999999E-2</c:v>
                </c:pt>
                <c:pt idx="8">
                  <c:v>0.16200000000000001</c:v>
                </c:pt>
                <c:pt idx="9">
                  <c:v>4.9999999999999992E-3</c:v>
                </c:pt>
                <c:pt idx="10">
                  <c:v>6.3E-2</c:v>
                </c:pt>
                <c:pt idx="11">
                  <c:v>4.8000000000000001E-2</c:v>
                </c:pt>
                <c:pt idx="12">
                  <c:v>4.9000000000000002E-2</c:v>
                </c:pt>
                <c:pt idx="13">
                  <c:v>2.5000000000000001E-2</c:v>
                </c:pt>
                <c:pt idx="14">
                  <c:v>5.0000000000000001E-3</c:v>
                </c:pt>
                <c:pt idx="15">
                  <c:v>3.1000000000000003E-2</c:v>
                </c:pt>
                <c:pt idx="16">
                  <c:v>5.0000000000000001E-3</c:v>
                </c:pt>
                <c:pt idx="17">
                  <c:v>4.9999999999999996E-2</c:v>
                </c:pt>
                <c:pt idx="18">
                  <c:v>7.5999999999999998E-2</c:v>
                </c:pt>
                <c:pt idx="19">
                  <c:v>0.03</c:v>
                </c:pt>
                <c:pt idx="20">
                  <c:v>3.3999999999999996E-2</c:v>
                </c:pt>
                <c:pt idx="21">
                  <c:v>3.0000000000000002E-2</c:v>
                </c:pt>
                <c:pt idx="22">
                  <c:v>2.9999999999999992E-3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7606144"/>
        <c:axId val="144901632"/>
      </c:barChart>
      <c:catAx>
        <c:axId val="1276061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0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061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85671323605405"/>
          <c:y val="0.93333373309593148"/>
          <c:w val="9.5860668424764747E-2"/>
          <c:h val="4.91228280576807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none in 2005 (n=793)</a:t>
            </a:r>
          </a:p>
        </c:rich>
      </c:tx>
      <c:layout>
        <c:manualLayout>
          <c:xMode val="edge"/>
          <c:yMode val="edge"/>
          <c:x val="0.11251580278128985"/>
          <c:y val="2.8384270758101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51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'Q52'!$C$251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'Q52'!$C$252:$C$274</c:f>
              <c:numCache>
                <c:formatCode>#,##0.0%</c:formatCode>
                <c:ptCount val="23"/>
                <c:pt idx="0">
                  <c:v>2.3E-2</c:v>
                </c:pt>
                <c:pt idx="1">
                  <c:v>8.9999999999999993E-3</c:v>
                </c:pt>
                <c:pt idx="2">
                  <c:v>1.2999999999999999E-2</c:v>
                </c:pt>
                <c:pt idx="3">
                  <c:v>5.7000000000000002E-2</c:v>
                </c:pt>
                <c:pt idx="4">
                  <c:v>6.0000000000000001E-3</c:v>
                </c:pt>
                <c:pt idx="5">
                  <c:v>1.6E-2</c:v>
                </c:pt>
                <c:pt idx="6">
                  <c:v>3.5000000000000003E-2</c:v>
                </c:pt>
                <c:pt idx="7">
                  <c:v>0.01</c:v>
                </c:pt>
                <c:pt idx="8">
                  <c:v>9.0999999999999998E-2</c:v>
                </c:pt>
                <c:pt idx="9">
                  <c:v>4.0000000000000001E-3</c:v>
                </c:pt>
                <c:pt idx="10">
                  <c:v>3.6999999999999998E-2</c:v>
                </c:pt>
                <c:pt idx="11">
                  <c:v>1.4999999999999999E-2</c:v>
                </c:pt>
                <c:pt idx="12">
                  <c:v>1.2999999999999999E-2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8.9999999999999993E-3</c:v>
                </c:pt>
                <c:pt idx="16">
                  <c:v>4.0000000000000001E-3</c:v>
                </c:pt>
                <c:pt idx="17">
                  <c:v>0.04</c:v>
                </c:pt>
                <c:pt idx="18">
                  <c:v>3.6999999999999998E-2</c:v>
                </c:pt>
                <c:pt idx="19">
                  <c:v>2.3E-2</c:v>
                </c:pt>
                <c:pt idx="20">
                  <c:v>1.4999999999999999E-2</c:v>
                </c:pt>
                <c:pt idx="21">
                  <c:v>1.6E-2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'Q52'!$D$251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'Q52'!$D$252:$D$274</c:f>
              <c:numCache>
                <c:formatCode>0.0%</c:formatCode>
                <c:ptCount val="23"/>
                <c:pt idx="0">
                  <c:v>1.3999999999999999E-2</c:v>
                </c:pt>
                <c:pt idx="1">
                  <c:v>7.000000000000001E-3</c:v>
                </c:pt>
                <c:pt idx="2">
                  <c:v>2E-3</c:v>
                </c:pt>
                <c:pt idx="3">
                  <c:v>2.7000000000000003E-2</c:v>
                </c:pt>
                <c:pt idx="4">
                  <c:v>4.9999999999999992E-3</c:v>
                </c:pt>
                <c:pt idx="5">
                  <c:v>1.9999999999999983E-3</c:v>
                </c:pt>
                <c:pt idx="6">
                  <c:v>6.9999999999999993E-3</c:v>
                </c:pt>
                <c:pt idx="7">
                  <c:v>1.9999999999999997E-2</c:v>
                </c:pt>
                <c:pt idx="8">
                  <c:v>7.400000000000001E-2</c:v>
                </c:pt>
                <c:pt idx="9">
                  <c:v>1.3999999999999999E-2</c:v>
                </c:pt>
                <c:pt idx="10">
                  <c:v>3.6999999999999998E-2</c:v>
                </c:pt>
                <c:pt idx="11">
                  <c:v>4.2000000000000003E-2</c:v>
                </c:pt>
                <c:pt idx="12">
                  <c:v>5.5000000000000007E-2</c:v>
                </c:pt>
                <c:pt idx="13">
                  <c:v>1.0000000000000009E-3</c:v>
                </c:pt>
                <c:pt idx="14">
                  <c:v>1E-3</c:v>
                </c:pt>
                <c:pt idx="15">
                  <c:v>2.5000000000000001E-2</c:v>
                </c:pt>
                <c:pt idx="16">
                  <c:v>6.0000000000000001E-3</c:v>
                </c:pt>
                <c:pt idx="17">
                  <c:v>1.2999999999999998E-2</c:v>
                </c:pt>
                <c:pt idx="18">
                  <c:v>0.04</c:v>
                </c:pt>
                <c:pt idx="19">
                  <c:v>6.9999999999999993E-3</c:v>
                </c:pt>
                <c:pt idx="20">
                  <c:v>7.0999999999999994E-2</c:v>
                </c:pt>
                <c:pt idx="21">
                  <c:v>1.7000000000000001E-2</c:v>
                </c:pt>
                <c:pt idx="22">
                  <c:v>1.0999999999999999E-2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9285888"/>
        <c:axId val="149853696"/>
      </c:barChart>
      <c:catAx>
        <c:axId val="1492858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5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5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858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2530756047934"/>
          <c:y val="0.93430719371079052"/>
          <c:w val="9.5756383993598981E-2"/>
          <c:h val="4.74452871806261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inpatients  - comparison between years</a:t>
            </a:r>
          </a:p>
        </c:rich>
      </c:tx>
      <c:layout>
        <c:manualLayout>
          <c:xMode val="edge"/>
          <c:yMode val="edge"/>
          <c:x val="0.11980811365970535"/>
          <c:y val="4.271172216325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87931034482771"/>
          <c:w val="0.91223404255319362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'Q52'!$C$287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'Q52'!$C$288:$C$317</c:f>
              <c:numCache>
                <c:formatCode>0.0%</c:formatCode>
                <c:ptCount val="30"/>
                <c:pt idx="0">
                  <c:v>7.6923076923076927E-2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0.11764705882352941</c:v>
                </c:pt>
                <c:pt idx="10">
                  <c:v>0.16666666666666666</c:v>
                </c:pt>
                <c:pt idx="11">
                  <c:v>0.13846153846153847</c:v>
                </c:pt>
                <c:pt idx="12">
                  <c:v>0.33333333333333331</c:v>
                </c:pt>
                <c:pt idx="13">
                  <c:v>7.6923076923076927E-2</c:v>
                </c:pt>
                <c:pt idx="14">
                  <c:v>0.4642857142857143</c:v>
                </c:pt>
                <c:pt idx="15">
                  <c:v>6.9444444444444448E-2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0.27272727272727271</c:v>
                </c:pt>
                <c:pt idx="20">
                  <c:v>0.3</c:v>
                </c:pt>
                <c:pt idx="21">
                  <c:v>0.14285714285714285</c:v>
                </c:pt>
                <c:pt idx="22">
                  <c:v>0.13636363636363635</c:v>
                </c:pt>
                <c:pt idx="23">
                  <c:v>0.125</c:v>
                </c:pt>
                <c:pt idx="24">
                  <c:v>0.14285714285714285</c:v>
                </c:pt>
                <c:pt idx="25">
                  <c:v>0.125</c:v>
                </c:pt>
                <c:pt idx="26">
                  <c:v>0.14583333333333334</c:v>
                </c:pt>
                <c:pt idx="27">
                  <c:v>9.0909090909090912E-2</c:v>
                </c:pt>
                <c:pt idx="28">
                  <c:v>7.6923076923076927E-2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'Q52'!$D$287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'Q52'!$D$288:$D$317</c:f>
              <c:numCache>
                <c:formatCode>0.0%</c:formatCode>
                <c:ptCount val="30"/>
                <c:pt idx="0">
                  <c:v>0.379</c:v>
                </c:pt>
                <c:pt idx="1">
                  <c:v>0.46200000000000002</c:v>
                </c:pt>
                <c:pt idx="4">
                  <c:v>0.16700000000000001</c:v>
                </c:pt>
                <c:pt idx="5">
                  <c:v>0.13400000000000001</c:v>
                </c:pt>
                <c:pt idx="6">
                  <c:v>0.44400000000000001</c:v>
                </c:pt>
                <c:pt idx="7">
                  <c:v>0</c:v>
                </c:pt>
                <c:pt idx="8">
                  <c:v>0.152</c:v>
                </c:pt>
                <c:pt idx="9">
                  <c:v>0.41699999999999998</c:v>
                </c:pt>
                <c:pt idx="11">
                  <c:v>0.45</c:v>
                </c:pt>
                <c:pt idx="12">
                  <c:v>0.28599999999999998</c:v>
                </c:pt>
                <c:pt idx="13">
                  <c:v>0.45800000000000002</c:v>
                </c:pt>
                <c:pt idx="14">
                  <c:v>0.73299999999999998</c:v>
                </c:pt>
                <c:pt idx="15">
                  <c:v>0.81499999999999995</c:v>
                </c:pt>
                <c:pt idx="17">
                  <c:v>0.05</c:v>
                </c:pt>
                <c:pt idx="18">
                  <c:v>0.25</c:v>
                </c:pt>
                <c:pt idx="19">
                  <c:v>0.70399999999999996</c:v>
                </c:pt>
                <c:pt idx="20">
                  <c:v>0.375</c:v>
                </c:pt>
                <c:pt idx="21">
                  <c:v>0.23799999999999999</c:v>
                </c:pt>
                <c:pt idx="24">
                  <c:v>0.52500000000000002</c:v>
                </c:pt>
                <c:pt idx="25">
                  <c:v>0.25</c:v>
                </c:pt>
                <c:pt idx="26">
                  <c:v>0.72099999999999997</c:v>
                </c:pt>
                <c:pt idx="28">
                  <c:v>0.46200000000000002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'Q52'!$E$287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'Q52'!$E$288:$E$317</c:f>
              <c:numCache>
                <c:formatCode>#,##0.0%</c:formatCode>
                <c:ptCount val="30"/>
                <c:pt idx="0">
                  <c:v>6.25E-2</c:v>
                </c:pt>
                <c:pt idx="1">
                  <c:v>0.22857142857142856</c:v>
                </c:pt>
                <c:pt idx="6">
                  <c:v>0.25</c:v>
                </c:pt>
                <c:pt idx="8">
                  <c:v>5.6603773584905655E-2</c:v>
                </c:pt>
                <c:pt idx="9">
                  <c:v>0.54285714285714282</c:v>
                </c:pt>
                <c:pt idx="11">
                  <c:v>0.41111111111111115</c:v>
                </c:pt>
                <c:pt idx="12">
                  <c:v>0</c:v>
                </c:pt>
                <c:pt idx="13">
                  <c:v>0.64516129032258063</c:v>
                </c:pt>
                <c:pt idx="19">
                  <c:v>0.72916666666666674</c:v>
                </c:pt>
                <c:pt idx="20">
                  <c:v>3.125E-2</c:v>
                </c:pt>
                <c:pt idx="24">
                  <c:v>0.44827586206896552</c:v>
                </c:pt>
                <c:pt idx="25">
                  <c:v>0.13043478260869565</c:v>
                </c:pt>
                <c:pt idx="26">
                  <c:v>0.65573770491803274</c:v>
                </c:pt>
                <c:pt idx="27">
                  <c:v>0.12</c:v>
                </c:pt>
                <c:pt idx="28">
                  <c:v>0.33333333333333337</c:v>
                </c:pt>
                <c:pt idx="29">
                  <c:v>0.875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641024"/>
        <c:axId val="160642560"/>
      </c:barChart>
      <c:catAx>
        <c:axId val="1606410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42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410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85791773088997"/>
          <c:y val="0.93285122479303961"/>
          <c:w val="0.16342884502596824"/>
          <c:h val="4.1742369981011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outpatients - comparison between years</a:t>
            </a:r>
          </a:p>
        </c:rich>
      </c:tx>
      <c:layout>
        <c:manualLayout>
          <c:xMode val="edge"/>
          <c:yMode val="edge"/>
          <c:x val="0.13880612684608454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11996860422194E-2"/>
          <c:y val="0.17849499851940287"/>
          <c:w val="0.90149319430182651"/>
          <c:h val="0.52903336910569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'Q52'!$G$287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'Q52'!$G$288:$G$317</c:f>
              <c:numCache>
                <c:formatCode>0.0%</c:formatCode>
                <c:ptCount val="30"/>
                <c:pt idx="0">
                  <c:v>0.92307692307692313</c:v>
                </c:pt>
                <c:pt idx="1">
                  <c:v>0.81481481481481477</c:v>
                </c:pt>
                <c:pt idx="2">
                  <c:v>1</c:v>
                </c:pt>
                <c:pt idx="3">
                  <c:v>1</c:v>
                </c:pt>
                <c:pt idx="4">
                  <c:v>0.66666666666666663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0.54545454545454541</c:v>
                </c:pt>
                <c:pt idx="9">
                  <c:v>0.76470588235294112</c:v>
                </c:pt>
                <c:pt idx="10">
                  <c:v>0.83333333333333337</c:v>
                </c:pt>
                <c:pt idx="11">
                  <c:v>0.92307692307692313</c:v>
                </c:pt>
                <c:pt idx="12">
                  <c:v>0.66666666666666663</c:v>
                </c:pt>
                <c:pt idx="13">
                  <c:v>0.92307692307692313</c:v>
                </c:pt>
                <c:pt idx="14">
                  <c:v>0.6071428571428571</c:v>
                </c:pt>
                <c:pt idx="15">
                  <c:v>0.93055555555555558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</c:v>
                </c:pt>
                <c:pt idx="21">
                  <c:v>0.8571428571428571</c:v>
                </c:pt>
                <c:pt idx="22">
                  <c:v>0.86363636363636365</c:v>
                </c:pt>
                <c:pt idx="23">
                  <c:v>0.875</c:v>
                </c:pt>
                <c:pt idx="24">
                  <c:v>1</c:v>
                </c:pt>
                <c:pt idx="25">
                  <c:v>0.875</c:v>
                </c:pt>
                <c:pt idx="26">
                  <c:v>0.83333333333333337</c:v>
                </c:pt>
                <c:pt idx="27">
                  <c:v>0.72727272727272729</c:v>
                </c:pt>
                <c:pt idx="28">
                  <c:v>0.92307692307692313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'Q52'!$H$287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'Q52'!$H$288:$H$317</c:f>
              <c:numCache>
                <c:formatCode>0.0%</c:formatCode>
                <c:ptCount val="30"/>
                <c:pt idx="0">
                  <c:v>6.9000000000000006E-2</c:v>
                </c:pt>
                <c:pt idx="1">
                  <c:v>7.6999999999999999E-2</c:v>
                </c:pt>
                <c:pt idx="4">
                  <c:v>0</c:v>
                </c:pt>
                <c:pt idx="5">
                  <c:v>0.28399999999999997</c:v>
                </c:pt>
                <c:pt idx="6">
                  <c:v>0</c:v>
                </c:pt>
                <c:pt idx="7">
                  <c:v>7.0999999999999994E-2</c:v>
                </c:pt>
                <c:pt idx="8">
                  <c:v>0.03</c:v>
                </c:pt>
                <c:pt idx="9">
                  <c:v>0.5</c:v>
                </c:pt>
                <c:pt idx="11">
                  <c:v>1.4999999999999999E-2</c:v>
                </c:pt>
                <c:pt idx="12">
                  <c:v>0.71399999999999997</c:v>
                </c:pt>
                <c:pt idx="13">
                  <c:v>0.153</c:v>
                </c:pt>
                <c:pt idx="14">
                  <c:v>0.156</c:v>
                </c:pt>
                <c:pt idx="15">
                  <c:v>0.27800000000000002</c:v>
                </c:pt>
                <c:pt idx="17">
                  <c:v>0</c:v>
                </c:pt>
                <c:pt idx="18">
                  <c:v>0</c:v>
                </c:pt>
                <c:pt idx="19">
                  <c:v>7.3999999999999996E-2</c:v>
                </c:pt>
                <c:pt idx="20">
                  <c:v>0.5</c:v>
                </c:pt>
                <c:pt idx="21">
                  <c:v>4.8000000000000001E-2</c:v>
                </c:pt>
                <c:pt idx="24">
                  <c:v>1.6E-2</c:v>
                </c:pt>
                <c:pt idx="25">
                  <c:v>0</c:v>
                </c:pt>
                <c:pt idx="26">
                  <c:v>0.60299999999999998</c:v>
                </c:pt>
                <c:pt idx="28">
                  <c:v>7.6999999999999999E-2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'Q52'!$I$287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'Q52'!$I$288:$I$317</c:f>
              <c:numCache>
                <c:formatCode>#,##0.0%</c:formatCode>
                <c:ptCount val="30"/>
                <c:pt idx="0">
                  <c:v>6.25E-2</c:v>
                </c:pt>
                <c:pt idx="1">
                  <c:v>0</c:v>
                </c:pt>
                <c:pt idx="6">
                  <c:v>0</c:v>
                </c:pt>
                <c:pt idx="8">
                  <c:v>3.7735849056603772E-2</c:v>
                </c:pt>
                <c:pt idx="9">
                  <c:v>0.58571428571428574</c:v>
                </c:pt>
                <c:pt idx="11">
                  <c:v>1.1111111111111112E-2</c:v>
                </c:pt>
                <c:pt idx="12">
                  <c:v>1</c:v>
                </c:pt>
                <c:pt idx="13">
                  <c:v>0.14516129032258063</c:v>
                </c:pt>
                <c:pt idx="19">
                  <c:v>6.25E-2</c:v>
                </c:pt>
                <c:pt idx="20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0.50819672131147542</c:v>
                </c:pt>
                <c:pt idx="27">
                  <c:v>0.28000000000000003</c:v>
                </c:pt>
                <c:pt idx="28">
                  <c:v>3.0303030303030304E-2</c:v>
                </c:pt>
                <c:pt idx="29">
                  <c:v>0.40277777777777779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94944"/>
        <c:axId val="162196864"/>
      </c:barChart>
      <c:catAx>
        <c:axId val="1621949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6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494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5518024000834"/>
          <c:y val="0.93297328400678203"/>
          <c:w val="0.18380500216290882"/>
          <c:h val="4.1666768023603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none - comparison between years</a:t>
            </a:r>
          </a:p>
        </c:rich>
      </c:tx>
      <c:layout>
        <c:manualLayout>
          <c:xMode val="edge"/>
          <c:yMode val="edge"/>
          <c:x val="0.14893617021276634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11177461081532"/>
          <c:w val="0.91223404255319362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'Q52'!$K$287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'Q52'!$K$288:$K$317</c:f>
              <c:numCache>
                <c:formatCode>0.0%</c:formatCode>
                <c:ptCount val="30"/>
                <c:pt idx="0">
                  <c:v>0.11538461538461539</c:v>
                </c:pt>
                <c:pt idx="1">
                  <c:v>0.29629629629629628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0.29411764705882354</c:v>
                </c:pt>
                <c:pt idx="10">
                  <c:v>0</c:v>
                </c:pt>
                <c:pt idx="11">
                  <c:v>0.16923076923076924</c:v>
                </c:pt>
                <c:pt idx="12">
                  <c:v>0</c:v>
                </c:pt>
                <c:pt idx="13">
                  <c:v>0.23076923076923078</c:v>
                </c:pt>
                <c:pt idx="14">
                  <c:v>0.21428571428571427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0.33333333333333331</c:v>
                </c:pt>
                <c:pt idx="19">
                  <c:v>9.0909090909090912E-2</c:v>
                </c:pt>
                <c:pt idx="20">
                  <c:v>0.4</c:v>
                </c:pt>
                <c:pt idx="21">
                  <c:v>0.14285714285714285</c:v>
                </c:pt>
                <c:pt idx="22">
                  <c:v>0.18181818181818182</c:v>
                </c:pt>
                <c:pt idx="23">
                  <c:v>0.125</c:v>
                </c:pt>
                <c:pt idx="24">
                  <c:v>0</c:v>
                </c:pt>
                <c:pt idx="25">
                  <c:v>6.25E-2</c:v>
                </c:pt>
                <c:pt idx="26">
                  <c:v>0.22916666666666666</c:v>
                </c:pt>
                <c:pt idx="27">
                  <c:v>0.18181818181818182</c:v>
                </c:pt>
                <c:pt idx="28">
                  <c:v>0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'Q52'!$L$287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'Q52'!$L$288:$L$317</c:f>
              <c:numCache>
                <c:formatCode>0.0%</c:formatCode>
                <c:ptCount val="30"/>
                <c:pt idx="0">
                  <c:v>0.621</c:v>
                </c:pt>
                <c:pt idx="1">
                  <c:v>0.53800000000000003</c:v>
                </c:pt>
                <c:pt idx="4">
                  <c:v>0.83299999999999996</c:v>
                </c:pt>
                <c:pt idx="5">
                  <c:v>0.67200000000000004</c:v>
                </c:pt>
                <c:pt idx="6">
                  <c:v>0.55600000000000005</c:v>
                </c:pt>
                <c:pt idx="7">
                  <c:v>0.92900000000000005</c:v>
                </c:pt>
                <c:pt idx="8">
                  <c:v>0.84799999999999998</c:v>
                </c:pt>
                <c:pt idx="9">
                  <c:v>0.33300000000000002</c:v>
                </c:pt>
                <c:pt idx="11">
                  <c:v>0.55000000000000004</c:v>
                </c:pt>
                <c:pt idx="12">
                  <c:v>0.214</c:v>
                </c:pt>
                <c:pt idx="13">
                  <c:v>0.49199999999999999</c:v>
                </c:pt>
                <c:pt idx="14">
                  <c:v>0.26700000000000002</c:v>
                </c:pt>
                <c:pt idx="15">
                  <c:v>0.185</c:v>
                </c:pt>
                <c:pt idx="17">
                  <c:v>0.95</c:v>
                </c:pt>
                <c:pt idx="18">
                  <c:v>0.75</c:v>
                </c:pt>
                <c:pt idx="19">
                  <c:v>0.25900000000000001</c:v>
                </c:pt>
                <c:pt idx="20">
                  <c:v>0.375</c:v>
                </c:pt>
                <c:pt idx="21">
                  <c:v>0.76200000000000001</c:v>
                </c:pt>
                <c:pt idx="24">
                  <c:v>0.47499999999999998</c:v>
                </c:pt>
                <c:pt idx="25">
                  <c:v>0.75</c:v>
                </c:pt>
                <c:pt idx="26">
                  <c:v>0.17599999999999999</c:v>
                </c:pt>
                <c:pt idx="28">
                  <c:v>0.5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'Q52'!$M$287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'Q52'!$B$288:$B$317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'Q52'!$M$288:$M$317</c:f>
              <c:numCache>
                <c:formatCode>#,##0.0%</c:formatCode>
                <c:ptCount val="30"/>
                <c:pt idx="0">
                  <c:v>0.875</c:v>
                </c:pt>
                <c:pt idx="1">
                  <c:v>0.77142857142857135</c:v>
                </c:pt>
                <c:pt idx="6">
                  <c:v>0.75</c:v>
                </c:pt>
                <c:pt idx="8">
                  <c:v>0.94339622641509435</c:v>
                </c:pt>
                <c:pt idx="9">
                  <c:v>0.21428571428571427</c:v>
                </c:pt>
                <c:pt idx="11">
                  <c:v>0.58888888888888891</c:v>
                </c:pt>
                <c:pt idx="12">
                  <c:v>0</c:v>
                </c:pt>
                <c:pt idx="13">
                  <c:v>0.32258064516129031</c:v>
                </c:pt>
                <c:pt idx="19">
                  <c:v>0.27083333333333331</c:v>
                </c:pt>
                <c:pt idx="20">
                  <c:v>0.96875</c:v>
                </c:pt>
                <c:pt idx="24">
                  <c:v>0.53448275862068972</c:v>
                </c:pt>
                <c:pt idx="25">
                  <c:v>0.86956521739130432</c:v>
                </c:pt>
                <c:pt idx="26">
                  <c:v>0.18032786885245902</c:v>
                </c:pt>
                <c:pt idx="27">
                  <c:v>0.68</c:v>
                </c:pt>
                <c:pt idx="28">
                  <c:v>0.63636363636363635</c:v>
                </c:pt>
                <c:pt idx="29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0008576"/>
        <c:axId val="170011264"/>
      </c:barChart>
      <c:catAx>
        <c:axId val="1700085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0011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0085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28649489926727"/>
          <c:y val="0.93490322533648362"/>
          <c:w val="5.9742751706453726E-2"/>
          <c:h val="6.509676648149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inpatients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'Q52'!$D$74:$D$103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6.3025210084033615E-3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4.2016806722689074E-3</c:v>
                </c:pt>
                <c:pt idx="10">
                  <c:v>2.1008403361344537E-3</c:v>
                </c:pt>
                <c:pt idx="11">
                  <c:v>1.8907563025210083E-2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2.7310924369747899E-2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6.3025210084033615E-3</c:v>
                </c:pt>
                <c:pt idx="20">
                  <c:v>6.3025210084033615E-3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2.1008403361344537E-3</c:v>
                </c:pt>
                <c:pt idx="25">
                  <c:v>4.2016806722689074E-3</c:v>
                </c:pt>
                <c:pt idx="26">
                  <c:v>1.4705882352941176E-2</c:v>
                </c:pt>
                <c:pt idx="27">
                  <c:v>2.1008403361344537E-3</c:v>
                </c:pt>
                <c:pt idx="28">
                  <c:v>2.1008403361344537E-3</c:v>
                </c:pt>
                <c:pt idx="29">
                  <c:v>2.5210084033613446E-2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'Q52'!$B$74:$B$103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'Q52'!$F$74:$F$103</c:f>
              <c:numCache>
                <c:formatCode>0.0%</c:formatCode>
                <c:ptCount val="30"/>
                <c:pt idx="0">
                  <c:v>5.0420168067226892E-2</c:v>
                </c:pt>
                <c:pt idx="1">
                  <c:v>5.0420168067226892E-2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3.1512605042016806E-2</c:v>
                </c:pt>
                <c:pt idx="10">
                  <c:v>1.050420168067227E-2</c:v>
                </c:pt>
                <c:pt idx="11">
                  <c:v>0.11764705882352941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3.1512605042016806E-2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1.680672268907563E-2</c:v>
                </c:pt>
                <c:pt idx="20">
                  <c:v>1.4705882352941176E-2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1.2605042016806723E-2</c:v>
                </c:pt>
                <c:pt idx="25">
                  <c:v>2.9411764705882353E-2</c:v>
                </c:pt>
                <c:pt idx="26">
                  <c:v>8.6134453781512604E-2</c:v>
                </c:pt>
                <c:pt idx="27">
                  <c:v>2.100840336134454E-2</c:v>
                </c:pt>
                <c:pt idx="28">
                  <c:v>2.5210084033613446E-2</c:v>
                </c:pt>
                <c:pt idx="29">
                  <c:v>4.2016806722689074E-3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3093248"/>
        <c:axId val="173094784"/>
      </c:barChart>
      <c:catAx>
        <c:axId val="173093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9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094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093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outpatients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'Q52'!$D$143:$D$172</c:f>
              <c:numCache>
                <c:formatCode>0.0%</c:formatCode>
                <c:ptCount val="30"/>
                <c:pt idx="0">
                  <c:v>5.0420168067226892E-2</c:v>
                </c:pt>
                <c:pt idx="1">
                  <c:v>4.6218487394957986E-2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1.680672268907563E-2</c:v>
                </c:pt>
                <c:pt idx="6">
                  <c:v>1.050420168067227E-2</c:v>
                </c:pt>
                <c:pt idx="7">
                  <c:v>4.2016806722689074E-3</c:v>
                </c:pt>
                <c:pt idx="8">
                  <c:v>2.5210084033613446E-2</c:v>
                </c:pt>
                <c:pt idx="9">
                  <c:v>2.7310924369747899E-2</c:v>
                </c:pt>
                <c:pt idx="10">
                  <c:v>1.050420168067227E-2</c:v>
                </c:pt>
                <c:pt idx="11">
                  <c:v>0.12605042016806722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3.5714285714285712E-2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1.8907563025210083E-2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2.9411764705882353E-2</c:v>
                </c:pt>
                <c:pt idx="26">
                  <c:v>8.4033613445378158E-2</c:v>
                </c:pt>
                <c:pt idx="27">
                  <c:v>1.680672268907563E-2</c:v>
                </c:pt>
                <c:pt idx="28">
                  <c:v>2.5210084033613446E-2</c:v>
                </c:pt>
                <c:pt idx="29">
                  <c:v>2.1008403361344537E-3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'Q52'!$B$143:$B$172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'Q52'!$F$143:$F$172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1.050420168067227E-2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4.2016806722689074E-3</c:v>
                </c:pt>
                <c:pt idx="6">
                  <c:v>0</c:v>
                </c:pt>
                <c:pt idx="7">
                  <c:v>0</c:v>
                </c:pt>
                <c:pt idx="8">
                  <c:v>2.100840336134454E-2</c:v>
                </c:pt>
                <c:pt idx="9">
                  <c:v>8.4033613445378148E-3</c:v>
                </c:pt>
                <c:pt idx="10">
                  <c:v>2.1008403361344537E-3</c:v>
                </c:pt>
                <c:pt idx="11">
                  <c:v>1.050420168067227E-2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2.3109243697478993E-2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4.2016806722689074E-3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4.2016806722689074E-3</c:v>
                </c:pt>
                <c:pt idx="26">
                  <c:v>1.680672268907563E-2</c:v>
                </c:pt>
                <c:pt idx="27">
                  <c:v>6.3025210084033615E-3</c:v>
                </c:pt>
                <c:pt idx="28">
                  <c:v>2.1008403361344537E-3</c:v>
                </c:pt>
                <c:pt idx="29">
                  <c:v>2.7310924369747899E-2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441216"/>
        <c:axId val="176884736"/>
      </c:barChart>
      <c:catAx>
        <c:axId val="1764412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8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847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4412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adverse drug reactions - none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'Q52'!$B$213:$B$242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'Q52'!$D$213:$D$242</c:f>
              <c:numCache>
                <c:formatCode>0.0%</c:formatCode>
                <c:ptCount val="30"/>
                <c:pt idx="0">
                  <c:v>6.3025210084033615E-3</c:v>
                </c:pt>
                <c:pt idx="1">
                  <c:v>1.680672268907563E-2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1.050420168067227E-2</c:v>
                </c:pt>
                <c:pt idx="10">
                  <c:v>0</c:v>
                </c:pt>
                <c:pt idx="11">
                  <c:v>2.3109243697478993E-2</c:v>
                </c:pt>
                <c:pt idx="12">
                  <c:v>0</c:v>
                </c:pt>
                <c:pt idx="13">
                  <c:v>6.3025210084033615E-3</c:v>
                </c:pt>
                <c:pt idx="14">
                  <c:v>1.2605042016806723E-2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2.1008403361344537E-3</c:v>
                </c:pt>
                <c:pt idx="19">
                  <c:v>2.1008403361344537E-3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8.4033613445378148E-3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2.1008403361344537E-3</c:v>
                </c:pt>
                <c:pt idx="26">
                  <c:v>2.3109243697478993E-2</c:v>
                </c:pt>
                <c:pt idx="27">
                  <c:v>4.2016806722689074E-3</c:v>
                </c:pt>
                <c:pt idx="28">
                  <c:v>0</c:v>
                </c:pt>
                <c:pt idx="29">
                  <c:v>1.2605042016806723E-2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'Q52'!$B$213:$B$242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'Q52'!$F$213:$F$242</c:f>
              <c:numCache>
                <c:formatCode>0.0%</c:formatCode>
                <c:ptCount val="30"/>
                <c:pt idx="0">
                  <c:v>4.8319327731092439E-2</c:v>
                </c:pt>
                <c:pt idx="1">
                  <c:v>3.9915966386554619E-2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6.3025210084033615E-3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2.5210084033613446E-2</c:v>
                </c:pt>
                <c:pt idx="10">
                  <c:v>1.2605042016806723E-2</c:v>
                </c:pt>
                <c:pt idx="11">
                  <c:v>0.1134453781512605</c:v>
                </c:pt>
                <c:pt idx="12">
                  <c:v>6.3025210084033615E-3</c:v>
                </c:pt>
                <c:pt idx="13">
                  <c:v>2.100840336134454E-2</c:v>
                </c:pt>
                <c:pt idx="14">
                  <c:v>4.6218487394957986E-2</c:v>
                </c:pt>
                <c:pt idx="15">
                  <c:v>0.15126050420168066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4.2016806722689074E-3</c:v>
                </c:pt>
                <c:pt idx="19">
                  <c:v>2.100840336134454E-2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3.7815126050420166E-2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3.1512605042016806E-2</c:v>
                </c:pt>
                <c:pt idx="26">
                  <c:v>7.7731092436974791E-2</c:v>
                </c:pt>
                <c:pt idx="27">
                  <c:v>1.8907563025210083E-2</c:v>
                </c:pt>
                <c:pt idx="28">
                  <c:v>2.7310924369747899E-2</c:v>
                </c:pt>
                <c:pt idx="29">
                  <c:v>1.680672268907563E-2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7862144"/>
        <c:axId val="177863680"/>
      </c:barChart>
      <c:catAx>
        <c:axId val="1778621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8636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8621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inpatients in 2005 (n=780)</a:t>
            </a:r>
          </a:p>
        </c:rich>
      </c:tx>
      <c:layout>
        <c:manualLayout>
          <c:xMode val="edge"/>
          <c:yMode val="edge"/>
          <c:x val="0.1115337198819731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01719816569404E-2"/>
          <c:y val="0.14473715207209531"/>
          <c:w val="0.92395551622346084"/>
          <c:h val="0.5570187367623025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'Q53'!$C$113:$C$135</c:f>
              <c:numCache>
                <c:formatCode>#,##0.0%</c:formatCode>
                <c:ptCount val="23"/>
                <c:pt idx="0">
                  <c:v>1.2E-2</c:v>
                </c:pt>
                <c:pt idx="1">
                  <c:v>8.9999999999999993E-3</c:v>
                </c:pt>
                <c:pt idx="2">
                  <c:v>3.0000000000000001E-3</c:v>
                </c:pt>
                <c:pt idx="3">
                  <c:v>5.0000000000000001E-3</c:v>
                </c:pt>
                <c:pt idx="4">
                  <c:v>8.0000000000000002E-3</c:v>
                </c:pt>
                <c:pt idx="5">
                  <c:v>0</c:v>
                </c:pt>
                <c:pt idx="6">
                  <c:v>8.9999999999999993E-3</c:v>
                </c:pt>
                <c:pt idx="7">
                  <c:v>1.2999999999999999E-2</c:v>
                </c:pt>
                <c:pt idx="8">
                  <c:v>6.9000000000000006E-2</c:v>
                </c:pt>
                <c:pt idx="9">
                  <c:v>5.0000000000000001E-3</c:v>
                </c:pt>
                <c:pt idx="10">
                  <c:v>2.1999999999999999E-2</c:v>
                </c:pt>
                <c:pt idx="11">
                  <c:v>4.5999999999999999E-2</c:v>
                </c:pt>
                <c:pt idx="12">
                  <c:v>3.3000000000000002E-2</c:v>
                </c:pt>
                <c:pt idx="13">
                  <c:v>1E-3</c:v>
                </c:pt>
                <c:pt idx="14">
                  <c:v>1E-3</c:v>
                </c:pt>
                <c:pt idx="15">
                  <c:v>3.3000000000000002E-2</c:v>
                </c:pt>
                <c:pt idx="16">
                  <c:v>4.0000000000000001E-3</c:v>
                </c:pt>
                <c:pt idx="17">
                  <c:v>5.0000000000000001E-3</c:v>
                </c:pt>
                <c:pt idx="18">
                  <c:v>3.0000000000000001E-3</c:v>
                </c:pt>
                <c:pt idx="19">
                  <c:v>5.0000000000000001E-3</c:v>
                </c:pt>
                <c:pt idx="20">
                  <c:v>6.9000000000000006E-2</c:v>
                </c:pt>
                <c:pt idx="21">
                  <c:v>1.7000000000000001E-2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'Q53'!$D$113:$D$135</c:f>
              <c:numCache>
                <c:formatCode>0.0%</c:formatCode>
                <c:ptCount val="23"/>
                <c:pt idx="0">
                  <c:v>2.3000000000000003E-2</c:v>
                </c:pt>
                <c:pt idx="1">
                  <c:v>6.0000000000000001E-3</c:v>
                </c:pt>
                <c:pt idx="2">
                  <c:v>1.2E-2</c:v>
                </c:pt>
                <c:pt idx="3">
                  <c:v>8.0999999999999989E-2</c:v>
                </c:pt>
                <c:pt idx="4">
                  <c:v>4.9999999999999992E-3</c:v>
                </c:pt>
                <c:pt idx="5">
                  <c:v>1.7999999999999999E-2</c:v>
                </c:pt>
                <c:pt idx="6">
                  <c:v>3.3000000000000002E-2</c:v>
                </c:pt>
                <c:pt idx="7">
                  <c:v>1.6E-2</c:v>
                </c:pt>
                <c:pt idx="8">
                  <c:v>9.8000000000000004E-2</c:v>
                </c:pt>
                <c:pt idx="9">
                  <c:v>1.2999999999999998E-2</c:v>
                </c:pt>
                <c:pt idx="10">
                  <c:v>5.1999999999999998E-2</c:v>
                </c:pt>
                <c:pt idx="11">
                  <c:v>1.0000000000000002E-2</c:v>
                </c:pt>
                <c:pt idx="12">
                  <c:v>3.4000000000000002E-2</c:v>
                </c:pt>
                <c:pt idx="13">
                  <c:v>2.4999999999999998E-2</c:v>
                </c:pt>
                <c:pt idx="14">
                  <c:v>4.0000000000000001E-3</c:v>
                </c:pt>
                <c:pt idx="15">
                  <c:v>2.0000000000000018E-3</c:v>
                </c:pt>
                <c:pt idx="16">
                  <c:v>4.9999999999999992E-3</c:v>
                </c:pt>
                <c:pt idx="17">
                  <c:v>4.2000000000000003E-2</c:v>
                </c:pt>
                <c:pt idx="18">
                  <c:v>7.4999999999999997E-2</c:v>
                </c:pt>
                <c:pt idx="19">
                  <c:v>2.5999999999999999E-2</c:v>
                </c:pt>
                <c:pt idx="20">
                  <c:v>1.8999999999999989E-2</c:v>
                </c:pt>
                <c:pt idx="21">
                  <c:v>1.6E-2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627328"/>
        <c:axId val="180628864"/>
      </c:barChart>
      <c:catAx>
        <c:axId val="1806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6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62732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381241486177635"/>
          <c:w val="9.5965180247543344E-2"/>
          <c:h val="5.0089554820171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 - outpatients in 2005 (n=780)</a:t>
            </a:r>
          </a:p>
        </c:rich>
      </c:tx>
      <c:layout>
        <c:manualLayout>
          <c:xMode val="edge"/>
          <c:yMode val="edge"/>
          <c:x val="0.13544317086946475"/>
          <c:y val="3.0634483572988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27884090612692E-2"/>
          <c:y val="0.18161945006864794"/>
          <c:w val="0.92405120404667973"/>
          <c:h val="0.520788302606486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'Q53'!$C$183:$C$205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0</c:v>
                </c:pt>
                <c:pt idx="2">
                  <c:v>0</c:v>
                </c:pt>
                <c:pt idx="3">
                  <c:v>1.9E-2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6.0000000000000001E-3</c:v>
                </c:pt>
                <c:pt idx="8">
                  <c:v>1E-3</c:v>
                </c:pt>
                <c:pt idx="9">
                  <c:v>1.2E-2</c:v>
                </c:pt>
                <c:pt idx="10">
                  <c:v>8.0000000000000002E-3</c:v>
                </c:pt>
                <c:pt idx="11">
                  <c:v>1.4E-2</c:v>
                </c:pt>
                <c:pt idx="12">
                  <c:v>1.4E-2</c:v>
                </c:pt>
                <c:pt idx="13">
                  <c:v>0</c:v>
                </c:pt>
                <c:pt idx="14">
                  <c:v>0</c:v>
                </c:pt>
                <c:pt idx="15">
                  <c:v>4.0000000000000001E-3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0</c:v>
                </c:pt>
                <c:pt idx="20">
                  <c:v>4.7E-2</c:v>
                </c:pt>
                <c:pt idx="21">
                  <c:v>1E-3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'Q53'!$D$183:$D$205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6.699999999999999E-2</c:v>
                </c:pt>
                <c:pt idx="4">
                  <c:v>1.2999999999999999E-2</c:v>
                </c:pt>
                <c:pt idx="5">
                  <c:v>1.7999999999999999E-2</c:v>
                </c:pt>
                <c:pt idx="6">
                  <c:v>4.2000000000000003E-2</c:v>
                </c:pt>
                <c:pt idx="7">
                  <c:v>2.3E-2</c:v>
                </c:pt>
                <c:pt idx="8">
                  <c:v>0.16600000000000001</c:v>
                </c:pt>
                <c:pt idx="9">
                  <c:v>5.9999999999999984E-3</c:v>
                </c:pt>
                <c:pt idx="10">
                  <c:v>6.6000000000000003E-2</c:v>
                </c:pt>
                <c:pt idx="11">
                  <c:v>4.2000000000000003E-2</c:v>
                </c:pt>
                <c:pt idx="12">
                  <c:v>5.3000000000000005E-2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3.1000000000000003E-2</c:v>
                </c:pt>
                <c:pt idx="16">
                  <c:v>8.0000000000000002E-3</c:v>
                </c:pt>
                <c:pt idx="17">
                  <c:v>4.5999999999999999E-2</c:v>
                </c:pt>
                <c:pt idx="18">
                  <c:v>7.8E-2</c:v>
                </c:pt>
                <c:pt idx="19">
                  <c:v>3.1E-2</c:v>
                </c:pt>
                <c:pt idx="20">
                  <c:v>4.0999999999999995E-2</c:v>
                </c:pt>
                <c:pt idx="21">
                  <c:v>3.2000000000000001E-2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79136"/>
        <c:axId val="181354496"/>
      </c:barChart>
      <c:catAx>
        <c:axId val="1811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35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5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17913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76738745849867"/>
          <c:y val="0.93322203672787984"/>
          <c:w val="9.5860668424764747E-2"/>
          <c:h val="4.84140233722871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none in 2005 (n=780)</a:t>
            </a:r>
          </a:p>
        </c:rich>
      </c:tx>
      <c:layout>
        <c:manualLayout>
          <c:xMode val="edge"/>
          <c:yMode val="edge"/>
          <c:x val="0.13274340903819296"/>
          <c:y val="2.8384254310362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487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'Q53'!$C$252:$C$274</c:f>
              <c:numCache>
                <c:formatCode>#,##0.0%</c:formatCode>
                <c:ptCount val="23"/>
                <c:pt idx="0">
                  <c:v>2.3E-2</c:v>
                </c:pt>
                <c:pt idx="1">
                  <c:v>6.0000000000000001E-3</c:v>
                </c:pt>
                <c:pt idx="2">
                  <c:v>1.2999999999999999E-2</c:v>
                </c:pt>
                <c:pt idx="3">
                  <c:v>6.5000000000000002E-2</c:v>
                </c:pt>
                <c:pt idx="4">
                  <c:v>5.0000000000000001E-3</c:v>
                </c:pt>
                <c:pt idx="5">
                  <c:v>1.7999999999999999E-2</c:v>
                </c:pt>
                <c:pt idx="6">
                  <c:v>3.3000000000000002E-2</c:v>
                </c:pt>
                <c:pt idx="7">
                  <c:v>1.4E-2</c:v>
                </c:pt>
                <c:pt idx="8">
                  <c:v>9.7000000000000003E-2</c:v>
                </c:pt>
                <c:pt idx="9">
                  <c:v>5.0000000000000001E-3</c:v>
                </c:pt>
                <c:pt idx="10">
                  <c:v>4.9000000000000002E-2</c:v>
                </c:pt>
                <c:pt idx="11">
                  <c:v>0.01</c:v>
                </c:pt>
                <c:pt idx="12">
                  <c:v>3.2000000000000001E-2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1E-3</c:v>
                </c:pt>
                <c:pt idx="16">
                  <c:v>5.0000000000000001E-3</c:v>
                </c:pt>
                <c:pt idx="17">
                  <c:v>4.2000000000000003E-2</c:v>
                </c:pt>
                <c:pt idx="18">
                  <c:v>7.5999999999999998E-2</c:v>
                </c:pt>
                <c:pt idx="19">
                  <c:v>2.5999999999999999E-2</c:v>
                </c:pt>
                <c:pt idx="20">
                  <c:v>1.2999999999999999E-2</c:v>
                </c:pt>
                <c:pt idx="21">
                  <c:v>1.7000000000000001E-2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'Q53'!$D$252:$D$274</c:f>
              <c:numCache>
                <c:formatCode>0.0%</c:formatCode>
                <c:ptCount val="23"/>
                <c:pt idx="0">
                  <c:v>1.2000000000000004E-2</c:v>
                </c:pt>
                <c:pt idx="1">
                  <c:v>8.9999999999999993E-3</c:v>
                </c:pt>
                <c:pt idx="2">
                  <c:v>2E-3</c:v>
                </c:pt>
                <c:pt idx="3">
                  <c:v>2.0999999999999991E-2</c:v>
                </c:pt>
                <c:pt idx="4">
                  <c:v>8.0000000000000002E-3</c:v>
                </c:pt>
                <c:pt idx="5">
                  <c:v>0</c:v>
                </c:pt>
                <c:pt idx="6">
                  <c:v>9.0000000000000011E-3</c:v>
                </c:pt>
                <c:pt idx="7">
                  <c:v>1.5000000000000001E-2</c:v>
                </c:pt>
                <c:pt idx="8">
                  <c:v>7.0000000000000007E-2</c:v>
                </c:pt>
                <c:pt idx="9">
                  <c:v>1.2999999999999998E-2</c:v>
                </c:pt>
                <c:pt idx="10">
                  <c:v>2.4999999999999994E-2</c:v>
                </c:pt>
                <c:pt idx="11">
                  <c:v>4.5999999999999999E-2</c:v>
                </c:pt>
                <c:pt idx="12">
                  <c:v>3.5000000000000003E-2</c:v>
                </c:pt>
                <c:pt idx="13">
                  <c:v>1.9999999999999983E-3</c:v>
                </c:pt>
                <c:pt idx="14">
                  <c:v>1E-3</c:v>
                </c:pt>
                <c:pt idx="15">
                  <c:v>3.4000000000000002E-2</c:v>
                </c:pt>
                <c:pt idx="16">
                  <c:v>3.9999999999999992E-3</c:v>
                </c:pt>
                <c:pt idx="17">
                  <c:v>4.9999999999999975E-3</c:v>
                </c:pt>
                <c:pt idx="18">
                  <c:v>2.0000000000000018E-3</c:v>
                </c:pt>
                <c:pt idx="19">
                  <c:v>5.000000000000001E-3</c:v>
                </c:pt>
                <c:pt idx="20">
                  <c:v>7.4999999999999997E-2</c:v>
                </c:pt>
                <c:pt idx="21">
                  <c:v>1.6E-2</c:v>
                </c:pt>
                <c:pt idx="22">
                  <c:v>1.2E-2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405952"/>
        <c:axId val="181409664"/>
      </c:barChart>
      <c:catAx>
        <c:axId val="1814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0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0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40595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34121633199344"/>
          <c:y val="0.9357167333550156"/>
          <c:w val="9.5756383993598981E-2"/>
          <c:h val="5.0000130789962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inpatients  - comparison between years</a:t>
            </a:r>
          </a:p>
        </c:rich>
      </c:tx>
      <c:layout>
        <c:manualLayout>
          <c:xMode val="edge"/>
          <c:yMode val="edge"/>
          <c:x val="0.14893617021276634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87931034482771"/>
          <c:w val="0.91223404255319385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'Q53'!$G$287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'Q53'!$G$288:$G$317</c:f>
              <c:numCache>
                <c:formatCode>0.0%</c:formatCode>
                <c:ptCount val="30"/>
                <c:pt idx="0">
                  <c:v>3.0303030303030304E-2</c:v>
                </c:pt>
                <c:pt idx="1">
                  <c:v>2.7777777777777776E-2</c:v>
                </c:pt>
                <c:pt idx="2">
                  <c:v>0</c:v>
                </c:pt>
                <c:pt idx="3">
                  <c:v>5.5555555555555552E-2</c:v>
                </c:pt>
                <c:pt idx="4">
                  <c:v>0</c:v>
                </c:pt>
                <c:pt idx="5">
                  <c:v>0.32500000000000001</c:v>
                </c:pt>
                <c:pt idx="6">
                  <c:v>0.16666666666666666</c:v>
                </c:pt>
                <c:pt idx="7">
                  <c:v>0</c:v>
                </c:pt>
                <c:pt idx="8">
                  <c:v>9.7560975609756101E-2</c:v>
                </c:pt>
                <c:pt idx="9">
                  <c:v>0.19047619047619047</c:v>
                </c:pt>
                <c:pt idx="10">
                  <c:v>0</c:v>
                </c:pt>
                <c:pt idx="11">
                  <c:v>7.1428571428571425E-2</c:v>
                </c:pt>
                <c:pt idx="12">
                  <c:v>0.4838709677419355</c:v>
                </c:pt>
                <c:pt idx="13">
                  <c:v>0.26666666666666666</c:v>
                </c:pt>
                <c:pt idx="14">
                  <c:v>0.34482758620689657</c:v>
                </c:pt>
                <c:pt idx="15">
                  <c:v>0.28695652173913044</c:v>
                </c:pt>
                <c:pt idx="16">
                  <c:v>0</c:v>
                </c:pt>
                <c:pt idx="17">
                  <c:v>0</c:v>
                </c:pt>
                <c:pt idx="18">
                  <c:v>0.4</c:v>
                </c:pt>
                <c:pt idx="19">
                  <c:v>0.3</c:v>
                </c:pt>
                <c:pt idx="20">
                  <c:v>0.35714285714285715</c:v>
                </c:pt>
                <c:pt idx="21">
                  <c:v>0</c:v>
                </c:pt>
                <c:pt idx="22">
                  <c:v>0.65384615384615385</c:v>
                </c:pt>
                <c:pt idx="23">
                  <c:v>0.16666666666666666</c:v>
                </c:pt>
                <c:pt idx="24">
                  <c:v>0.10344827586206896</c:v>
                </c:pt>
                <c:pt idx="25">
                  <c:v>4.3478260869565216E-2</c:v>
                </c:pt>
                <c:pt idx="26">
                  <c:v>0.78333333333333333</c:v>
                </c:pt>
                <c:pt idx="27">
                  <c:v>0.2</c:v>
                </c:pt>
                <c:pt idx="28">
                  <c:v>0.10526315789473684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'Q53'!$H$287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'Q53'!$H$288:$H$317</c:f>
              <c:numCache>
                <c:formatCode>0.0%</c:formatCode>
                <c:ptCount val="30"/>
                <c:pt idx="0">
                  <c:v>7.3999999999999996E-2</c:v>
                </c:pt>
                <c:pt idx="1">
                  <c:v>0</c:v>
                </c:pt>
                <c:pt idx="4">
                  <c:v>0</c:v>
                </c:pt>
                <c:pt idx="5">
                  <c:v>0.224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0.217</c:v>
                </c:pt>
                <c:pt idx="11">
                  <c:v>8.0000000000000002E-3</c:v>
                </c:pt>
                <c:pt idx="12">
                  <c:v>0.64300000000000002</c:v>
                </c:pt>
                <c:pt idx="13">
                  <c:v>0.10299999999999999</c:v>
                </c:pt>
                <c:pt idx="14">
                  <c:v>0.25</c:v>
                </c:pt>
                <c:pt idx="15">
                  <c:v>0.21199999999999999</c:v>
                </c:pt>
                <c:pt idx="17">
                  <c:v>0</c:v>
                </c:pt>
                <c:pt idx="18">
                  <c:v>0</c:v>
                </c:pt>
                <c:pt idx="19">
                  <c:v>0.111</c:v>
                </c:pt>
                <c:pt idx="20">
                  <c:v>0.14299999999999999</c:v>
                </c:pt>
                <c:pt idx="21">
                  <c:v>2.7E-2</c:v>
                </c:pt>
                <c:pt idx="24">
                  <c:v>0</c:v>
                </c:pt>
                <c:pt idx="25">
                  <c:v>0</c:v>
                </c:pt>
                <c:pt idx="26">
                  <c:v>0.53600000000000003</c:v>
                </c:pt>
                <c:pt idx="28">
                  <c:v>3.7999999999999999E-2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'Q53'!$I$287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'Q53'!$I$288:$I$317</c:f>
              <c:numCache>
                <c:formatCode>#,##0.0%</c:formatCode>
                <c:ptCount val="30"/>
                <c:pt idx="0">
                  <c:v>6.25E-2</c:v>
                </c:pt>
                <c:pt idx="1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0.328125</c:v>
                </c:pt>
                <c:pt idx="11">
                  <c:v>1.1235955056179777E-2</c:v>
                </c:pt>
                <c:pt idx="12">
                  <c:v>1</c:v>
                </c:pt>
                <c:pt idx="13">
                  <c:v>8.6206896551724144E-2</c:v>
                </c:pt>
                <c:pt idx="19">
                  <c:v>4.1666666666666671E-2</c:v>
                </c:pt>
                <c:pt idx="20">
                  <c:v>3.125E-2</c:v>
                </c:pt>
                <c:pt idx="24">
                  <c:v>1.7241379310344827E-2</c:v>
                </c:pt>
                <c:pt idx="25">
                  <c:v>0</c:v>
                </c:pt>
                <c:pt idx="26">
                  <c:v>0.46031746031746029</c:v>
                </c:pt>
                <c:pt idx="27">
                  <c:v>0.32</c:v>
                </c:pt>
                <c:pt idx="28">
                  <c:v>3.0303030303030304E-2</c:v>
                </c:pt>
                <c:pt idx="29">
                  <c:v>0.65333333333333332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083968"/>
        <c:axId val="184341248"/>
      </c:barChart>
      <c:catAx>
        <c:axId val="1840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341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08396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7678701551"/>
          <c:y val="0.93466611044438785"/>
          <c:w val="0.14857167729633478"/>
          <c:h val="3.8112598678314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outpatients - comparison between years</a:t>
            </a:r>
          </a:p>
        </c:rich>
      </c:tx>
      <c:layout>
        <c:manualLayout>
          <c:xMode val="edge"/>
          <c:yMode val="edge"/>
          <c:x val="0.10597014925373162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11996860422194E-2"/>
          <c:y val="0.17849499851940301"/>
          <c:w val="0.90149319430182651"/>
          <c:h val="0.52903336910569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'Q53'!$C$287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'Q53'!$C$288:$C$317</c:f>
              <c:numCache>
                <c:formatCode>0.0%</c:formatCode>
                <c:ptCount val="30"/>
                <c:pt idx="0">
                  <c:v>0.45454545454545453</c:v>
                </c:pt>
                <c:pt idx="1">
                  <c:v>0.80555555555555558</c:v>
                </c:pt>
                <c:pt idx="2">
                  <c:v>0.5</c:v>
                </c:pt>
                <c:pt idx="3">
                  <c:v>0.22222222222222221</c:v>
                </c:pt>
                <c:pt idx="4">
                  <c:v>7.6923076923076927E-2</c:v>
                </c:pt>
                <c:pt idx="5">
                  <c:v>0.15</c:v>
                </c:pt>
                <c:pt idx="6">
                  <c:v>1</c:v>
                </c:pt>
                <c:pt idx="7">
                  <c:v>0</c:v>
                </c:pt>
                <c:pt idx="8">
                  <c:v>0.46341463414634149</c:v>
                </c:pt>
                <c:pt idx="9">
                  <c:v>0.76190476190476186</c:v>
                </c:pt>
                <c:pt idx="10">
                  <c:v>0.25</c:v>
                </c:pt>
                <c:pt idx="11">
                  <c:v>0.59183673469387754</c:v>
                </c:pt>
                <c:pt idx="12">
                  <c:v>0.4838709677419355</c:v>
                </c:pt>
                <c:pt idx="13">
                  <c:v>0.48888888888888887</c:v>
                </c:pt>
                <c:pt idx="14">
                  <c:v>0.89655172413793105</c:v>
                </c:pt>
                <c:pt idx="15">
                  <c:v>0.69565217391304346</c:v>
                </c:pt>
                <c:pt idx="16">
                  <c:v>0.14285714285714285</c:v>
                </c:pt>
                <c:pt idx="17">
                  <c:v>0</c:v>
                </c:pt>
                <c:pt idx="18">
                  <c:v>0.8</c:v>
                </c:pt>
                <c:pt idx="19">
                  <c:v>1</c:v>
                </c:pt>
                <c:pt idx="20">
                  <c:v>0.42857142857142855</c:v>
                </c:pt>
                <c:pt idx="21">
                  <c:v>0.23529411764705882</c:v>
                </c:pt>
                <c:pt idx="22">
                  <c:v>0.73076923076923073</c:v>
                </c:pt>
                <c:pt idx="23">
                  <c:v>0.56666666666666665</c:v>
                </c:pt>
                <c:pt idx="24">
                  <c:v>0.22413793103448276</c:v>
                </c:pt>
                <c:pt idx="25">
                  <c:v>0.39130434782608697</c:v>
                </c:pt>
                <c:pt idx="26">
                  <c:v>0.8</c:v>
                </c:pt>
                <c:pt idx="27">
                  <c:v>0.26666666666666666</c:v>
                </c:pt>
                <c:pt idx="28">
                  <c:v>0.73684210526315785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'Q53'!$D$287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'Q53'!$D$288:$D$317</c:f>
              <c:numCache>
                <c:formatCode>0.0%</c:formatCode>
                <c:ptCount val="30"/>
                <c:pt idx="0">
                  <c:v>0.33300000000000002</c:v>
                </c:pt>
                <c:pt idx="1">
                  <c:v>0.58299999999999996</c:v>
                </c:pt>
                <c:pt idx="4">
                  <c:v>0.16700000000000001</c:v>
                </c:pt>
                <c:pt idx="5">
                  <c:v>0.06</c:v>
                </c:pt>
                <c:pt idx="6">
                  <c:v>0.6</c:v>
                </c:pt>
                <c:pt idx="7">
                  <c:v>0</c:v>
                </c:pt>
                <c:pt idx="8">
                  <c:v>0.21199999999999999</c:v>
                </c:pt>
                <c:pt idx="9">
                  <c:v>0.435</c:v>
                </c:pt>
                <c:pt idx="11">
                  <c:v>0.41499999999999998</c:v>
                </c:pt>
                <c:pt idx="12">
                  <c:v>0.28599999999999998</c:v>
                </c:pt>
                <c:pt idx="13">
                  <c:v>0.29299999999999998</c:v>
                </c:pt>
                <c:pt idx="14">
                  <c:v>0.81799999999999995</c:v>
                </c:pt>
                <c:pt idx="15">
                  <c:v>0.5</c:v>
                </c:pt>
                <c:pt idx="17">
                  <c:v>0.05</c:v>
                </c:pt>
                <c:pt idx="18">
                  <c:v>0.25</c:v>
                </c:pt>
                <c:pt idx="19">
                  <c:v>0.96299999999999997</c:v>
                </c:pt>
                <c:pt idx="20">
                  <c:v>0.42899999999999999</c:v>
                </c:pt>
                <c:pt idx="21">
                  <c:v>0.108</c:v>
                </c:pt>
                <c:pt idx="24">
                  <c:v>3.3000000000000002E-2</c:v>
                </c:pt>
                <c:pt idx="25">
                  <c:v>0.16700000000000001</c:v>
                </c:pt>
                <c:pt idx="26">
                  <c:v>0.78300000000000003</c:v>
                </c:pt>
                <c:pt idx="28">
                  <c:v>0.5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'Q53'!$E$287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'Q53'!$B$288:$B$317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'Q53'!$E$288:$E$317</c:f>
              <c:numCache>
                <c:formatCode>#,##0.0%</c:formatCode>
                <c:ptCount val="30"/>
                <c:pt idx="0">
                  <c:v>0.1875</c:v>
                </c:pt>
                <c:pt idx="1">
                  <c:v>0.22857142857142856</c:v>
                </c:pt>
                <c:pt idx="6">
                  <c:v>0.33333333333333337</c:v>
                </c:pt>
                <c:pt idx="8">
                  <c:v>3.8461538461538464E-2</c:v>
                </c:pt>
                <c:pt idx="9">
                  <c:v>0.5625</c:v>
                </c:pt>
                <c:pt idx="11">
                  <c:v>0.39325842696629215</c:v>
                </c:pt>
                <c:pt idx="12">
                  <c:v>0</c:v>
                </c:pt>
                <c:pt idx="13">
                  <c:v>0.44827586206896552</c:v>
                </c:pt>
                <c:pt idx="19">
                  <c:v>0.89583333333333326</c:v>
                </c:pt>
                <c:pt idx="20">
                  <c:v>0.1875</c:v>
                </c:pt>
                <c:pt idx="24">
                  <c:v>8.6206896551724144E-2</c:v>
                </c:pt>
                <c:pt idx="25">
                  <c:v>8.6956521739130432E-2</c:v>
                </c:pt>
                <c:pt idx="26">
                  <c:v>0.74603174603174605</c:v>
                </c:pt>
                <c:pt idx="27">
                  <c:v>0.2</c:v>
                </c:pt>
                <c:pt idx="28">
                  <c:v>0.39393939393939392</c:v>
                </c:pt>
                <c:pt idx="29">
                  <c:v>0.93333333333333324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4601600"/>
        <c:axId val="184968320"/>
      </c:barChart>
      <c:catAx>
        <c:axId val="1846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68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0160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8698305745334"/>
          <c:y val="0.93478488261650561"/>
          <c:w val="0.16709545651173538"/>
          <c:h val="3.8043570804160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none - comparison between years</a:t>
            </a:r>
          </a:p>
        </c:rich>
      </c:tx>
      <c:layout>
        <c:manualLayout>
          <c:xMode val="edge"/>
          <c:yMode val="edge"/>
          <c:x val="0.11968085106382979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11177461081532"/>
          <c:w val="0.91223404255319385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'Q53'!$K$287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'Q53'!$B$288:$B$316</c:f>
              <c:strCache>
                <c:ptCount val="29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</c:strCache>
            </c:strRef>
          </c:cat>
          <c:val>
            <c:numRef>
              <c:f>'Q53'!$K$288:$K$317</c:f>
              <c:numCache>
                <c:formatCode>0.0%</c:formatCode>
                <c:ptCount val="30"/>
                <c:pt idx="0">
                  <c:v>0.54545454545454541</c:v>
                </c:pt>
                <c:pt idx="1">
                  <c:v>0.19444444444444445</c:v>
                </c:pt>
                <c:pt idx="2">
                  <c:v>0.5</c:v>
                </c:pt>
                <c:pt idx="3">
                  <c:v>0.7592592592592593</c:v>
                </c:pt>
                <c:pt idx="4">
                  <c:v>0.92307692307692313</c:v>
                </c:pt>
                <c:pt idx="5">
                  <c:v>0.67500000000000004</c:v>
                </c:pt>
                <c:pt idx="6">
                  <c:v>0</c:v>
                </c:pt>
                <c:pt idx="7">
                  <c:v>1</c:v>
                </c:pt>
                <c:pt idx="8">
                  <c:v>0.53658536585365857</c:v>
                </c:pt>
                <c:pt idx="9">
                  <c:v>0.19047619047619047</c:v>
                </c:pt>
                <c:pt idx="10">
                  <c:v>0.75</c:v>
                </c:pt>
                <c:pt idx="11">
                  <c:v>0.40816326530612246</c:v>
                </c:pt>
                <c:pt idx="12">
                  <c:v>0.5161290322580645</c:v>
                </c:pt>
                <c:pt idx="13">
                  <c:v>0.48888888888888887</c:v>
                </c:pt>
                <c:pt idx="14">
                  <c:v>0.10344827586206896</c:v>
                </c:pt>
                <c:pt idx="15">
                  <c:v>0.29565217391304349</c:v>
                </c:pt>
                <c:pt idx="16">
                  <c:v>0.8571428571428571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0.76470588235294112</c:v>
                </c:pt>
                <c:pt idx="22">
                  <c:v>0.19230769230769232</c:v>
                </c:pt>
                <c:pt idx="23">
                  <c:v>0.43333333333333335</c:v>
                </c:pt>
                <c:pt idx="24">
                  <c:v>0.7068965517241379</c:v>
                </c:pt>
                <c:pt idx="25">
                  <c:v>0.60869565217391308</c:v>
                </c:pt>
                <c:pt idx="26">
                  <c:v>0.1</c:v>
                </c:pt>
                <c:pt idx="27">
                  <c:v>0.6</c:v>
                </c:pt>
                <c:pt idx="28">
                  <c:v>0.26315789473684209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'Q53'!$L$287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'Q53'!$B$288:$B$316</c:f>
              <c:strCache>
                <c:ptCount val="29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</c:strCache>
            </c:strRef>
          </c:cat>
          <c:val>
            <c:numRef>
              <c:f>'Q53'!$L$288:$L$317</c:f>
              <c:numCache>
                <c:formatCode>0.0%</c:formatCode>
                <c:ptCount val="30"/>
                <c:pt idx="0">
                  <c:v>0.66700000000000004</c:v>
                </c:pt>
                <c:pt idx="1">
                  <c:v>0.41699999999999998</c:v>
                </c:pt>
                <c:pt idx="4">
                  <c:v>0.83299999999999996</c:v>
                </c:pt>
                <c:pt idx="5">
                  <c:v>0.76100000000000001</c:v>
                </c:pt>
                <c:pt idx="6">
                  <c:v>0.4</c:v>
                </c:pt>
                <c:pt idx="7">
                  <c:v>1</c:v>
                </c:pt>
                <c:pt idx="8">
                  <c:v>0.78800000000000003</c:v>
                </c:pt>
                <c:pt idx="9">
                  <c:v>0.47799999999999998</c:v>
                </c:pt>
                <c:pt idx="11">
                  <c:v>0.58499999999999996</c:v>
                </c:pt>
                <c:pt idx="12">
                  <c:v>0.28599999999999998</c:v>
                </c:pt>
                <c:pt idx="13">
                  <c:v>0.65500000000000003</c:v>
                </c:pt>
                <c:pt idx="14">
                  <c:v>0.182</c:v>
                </c:pt>
                <c:pt idx="15">
                  <c:v>0.48099999999999998</c:v>
                </c:pt>
                <c:pt idx="17">
                  <c:v>0.95</c:v>
                </c:pt>
                <c:pt idx="18">
                  <c:v>0.75</c:v>
                </c:pt>
                <c:pt idx="19">
                  <c:v>3.6999999999999998E-2</c:v>
                </c:pt>
                <c:pt idx="20">
                  <c:v>0.57099999999999995</c:v>
                </c:pt>
                <c:pt idx="21">
                  <c:v>0.89200000000000002</c:v>
                </c:pt>
                <c:pt idx="24">
                  <c:v>0.96699999999999997</c:v>
                </c:pt>
                <c:pt idx="25">
                  <c:v>0.83299999999999996</c:v>
                </c:pt>
                <c:pt idx="26">
                  <c:v>0.14499999999999999</c:v>
                </c:pt>
                <c:pt idx="28">
                  <c:v>0.5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'Q53'!$M$287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'Q53'!$M$288:$M$317</c:f>
              <c:numCache>
                <c:formatCode>#,##0.0%</c:formatCode>
                <c:ptCount val="30"/>
                <c:pt idx="0">
                  <c:v>0.75</c:v>
                </c:pt>
                <c:pt idx="1">
                  <c:v>0.77142857142857135</c:v>
                </c:pt>
                <c:pt idx="6">
                  <c:v>0.66666666666666674</c:v>
                </c:pt>
                <c:pt idx="8">
                  <c:v>0.96153846153846156</c:v>
                </c:pt>
                <c:pt idx="9">
                  <c:v>0.34375</c:v>
                </c:pt>
                <c:pt idx="11">
                  <c:v>0.60674157303370779</c:v>
                </c:pt>
                <c:pt idx="12">
                  <c:v>0</c:v>
                </c:pt>
                <c:pt idx="13">
                  <c:v>0.53448275862068972</c:v>
                </c:pt>
                <c:pt idx="19">
                  <c:v>0.10416666666666666</c:v>
                </c:pt>
                <c:pt idx="20">
                  <c:v>0.78125</c:v>
                </c:pt>
                <c:pt idx="24">
                  <c:v>0.89655172413793105</c:v>
                </c:pt>
                <c:pt idx="25">
                  <c:v>0.91304347826086951</c:v>
                </c:pt>
                <c:pt idx="26">
                  <c:v>0.17460317460317459</c:v>
                </c:pt>
                <c:pt idx="27">
                  <c:v>0.6</c:v>
                </c:pt>
                <c:pt idx="28">
                  <c:v>0.5757575757575758</c:v>
                </c:pt>
                <c:pt idx="2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5206656"/>
        <c:axId val="185208192"/>
      </c:barChart>
      <c:catAx>
        <c:axId val="18520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208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2066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28649489926727"/>
          <c:y val="0.93490322533648362"/>
          <c:w val="5.3954724501632322E-2"/>
          <c:h val="6.50967506655305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inpatients in 2010 (n=968)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'Q53'!$D$74:$D$103</c:f>
              <c:numCache>
                <c:formatCode>0.0%</c:formatCode>
                <c:ptCount val="30"/>
                <c:pt idx="0">
                  <c:v>1.5495867768595042E-2</c:v>
                </c:pt>
                <c:pt idx="1">
                  <c:v>2.9958677685950414E-2</c:v>
                </c:pt>
                <c:pt idx="2">
                  <c:v>3.0991735537190084E-3</c:v>
                </c:pt>
                <c:pt idx="3">
                  <c:v>1.2396694214876033E-2</c:v>
                </c:pt>
                <c:pt idx="4">
                  <c:v>3.0991735537190084E-3</c:v>
                </c:pt>
                <c:pt idx="5">
                  <c:v>6.1983471074380167E-3</c:v>
                </c:pt>
                <c:pt idx="6">
                  <c:v>6.1983471074380167E-3</c:v>
                </c:pt>
                <c:pt idx="7">
                  <c:v>0</c:v>
                </c:pt>
                <c:pt idx="8">
                  <c:v>1.962809917355372E-2</c:v>
                </c:pt>
                <c:pt idx="9">
                  <c:v>1.6528925619834711E-2</c:v>
                </c:pt>
                <c:pt idx="10">
                  <c:v>4.1322314049586778E-3</c:v>
                </c:pt>
                <c:pt idx="11">
                  <c:v>5.9917355371900828E-2</c:v>
                </c:pt>
                <c:pt idx="12">
                  <c:v>1.5495867768595042E-2</c:v>
                </c:pt>
                <c:pt idx="13">
                  <c:v>2.2727272727272728E-2</c:v>
                </c:pt>
                <c:pt idx="14">
                  <c:v>2.6859504132231406E-2</c:v>
                </c:pt>
                <c:pt idx="15">
                  <c:v>8.2644628099173556E-2</c:v>
                </c:pt>
                <c:pt idx="16">
                  <c:v>4.1322314049586778E-3</c:v>
                </c:pt>
                <c:pt idx="17">
                  <c:v>0</c:v>
                </c:pt>
                <c:pt idx="18">
                  <c:v>4.1322314049586778E-3</c:v>
                </c:pt>
                <c:pt idx="19">
                  <c:v>1.0330578512396695E-2</c:v>
                </c:pt>
                <c:pt idx="20">
                  <c:v>6.1983471074380167E-3</c:v>
                </c:pt>
                <c:pt idx="21">
                  <c:v>8.2644628099173556E-3</c:v>
                </c:pt>
                <c:pt idx="22">
                  <c:v>1.962809917355372E-2</c:v>
                </c:pt>
                <c:pt idx="23">
                  <c:v>1.7561983471074381E-2</c:v>
                </c:pt>
                <c:pt idx="24">
                  <c:v>1.3429752066115703E-2</c:v>
                </c:pt>
                <c:pt idx="25">
                  <c:v>9.2975206611570251E-3</c:v>
                </c:pt>
                <c:pt idx="26">
                  <c:v>4.9586776859504134E-2</c:v>
                </c:pt>
                <c:pt idx="27">
                  <c:v>4.1322314049586778E-3</c:v>
                </c:pt>
                <c:pt idx="28">
                  <c:v>1.4462809917355372E-2</c:v>
                </c:pt>
                <c:pt idx="29">
                  <c:v>1.4462809917355372E-2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'Q53'!$B$74:$B$103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'Q53'!$F$74:$F$103</c:f>
              <c:numCache>
                <c:formatCode>0.0%</c:formatCode>
                <c:ptCount val="30"/>
                <c:pt idx="0">
                  <c:v>1.859504132231405E-2</c:v>
                </c:pt>
                <c:pt idx="1">
                  <c:v>7.2314049586776862E-3</c:v>
                </c:pt>
                <c:pt idx="2">
                  <c:v>3.0991735537190084E-3</c:v>
                </c:pt>
                <c:pt idx="3">
                  <c:v>4.3388429752066117E-2</c:v>
                </c:pt>
                <c:pt idx="4">
                  <c:v>3.71900826446281E-2</c:v>
                </c:pt>
                <c:pt idx="5">
                  <c:v>3.5123966942148761E-2</c:v>
                </c:pt>
                <c:pt idx="6">
                  <c:v>0</c:v>
                </c:pt>
                <c:pt idx="7">
                  <c:v>1.859504132231405E-2</c:v>
                </c:pt>
                <c:pt idx="8">
                  <c:v>2.2727272727272728E-2</c:v>
                </c:pt>
                <c:pt idx="9">
                  <c:v>5.1652892561983473E-3</c:v>
                </c:pt>
                <c:pt idx="10">
                  <c:v>1.2396694214876033E-2</c:v>
                </c:pt>
                <c:pt idx="11">
                  <c:v>4.1322314049586778E-2</c:v>
                </c:pt>
                <c:pt idx="12">
                  <c:v>1.6528925619834711E-2</c:v>
                </c:pt>
                <c:pt idx="13">
                  <c:v>2.3760330578512397E-2</c:v>
                </c:pt>
                <c:pt idx="14">
                  <c:v>3.0991735537190084E-3</c:v>
                </c:pt>
                <c:pt idx="15">
                  <c:v>3.6157024793388427E-2</c:v>
                </c:pt>
                <c:pt idx="16">
                  <c:v>2.4793388429752067E-2</c:v>
                </c:pt>
                <c:pt idx="17">
                  <c:v>4.1322314049586778E-3</c:v>
                </c:pt>
                <c:pt idx="18">
                  <c:v>1.0330578512396695E-3</c:v>
                </c:pt>
                <c:pt idx="19">
                  <c:v>0</c:v>
                </c:pt>
                <c:pt idx="20">
                  <c:v>8.2644628099173556E-3</c:v>
                </c:pt>
                <c:pt idx="21">
                  <c:v>2.6859504132231406E-2</c:v>
                </c:pt>
                <c:pt idx="22">
                  <c:v>7.2314049586776862E-3</c:v>
                </c:pt>
                <c:pt idx="23">
                  <c:v>1.3429752066115703E-2</c:v>
                </c:pt>
                <c:pt idx="24">
                  <c:v>4.6487603305785122E-2</c:v>
                </c:pt>
                <c:pt idx="25">
                  <c:v>1.4462809917355372E-2</c:v>
                </c:pt>
                <c:pt idx="26">
                  <c:v>1.2396694214876033E-2</c:v>
                </c:pt>
                <c:pt idx="27">
                  <c:v>1.1363636363636364E-2</c:v>
                </c:pt>
                <c:pt idx="28">
                  <c:v>5.1652892561983473E-3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7235712"/>
        <c:axId val="187246848"/>
      </c:barChart>
      <c:catAx>
        <c:axId val="1872357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24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4684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2357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 - outpatients in 2010 (n=968)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'Q53'!$D$143:$D$172</c:f>
              <c:numCache>
                <c:formatCode>0.0%</c:formatCode>
                <c:ptCount val="30"/>
                <c:pt idx="0">
                  <c:v>1.0330578512396695E-3</c:v>
                </c:pt>
                <c:pt idx="1">
                  <c:v>1.0330578512396695E-3</c:v>
                </c:pt>
                <c:pt idx="2">
                  <c:v>0</c:v>
                </c:pt>
                <c:pt idx="3">
                  <c:v>3.0991735537190084E-3</c:v>
                </c:pt>
                <c:pt idx="4">
                  <c:v>0</c:v>
                </c:pt>
                <c:pt idx="5">
                  <c:v>1.3429752066115703E-2</c:v>
                </c:pt>
                <c:pt idx="6">
                  <c:v>1.0330578512396695E-3</c:v>
                </c:pt>
                <c:pt idx="7">
                  <c:v>0</c:v>
                </c:pt>
                <c:pt idx="8">
                  <c:v>4.1322314049586778E-3</c:v>
                </c:pt>
                <c:pt idx="9">
                  <c:v>4.1322314049586778E-3</c:v>
                </c:pt>
                <c:pt idx="10">
                  <c:v>0</c:v>
                </c:pt>
                <c:pt idx="11">
                  <c:v>7.2314049586776862E-3</c:v>
                </c:pt>
                <c:pt idx="12">
                  <c:v>1.5495867768595042E-2</c:v>
                </c:pt>
                <c:pt idx="13">
                  <c:v>1.2396694214876033E-2</c:v>
                </c:pt>
                <c:pt idx="14">
                  <c:v>1.0330578512396695E-2</c:v>
                </c:pt>
                <c:pt idx="15">
                  <c:v>3.4090909090909088E-2</c:v>
                </c:pt>
                <c:pt idx="16">
                  <c:v>0</c:v>
                </c:pt>
                <c:pt idx="17">
                  <c:v>0</c:v>
                </c:pt>
                <c:pt idx="18">
                  <c:v>2.0661157024793389E-3</c:v>
                </c:pt>
                <c:pt idx="19">
                  <c:v>3.0991735537190084E-3</c:v>
                </c:pt>
                <c:pt idx="20">
                  <c:v>5.1652892561983473E-3</c:v>
                </c:pt>
                <c:pt idx="21">
                  <c:v>0</c:v>
                </c:pt>
                <c:pt idx="22">
                  <c:v>1.7561983471074381E-2</c:v>
                </c:pt>
                <c:pt idx="23">
                  <c:v>5.1652892561983473E-3</c:v>
                </c:pt>
                <c:pt idx="24">
                  <c:v>6.1983471074380167E-3</c:v>
                </c:pt>
                <c:pt idx="25">
                  <c:v>1.0330578512396695E-3</c:v>
                </c:pt>
                <c:pt idx="26">
                  <c:v>4.8553719008264461E-2</c:v>
                </c:pt>
                <c:pt idx="27">
                  <c:v>3.0991735537190084E-3</c:v>
                </c:pt>
                <c:pt idx="28">
                  <c:v>2.0661157024793389E-3</c:v>
                </c:pt>
                <c:pt idx="29">
                  <c:v>1.2396694214876033E-2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'Q53'!$B$143:$B$172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'Q53'!$F$143:$F$172</c:f>
              <c:numCache>
                <c:formatCode>0.0%</c:formatCode>
                <c:ptCount val="30"/>
                <c:pt idx="0">
                  <c:v>3.3057851239669422E-2</c:v>
                </c:pt>
                <c:pt idx="1">
                  <c:v>3.6157024793388427E-2</c:v>
                </c:pt>
                <c:pt idx="2">
                  <c:v>6.1983471074380167E-3</c:v>
                </c:pt>
                <c:pt idx="3">
                  <c:v>5.2685950413223138E-2</c:v>
                </c:pt>
                <c:pt idx="4">
                  <c:v>4.0289256198347105E-2</c:v>
                </c:pt>
                <c:pt idx="5">
                  <c:v>2.7892561983471075E-2</c:v>
                </c:pt>
                <c:pt idx="6">
                  <c:v>5.1652892561983473E-3</c:v>
                </c:pt>
                <c:pt idx="7">
                  <c:v>1.859504132231405E-2</c:v>
                </c:pt>
                <c:pt idx="8">
                  <c:v>3.8223140495867766E-2</c:v>
                </c:pt>
                <c:pt idx="9">
                  <c:v>1.7561983471074381E-2</c:v>
                </c:pt>
                <c:pt idx="10">
                  <c:v>1.6528925619834711E-2</c:v>
                </c:pt>
                <c:pt idx="11">
                  <c:v>9.4008264462809923E-2</c:v>
                </c:pt>
                <c:pt idx="12">
                  <c:v>1.6528925619834711E-2</c:v>
                </c:pt>
                <c:pt idx="13">
                  <c:v>3.4090909090909088E-2</c:v>
                </c:pt>
                <c:pt idx="14">
                  <c:v>1.962809917355372E-2</c:v>
                </c:pt>
                <c:pt idx="15">
                  <c:v>8.4710743801652888E-2</c:v>
                </c:pt>
                <c:pt idx="16">
                  <c:v>2.8925619834710745E-2</c:v>
                </c:pt>
                <c:pt idx="17">
                  <c:v>4.1322314049586778E-3</c:v>
                </c:pt>
                <c:pt idx="18">
                  <c:v>3.0991735537190084E-3</c:v>
                </c:pt>
                <c:pt idx="19">
                  <c:v>7.2314049586776862E-3</c:v>
                </c:pt>
                <c:pt idx="20">
                  <c:v>9.2975206611570251E-3</c:v>
                </c:pt>
                <c:pt idx="21">
                  <c:v>3.5123966942148761E-2</c:v>
                </c:pt>
                <c:pt idx="22">
                  <c:v>9.2975206611570251E-3</c:v>
                </c:pt>
                <c:pt idx="23">
                  <c:v>2.5826446280991736E-2</c:v>
                </c:pt>
                <c:pt idx="24">
                  <c:v>5.3719008264462811E-2</c:v>
                </c:pt>
                <c:pt idx="25">
                  <c:v>2.2727272727272728E-2</c:v>
                </c:pt>
                <c:pt idx="26">
                  <c:v>1.3429752066115703E-2</c:v>
                </c:pt>
                <c:pt idx="27">
                  <c:v>1.2396694214876033E-2</c:v>
                </c:pt>
                <c:pt idx="28">
                  <c:v>1.7561983471074381E-2</c:v>
                </c:pt>
                <c:pt idx="29">
                  <c:v>2.0661157024793389E-3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847744"/>
        <c:axId val="204860800"/>
      </c:barChart>
      <c:catAx>
        <c:axId val="2048477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6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8608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8477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Regular provision of patient care service in view of medication errors - none in 2010 (n=968)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'Q53'!$B$213:$B$242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'Q53'!$D$213:$D$242</c:f>
              <c:numCache>
                <c:formatCode>0.0%</c:formatCode>
                <c:ptCount val="30"/>
                <c:pt idx="0">
                  <c:v>1.859504132231405E-2</c:v>
                </c:pt>
                <c:pt idx="1">
                  <c:v>7.2314049586776862E-3</c:v>
                </c:pt>
                <c:pt idx="2">
                  <c:v>3.0991735537190084E-3</c:v>
                </c:pt>
                <c:pt idx="3">
                  <c:v>4.2355371900826444E-2</c:v>
                </c:pt>
                <c:pt idx="4">
                  <c:v>3.71900826446281E-2</c:v>
                </c:pt>
                <c:pt idx="5">
                  <c:v>2.7892561983471075E-2</c:v>
                </c:pt>
                <c:pt idx="6">
                  <c:v>0</c:v>
                </c:pt>
                <c:pt idx="7">
                  <c:v>1.859504132231405E-2</c:v>
                </c:pt>
                <c:pt idx="8">
                  <c:v>2.2727272727272728E-2</c:v>
                </c:pt>
                <c:pt idx="9">
                  <c:v>4.1322314049586778E-3</c:v>
                </c:pt>
                <c:pt idx="10">
                  <c:v>1.2396694214876033E-2</c:v>
                </c:pt>
                <c:pt idx="11">
                  <c:v>4.1322314049586778E-2</c:v>
                </c:pt>
                <c:pt idx="12">
                  <c:v>1.6528925619834711E-2</c:v>
                </c:pt>
                <c:pt idx="13">
                  <c:v>2.2727272727272728E-2</c:v>
                </c:pt>
                <c:pt idx="14">
                  <c:v>3.0991735537190084E-3</c:v>
                </c:pt>
                <c:pt idx="15">
                  <c:v>3.5123966942148761E-2</c:v>
                </c:pt>
                <c:pt idx="16">
                  <c:v>2.4793388429752067E-2</c:v>
                </c:pt>
                <c:pt idx="17">
                  <c:v>4.1322314049586778E-3</c:v>
                </c:pt>
                <c:pt idx="18">
                  <c:v>0</c:v>
                </c:pt>
                <c:pt idx="19">
                  <c:v>0</c:v>
                </c:pt>
                <c:pt idx="20">
                  <c:v>7.2314049586776862E-3</c:v>
                </c:pt>
                <c:pt idx="21">
                  <c:v>2.6859504132231406E-2</c:v>
                </c:pt>
                <c:pt idx="22">
                  <c:v>5.1652892561983473E-3</c:v>
                </c:pt>
                <c:pt idx="23">
                  <c:v>1.3429752066115703E-2</c:v>
                </c:pt>
                <c:pt idx="24">
                  <c:v>4.2355371900826444E-2</c:v>
                </c:pt>
                <c:pt idx="25">
                  <c:v>1.4462809917355372E-2</c:v>
                </c:pt>
                <c:pt idx="26">
                  <c:v>6.1983471074380167E-3</c:v>
                </c:pt>
                <c:pt idx="27">
                  <c:v>9.2975206611570251E-3</c:v>
                </c:pt>
                <c:pt idx="28">
                  <c:v>5.1652892561983473E-3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'Q53'!$B$213:$B$242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'Q53'!$F$213:$F$242</c:f>
              <c:numCache>
                <c:formatCode>0.0%</c:formatCode>
                <c:ptCount val="30"/>
                <c:pt idx="0">
                  <c:v>1.5495867768595042E-2</c:v>
                </c:pt>
                <c:pt idx="1">
                  <c:v>2.9958677685950414E-2</c:v>
                </c:pt>
                <c:pt idx="2">
                  <c:v>3.0991735537190084E-3</c:v>
                </c:pt>
                <c:pt idx="3">
                  <c:v>1.3429752066115703E-2</c:v>
                </c:pt>
                <c:pt idx="4">
                  <c:v>3.0991735537190084E-3</c:v>
                </c:pt>
                <c:pt idx="5">
                  <c:v>1.3429752066115703E-2</c:v>
                </c:pt>
                <c:pt idx="6">
                  <c:v>6.1983471074380167E-3</c:v>
                </c:pt>
                <c:pt idx="7">
                  <c:v>0</c:v>
                </c:pt>
                <c:pt idx="8">
                  <c:v>1.962809917355372E-2</c:v>
                </c:pt>
                <c:pt idx="9">
                  <c:v>1.7561983471074381E-2</c:v>
                </c:pt>
                <c:pt idx="10">
                  <c:v>4.1322314049586778E-3</c:v>
                </c:pt>
                <c:pt idx="11">
                  <c:v>5.9917355371900828E-2</c:v>
                </c:pt>
                <c:pt idx="12">
                  <c:v>1.5495867768595042E-2</c:v>
                </c:pt>
                <c:pt idx="13">
                  <c:v>2.3760330578512397E-2</c:v>
                </c:pt>
                <c:pt idx="14">
                  <c:v>2.6859504132231406E-2</c:v>
                </c:pt>
                <c:pt idx="15">
                  <c:v>8.3677685950413222E-2</c:v>
                </c:pt>
                <c:pt idx="16">
                  <c:v>4.1322314049586778E-3</c:v>
                </c:pt>
                <c:pt idx="17">
                  <c:v>0</c:v>
                </c:pt>
                <c:pt idx="18">
                  <c:v>5.1652892561983473E-3</c:v>
                </c:pt>
                <c:pt idx="19">
                  <c:v>1.0330578512396695E-2</c:v>
                </c:pt>
                <c:pt idx="20">
                  <c:v>7.2314049586776862E-3</c:v>
                </c:pt>
                <c:pt idx="21">
                  <c:v>8.2644628099173556E-3</c:v>
                </c:pt>
                <c:pt idx="22">
                  <c:v>2.1694214876033058E-2</c:v>
                </c:pt>
                <c:pt idx="23">
                  <c:v>1.7561983471074381E-2</c:v>
                </c:pt>
                <c:pt idx="24">
                  <c:v>1.7561983471074381E-2</c:v>
                </c:pt>
                <c:pt idx="25">
                  <c:v>9.2975206611570251E-3</c:v>
                </c:pt>
                <c:pt idx="26">
                  <c:v>5.578512396694215E-2</c:v>
                </c:pt>
                <c:pt idx="27">
                  <c:v>6.1983471074380167E-3</c:v>
                </c:pt>
                <c:pt idx="28">
                  <c:v>1.4462809917355372E-2</c:v>
                </c:pt>
                <c:pt idx="29">
                  <c:v>1.4462809917355372E-2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239232"/>
        <c:axId val="76240768"/>
      </c:barChart>
      <c:catAx>
        <c:axId val="76239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4076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392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 - inpatients in 2005 (n=743)</a:t>
            </a:r>
          </a:p>
        </c:rich>
      </c:tx>
      <c:layout>
        <c:manualLayout>
          <c:xMode val="edge"/>
          <c:yMode val="edge"/>
          <c:x val="0.11026629275903269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01719816569404E-2"/>
          <c:y val="0.18201793366642297"/>
          <c:w val="0.92395551622346084"/>
          <c:h val="0.519737955167975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'Q54'!$C$113:$C$135</c:f>
              <c:numCache>
                <c:formatCode>#,##0.0%</c:formatCode>
                <c:ptCount val="23"/>
                <c:pt idx="0">
                  <c:v>4.0000000000000001E-3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1E-3</c:v>
                </c:pt>
                <c:pt idx="7">
                  <c:v>8.9999999999999993E-3</c:v>
                </c:pt>
                <c:pt idx="8">
                  <c:v>0.04</c:v>
                </c:pt>
                <c:pt idx="9">
                  <c:v>3.0000000000000001E-3</c:v>
                </c:pt>
                <c:pt idx="10">
                  <c:v>1.7000000000000001E-2</c:v>
                </c:pt>
                <c:pt idx="11">
                  <c:v>1.2999999999999999E-2</c:v>
                </c:pt>
                <c:pt idx="12">
                  <c:v>1.0999999999999999E-2</c:v>
                </c:pt>
                <c:pt idx="13">
                  <c:v>1E-3</c:v>
                </c:pt>
                <c:pt idx="14">
                  <c:v>0</c:v>
                </c:pt>
                <c:pt idx="15">
                  <c:v>1.0999999999999999E-2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1E-3</c:v>
                </c:pt>
                <c:pt idx="20">
                  <c:v>3.5000000000000003E-2</c:v>
                </c:pt>
                <c:pt idx="21">
                  <c:v>7.0000000000000001E-3</c:v>
                </c:pt>
                <c:pt idx="22">
                  <c:v>5.0000000000000001E-3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'Q54'!$D$113:$D$135</c:f>
              <c:numCache>
                <c:formatCode>0.0%</c:formatCode>
                <c:ptCount val="23"/>
                <c:pt idx="0">
                  <c:v>3.2000000000000001E-2</c:v>
                </c:pt>
                <c:pt idx="1">
                  <c:v>1.6E-2</c:v>
                </c:pt>
                <c:pt idx="2">
                  <c:v>1.6E-2</c:v>
                </c:pt>
                <c:pt idx="3">
                  <c:v>8.2000000000000003E-2</c:v>
                </c:pt>
                <c:pt idx="4">
                  <c:v>9.0000000000000011E-3</c:v>
                </c:pt>
                <c:pt idx="5">
                  <c:v>1.9E-2</c:v>
                </c:pt>
                <c:pt idx="6">
                  <c:v>3.6999999999999998E-2</c:v>
                </c:pt>
                <c:pt idx="7">
                  <c:v>2.0999999999999998E-2</c:v>
                </c:pt>
                <c:pt idx="8">
                  <c:v>0.13</c:v>
                </c:pt>
                <c:pt idx="9">
                  <c:v>1.4000000000000002E-2</c:v>
                </c:pt>
                <c:pt idx="10">
                  <c:v>5.3000000000000005E-2</c:v>
                </c:pt>
                <c:pt idx="11">
                  <c:v>4.2000000000000003E-2</c:v>
                </c:pt>
                <c:pt idx="12">
                  <c:v>5.4000000000000006E-2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2.4000000000000004E-2</c:v>
                </c:pt>
                <c:pt idx="16">
                  <c:v>7.0000000000000001E-3</c:v>
                </c:pt>
                <c:pt idx="17">
                  <c:v>4.4999999999999998E-2</c:v>
                </c:pt>
                <c:pt idx="18">
                  <c:v>8.1000000000000003E-2</c:v>
                </c:pt>
                <c:pt idx="19">
                  <c:v>3.1E-2</c:v>
                </c:pt>
                <c:pt idx="20">
                  <c:v>5.6999999999999995E-2</c:v>
                </c:pt>
                <c:pt idx="21">
                  <c:v>2.8000000000000004E-2</c:v>
                </c:pt>
                <c:pt idx="22">
                  <c:v>3.0000000000000001E-3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270976"/>
        <c:axId val="76272768"/>
      </c:barChart>
      <c:catAx>
        <c:axId val="762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7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709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381241486177635"/>
          <c:w val="9.5965180247543344E-2"/>
          <c:h val="5.0089554820171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outpatients in 2005 (n=743)</a:t>
            </a:r>
          </a:p>
        </c:rich>
      </c:tx>
      <c:layout>
        <c:manualLayout>
          <c:xMode val="edge"/>
          <c:yMode val="edge"/>
          <c:x val="0.1075950696036415"/>
          <c:y val="3.0634579768438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27884090612692E-2"/>
          <c:y val="0.18161945006864794"/>
          <c:w val="0.92405120404667973"/>
          <c:h val="0.520788302606486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'Q54'!$C$183:$C$205</c:f>
              <c:numCache>
                <c:formatCode>#,##0.0%</c:formatCode>
                <c:ptCount val="23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3.0000000000000001E-3</c:v>
                </c:pt>
                <c:pt idx="8">
                  <c:v>0</c:v>
                </c:pt>
                <c:pt idx="9">
                  <c:v>5.0000000000000001E-3</c:v>
                </c:pt>
                <c:pt idx="10">
                  <c:v>8.0000000000000002E-3</c:v>
                </c:pt>
                <c:pt idx="11">
                  <c:v>0</c:v>
                </c:pt>
                <c:pt idx="12">
                  <c:v>3.0000000000000001E-3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1.2999999999999999E-2</c:v>
                </c:pt>
                <c:pt idx="21">
                  <c:v>1E-3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'Q54'!$D$183:$D$205</c:f>
              <c:numCache>
                <c:formatCode>0.0%</c:formatCode>
                <c:ptCount val="23"/>
                <c:pt idx="0">
                  <c:v>3.4999999999999996E-2</c:v>
                </c:pt>
                <c:pt idx="1">
                  <c:v>1.7000000000000001E-2</c:v>
                </c:pt>
                <c:pt idx="2">
                  <c:v>1.4999999999999999E-2</c:v>
                </c:pt>
                <c:pt idx="3">
                  <c:v>8.4000000000000005E-2</c:v>
                </c:pt>
                <c:pt idx="4">
                  <c:v>1.2E-2</c:v>
                </c:pt>
                <c:pt idx="5">
                  <c:v>1.9E-2</c:v>
                </c:pt>
                <c:pt idx="6">
                  <c:v>3.7999999999999999E-2</c:v>
                </c:pt>
                <c:pt idx="7">
                  <c:v>2.7E-2</c:v>
                </c:pt>
                <c:pt idx="8">
                  <c:v>0.17</c:v>
                </c:pt>
                <c:pt idx="9">
                  <c:v>1.2E-2</c:v>
                </c:pt>
                <c:pt idx="10">
                  <c:v>6.2000000000000006E-2</c:v>
                </c:pt>
                <c:pt idx="11">
                  <c:v>5.5E-2</c:v>
                </c:pt>
                <c:pt idx="12">
                  <c:v>6.2E-2</c:v>
                </c:pt>
                <c:pt idx="13">
                  <c:v>2.8000000000000001E-2</c:v>
                </c:pt>
                <c:pt idx="14">
                  <c:v>5.0000000000000001E-3</c:v>
                </c:pt>
                <c:pt idx="15">
                  <c:v>3.4000000000000002E-2</c:v>
                </c:pt>
                <c:pt idx="16">
                  <c:v>8.0000000000000002E-3</c:v>
                </c:pt>
                <c:pt idx="17">
                  <c:v>4.5999999999999999E-2</c:v>
                </c:pt>
                <c:pt idx="18">
                  <c:v>8.1000000000000003E-2</c:v>
                </c:pt>
                <c:pt idx="19">
                  <c:v>3.2000000000000001E-2</c:v>
                </c:pt>
                <c:pt idx="20">
                  <c:v>7.9000000000000001E-2</c:v>
                </c:pt>
                <c:pt idx="21">
                  <c:v>3.4000000000000002E-2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285824"/>
        <c:axId val="76287360"/>
      </c:barChart>
      <c:catAx>
        <c:axId val="762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8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8582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34121633199344"/>
          <c:y val="0.93298280914379861"/>
          <c:w val="9.5756383993598981E-2"/>
          <c:h val="4.938283299815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none in 2005 (n=743)</a:t>
            </a:r>
          </a:p>
        </c:rich>
      </c:tx>
      <c:layout>
        <c:manualLayout>
          <c:xMode val="edge"/>
          <c:yMode val="edge"/>
          <c:x val="0.13400758533501897"/>
          <c:y val="2.8384279475982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487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'Q54'!$C$252:$C$274</c:f>
              <c:numCache>
                <c:formatCode>#,##0.0%</c:formatCode>
                <c:ptCount val="23"/>
                <c:pt idx="0">
                  <c:v>3.2000000000000001E-2</c:v>
                </c:pt>
                <c:pt idx="1">
                  <c:v>1.6E-2</c:v>
                </c:pt>
                <c:pt idx="2">
                  <c:v>1.4999999999999999E-2</c:v>
                </c:pt>
                <c:pt idx="3">
                  <c:v>8.1000000000000003E-2</c:v>
                </c:pt>
                <c:pt idx="4">
                  <c:v>8.9999999999999993E-3</c:v>
                </c:pt>
                <c:pt idx="5">
                  <c:v>1.9E-2</c:v>
                </c:pt>
                <c:pt idx="6">
                  <c:v>3.5999999999999997E-2</c:v>
                </c:pt>
                <c:pt idx="7">
                  <c:v>0.02</c:v>
                </c:pt>
                <c:pt idx="8">
                  <c:v>0.129</c:v>
                </c:pt>
                <c:pt idx="9">
                  <c:v>1.2E-2</c:v>
                </c:pt>
                <c:pt idx="10">
                  <c:v>4.8000000000000001E-2</c:v>
                </c:pt>
                <c:pt idx="11">
                  <c:v>4.2000000000000003E-2</c:v>
                </c:pt>
                <c:pt idx="12">
                  <c:v>5.1999999999999998E-2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2.5999999999999999E-2</c:v>
                </c:pt>
                <c:pt idx="16">
                  <c:v>7.0000000000000001E-3</c:v>
                </c:pt>
                <c:pt idx="17">
                  <c:v>4.3999999999999997E-2</c:v>
                </c:pt>
                <c:pt idx="18">
                  <c:v>8.1000000000000003E-2</c:v>
                </c:pt>
                <c:pt idx="19">
                  <c:v>3.1E-2</c:v>
                </c:pt>
                <c:pt idx="20">
                  <c:v>5.3999999999999999E-2</c:v>
                </c:pt>
                <c:pt idx="21">
                  <c:v>2.8000000000000001E-2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'Q54'!$D$252:$D$274</c:f>
              <c:numCache>
                <c:formatCode>0.0%</c:formatCode>
                <c:ptCount val="23"/>
                <c:pt idx="0">
                  <c:v>3.9999999999999966E-3</c:v>
                </c:pt>
                <c:pt idx="1">
                  <c:v>1.0000000000000009E-3</c:v>
                </c:pt>
                <c:pt idx="2">
                  <c:v>1.0000000000000009E-3</c:v>
                </c:pt>
                <c:pt idx="3">
                  <c:v>4.0000000000000036E-3</c:v>
                </c:pt>
                <c:pt idx="4">
                  <c:v>3.0000000000000009E-3</c:v>
                </c:pt>
                <c:pt idx="5">
                  <c:v>0</c:v>
                </c:pt>
                <c:pt idx="6">
                  <c:v>2.0000000000000018E-3</c:v>
                </c:pt>
                <c:pt idx="7">
                  <c:v>9.9999999999999985E-3</c:v>
                </c:pt>
                <c:pt idx="8">
                  <c:v>4.1000000000000009E-2</c:v>
                </c:pt>
                <c:pt idx="9">
                  <c:v>5.000000000000001E-3</c:v>
                </c:pt>
                <c:pt idx="10">
                  <c:v>2.2000000000000006E-2</c:v>
                </c:pt>
                <c:pt idx="11">
                  <c:v>1.2999999999999998E-2</c:v>
                </c:pt>
                <c:pt idx="12">
                  <c:v>1.3000000000000005E-2</c:v>
                </c:pt>
                <c:pt idx="13">
                  <c:v>1.0000000000000009E-3</c:v>
                </c:pt>
                <c:pt idx="14">
                  <c:v>0</c:v>
                </c:pt>
                <c:pt idx="15">
                  <c:v>9.0000000000000045E-3</c:v>
                </c:pt>
                <c:pt idx="16">
                  <c:v>1E-3</c:v>
                </c:pt>
                <c:pt idx="17">
                  <c:v>2.0000000000000018E-3</c:v>
                </c:pt>
                <c:pt idx="18">
                  <c:v>0</c:v>
                </c:pt>
                <c:pt idx="19">
                  <c:v>1.0000000000000009E-3</c:v>
                </c:pt>
                <c:pt idx="20">
                  <c:v>3.7999999999999999E-2</c:v>
                </c:pt>
                <c:pt idx="21">
                  <c:v>7.0000000000000027E-3</c:v>
                </c:pt>
                <c:pt idx="22">
                  <c:v>5.0000000000000001E-3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308864"/>
        <c:axId val="76310400"/>
      </c:barChart>
      <c:catAx>
        <c:axId val="763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1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1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088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34121633199344"/>
          <c:y val="0.9357167333550156"/>
          <c:w val="9.5756383993598981E-2"/>
          <c:h val="5.0000130789962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inpatients  - comparison between years</a:t>
            </a:r>
          </a:p>
        </c:rich>
      </c:tx>
      <c:layout>
        <c:manualLayout>
          <c:xMode val="edge"/>
          <c:yMode val="edge"/>
          <c:x val="0.11702127659574468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87931034482771"/>
          <c:w val="0.91223404255319385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'Q54'!$C$287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'Q54'!$C$288:$C$317</c:f>
              <c:numCache>
                <c:formatCode>0.0%</c:formatCode>
                <c:ptCount val="30"/>
                <c:pt idx="0">
                  <c:v>0.22222222222222221</c:v>
                </c:pt>
                <c:pt idx="1">
                  <c:v>0.17142857142857143</c:v>
                </c:pt>
                <c:pt idx="2">
                  <c:v>0</c:v>
                </c:pt>
                <c:pt idx="3">
                  <c:v>5.5555555555555552E-2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0.33333333333333331</c:v>
                </c:pt>
                <c:pt idx="7">
                  <c:v>5.5555555555555552E-2</c:v>
                </c:pt>
                <c:pt idx="8">
                  <c:v>0.1111111111111111</c:v>
                </c:pt>
                <c:pt idx="9">
                  <c:v>0.5714285714285714</c:v>
                </c:pt>
                <c:pt idx="10">
                  <c:v>6.25E-2</c:v>
                </c:pt>
                <c:pt idx="11">
                  <c:v>0.23711340206185566</c:v>
                </c:pt>
                <c:pt idx="12">
                  <c:v>0.12903225806451613</c:v>
                </c:pt>
                <c:pt idx="13">
                  <c:v>0.16666666666666666</c:v>
                </c:pt>
                <c:pt idx="14">
                  <c:v>0.31034482758620691</c:v>
                </c:pt>
                <c:pt idx="15">
                  <c:v>5.1724137931034482E-2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0.44444444444444442</c:v>
                </c:pt>
                <c:pt idx="20">
                  <c:v>0.13333333333333333</c:v>
                </c:pt>
                <c:pt idx="21">
                  <c:v>0.16666666666666666</c:v>
                </c:pt>
                <c:pt idx="22">
                  <c:v>0.33333333333333331</c:v>
                </c:pt>
                <c:pt idx="23">
                  <c:v>6.8965517241379309E-2</c:v>
                </c:pt>
                <c:pt idx="24">
                  <c:v>1.7241379310344827E-2</c:v>
                </c:pt>
                <c:pt idx="25">
                  <c:v>0.13043478260869565</c:v>
                </c:pt>
                <c:pt idx="26">
                  <c:v>0.34482758620689657</c:v>
                </c:pt>
                <c:pt idx="27">
                  <c:v>7.1428571428571425E-2</c:v>
                </c:pt>
                <c:pt idx="28">
                  <c:v>0.10526315789473684</c:v>
                </c:pt>
                <c:pt idx="29">
                  <c:v>0.2857142857142857</c:v>
                </c:pt>
              </c:numCache>
            </c:numRef>
          </c:val>
        </c:ser>
        <c:ser>
          <c:idx val="1"/>
          <c:order val="1"/>
          <c:tx>
            <c:strRef>
              <c:f>'Q54'!$D$287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'Q54'!$D$288:$D$317</c:f>
              <c:numCache>
                <c:formatCode>0.0%</c:formatCode>
                <c:ptCount val="30"/>
                <c:pt idx="0">
                  <c:v>0.111</c:v>
                </c:pt>
                <c:pt idx="1">
                  <c:v>7.6999999999999999E-2</c:v>
                </c:pt>
                <c:pt idx="4">
                  <c:v>0</c:v>
                </c:pt>
                <c:pt idx="5">
                  <c:v>3.2000000000000001E-2</c:v>
                </c:pt>
                <c:pt idx="6">
                  <c:v>0.222</c:v>
                </c:pt>
                <c:pt idx="7">
                  <c:v>0</c:v>
                </c:pt>
                <c:pt idx="8">
                  <c:v>3.5999999999999997E-2</c:v>
                </c:pt>
                <c:pt idx="9">
                  <c:v>0.318</c:v>
                </c:pt>
                <c:pt idx="11">
                  <c:v>0.23799999999999999</c:v>
                </c:pt>
                <c:pt idx="12">
                  <c:v>0.154</c:v>
                </c:pt>
                <c:pt idx="13">
                  <c:v>0.25</c:v>
                </c:pt>
                <c:pt idx="14">
                  <c:v>0.24399999999999999</c:v>
                </c:pt>
                <c:pt idx="15">
                  <c:v>0.16700000000000001</c:v>
                </c:pt>
                <c:pt idx="17">
                  <c:v>4.8000000000000001E-2</c:v>
                </c:pt>
                <c:pt idx="18">
                  <c:v>0</c:v>
                </c:pt>
                <c:pt idx="19">
                  <c:v>0.308</c:v>
                </c:pt>
                <c:pt idx="20">
                  <c:v>0.16700000000000001</c:v>
                </c:pt>
                <c:pt idx="21">
                  <c:v>2.9000000000000001E-2</c:v>
                </c:pt>
                <c:pt idx="24">
                  <c:v>0</c:v>
                </c:pt>
                <c:pt idx="25">
                  <c:v>4.2000000000000003E-2</c:v>
                </c:pt>
                <c:pt idx="26">
                  <c:v>0.38200000000000001</c:v>
                </c:pt>
                <c:pt idx="28">
                  <c:v>0.192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'Q54'!$E$287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'Q54'!$E$288:$E$317</c:f>
              <c:numCache>
                <c:formatCode>#,##0.0%</c:formatCode>
                <c:ptCount val="30"/>
                <c:pt idx="0">
                  <c:v>0.13333333333333333</c:v>
                </c:pt>
                <c:pt idx="1">
                  <c:v>0.14705882352941177</c:v>
                </c:pt>
                <c:pt idx="6">
                  <c:v>0.4</c:v>
                </c:pt>
                <c:pt idx="8">
                  <c:v>7.3170731707317083E-2</c:v>
                </c:pt>
                <c:pt idx="9">
                  <c:v>0.17307692307692307</c:v>
                </c:pt>
                <c:pt idx="11">
                  <c:v>0.17857142857142858</c:v>
                </c:pt>
                <c:pt idx="12">
                  <c:v>0</c:v>
                </c:pt>
                <c:pt idx="13">
                  <c:v>5.2631578947368425E-2</c:v>
                </c:pt>
                <c:pt idx="19">
                  <c:v>0.1702127659574468</c:v>
                </c:pt>
                <c:pt idx="20">
                  <c:v>0</c:v>
                </c:pt>
                <c:pt idx="24">
                  <c:v>4.0816326530612249E-2</c:v>
                </c:pt>
                <c:pt idx="25">
                  <c:v>0</c:v>
                </c:pt>
                <c:pt idx="26">
                  <c:v>0.21311475409836067</c:v>
                </c:pt>
                <c:pt idx="27">
                  <c:v>8.6956521739130432E-2</c:v>
                </c:pt>
                <c:pt idx="28">
                  <c:v>9.6774193548387094E-2</c:v>
                </c:pt>
                <c:pt idx="29">
                  <c:v>0.27142857142857141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24864"/>
        <c:axId val="76326400"/>
      </c:barChart>
      <c:catAx>
        <c:axId val="763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26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248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7678701551"/>
          <c:y val="0.93466611044438785"/>
          <c:w val="0.14857167729633478"/>
          <c:h val="3.8112598678314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outpatients - comparison between years</a:t>
            </a:r>
          </a:p>
        </c:rich>
      </c:tx>
      <c:layout>
        <c:manualLayout>
          <c:xMode val="edge"/>
          <c:yMode val="edge"/>
          <c:x val="0.12835836565205469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11996860422194E-2"/>
          <c:y val="0.17849499851940301"/>
          <c:w val="0.90149319430182651"/>
          <c:h val="0.52903336910569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'Q54'!$G$287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'Q54'!$G$288:$G$317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5.5555555555555552E-2</c:v>
                </c:pt>
                <c:pt idx="9">
                  <c:v>9.5238095238095233E-2</c:v>
                </c:pt>
                <c:pt idx="10">
                  <c:v>0</c:v>
                </c:pt>
                <c:pt idx="11">
                  <c:v>5.1546391752577317E-2</c:v>
                </c:pt>
                <c:pt idx="12">
                  <c:v>0.12903225806451613</c:v>
                </c:pt>
                <c:pt idx="13">
                  <c:v>0.11904761904761904</c:v>
                </c:pt>
                <c:pt idx="14">
                  <c:v>0.10344827586206896</c:v>
                </c:pt>
                <c:pt idx="15">
                  <c:v>2.5862068965517241E-2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0.33333333333333331</c:v>
                </c:pt>
                <c:pt idx="20">
                  <c:v>0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3.4482758620689655E-2</c:v>
                </c:pt>
                <c:pt idx="24">
                  <c:v>0</c:v>
                </c:pt>
                <c:pt idx="25">
                  <c:v>0</c:v>
                </c:pt>
                <c:pt idx="26">
                  <c:v>0.29310344827586204</c:v>
                </c:pt>
                <c:pt idx="27">
                  <c:v>0</c:v>
                </c:pt>
                <c:pt idx="28">
                  <c:v>0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'Q54'!$H$287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'Q54'!$H$288:$H$317</c:f>
              <c:numCache>
                <c:formatCode>0.0%</c:formatCode>
                <c:ptCount val="30"/>
                <c:pt idx="0">
                  <c:v>3.6999999999999998E-2</c:v>
                </c:pt>
                <c:pt idx="1">
                  <c:v>0</c:v>
                </c:pt>
                <c:pt idx="4">
                  <c:v>8.3000000000000004E-2</c:v>
                </c:pt>
                <c:pt idx="5">
                  <c:v>1.6E-2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9.0999999999999998E-2</c:v>
                </c:pt>
                <c:pt idx="11">
                  <c:v>0</c:v>
                </c:pt>
                <c:pt idx="12">
                  <c:v>0.308</c:v>
                </c:pt>
                <c:pt idx="13">
                  <c:v>0.115</c:v>
                </c:pt>
                <c:pt idx="14">
                  <c:v>0</c:v>
                </c:pt>
                <c:pt idx="15">
                  <c:v>4.2000000000000003E-2</c:v>
                </c:pt>
                <c:pt idx="17">
                  <c:v>0</c:v>
                </c:pt>
                <c:pt idx="18">
                  <c:v>0</c:v>
                </c:pt>
                <c:pt idx="19">
                  <c:v>3.7999999999999999E-2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0.14699999999999999</c:v>
                </c:pt>
                <c:pt idx="28">
                  <c:v>3.7999999999999999E-2</c:v>
                </c:pt>
                <c:pt idx="29">
                  <c:v>0.16700000000000001</c:v>
                </c:pt>
              </c:numCache>
            </c:numRef>
          </c:val>
        </c:ser>
        <c:ser>
          <c:idx val="2"/>
          <c:order val="2"/>
          <c:tx>
            <c:strRef>
              <c:f>'Q54'!$I$287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'Q54'!$I$288:$I$317</c:f>
              <c:numCache>
                <c:formatCode>#,##0.0%</c:formatCode>
                <c:ptCount val="30"/>
                <c:pt idx="0">
                  <c:v>6.6666666666666666E-2</c:v>
                </c:pt>
                <c:pt idx="1">
                  <c:v>0</c:v>
                </c:pt>
                <c:pt idx="6">
                  <c:v>0</c:v>
                </c:pt>
                <c:pt idx="8">
                  <c:v>2.4390243902439025E-2</c:v>
                </c:pt>
                <c:pt idx="9">
                  <c:v>1.9230769230769232E-2</c:v>
                </c:pt>
                <c:pt idx="11">
                  <c:v>0</c:v>
                </c:pt>
                <c:pt idx="12">
                  <c:v>0.3</c:v>
                </c:pt>
                <c:pt idx="13">
                  <c:v>1.7543859649122806E-2</c:v>
                </c:pt>
                <c:pt idx="19">
                  <c:v>0</c:v>
                </c:pt>
                <c:pt idx="20">
                  <c:v>0</c:v>
                </c:pt>
                <c:pt idx="24">
                  <c:v>2.0408163265306124E-2</c:v>
                </c:pt>
                <c:pt idx="25">
                  <c:v>0</c:v>
                </c:pt>
                <c:pt idx="26">
                  <c:v>8.1967213114754092E-2</c:v>
                </c:pt>
                <c:pt idx="27">
                  <c:v>8.6956521739130432E-2</c:v>
                </c:pt>
                <c:pt idx="28">
                  <c:v>0</c:v>
                </c:pt>
                <c:pt idx="29">
                  <c:v>4.2857142857142858E-2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336128"/>
        <c:axId val="76337920"/>
      </c:barChart>
      <c:catAx>
        <c:axId val="763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37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361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8698305745334"/>
          <c:y val="0.93478488261650561"/>
          <c:w val="0.16709545651173538"/>
          <c:h val="3.8043570804160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none - comparison between years</a:t>
            </a:r>
          </a:p>
        </c:rich>
      </c:tx>
      <c:layout>
        <c:manualLayout>
          <c:xMode val="edge"/>
          <c:yMode val="edge"/>
          <c:x val="0.13829787234042595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1914893617022E-2"/>
          <c:y val="0.17811177461081532"/>
          <c:w val="0.91223404255319385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'Q54'!$K$287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'Q54'!$K$288:$K$317</c:f>
              <c:numCache>
                <c:formatCode>0.0%</c:formatCode>
                <c:ptCount val="30"/>
                <c:pt idx="0">
                  <c:v>0.77777777777777779</c:v>
                </c:pt>
                <c:pt idx="1">
                  <c:v>0.82857142857142863</c:v>
                </c:pt>
                <c:pt idx="2">
                  <c:v>1</c:v>
                </c:pt>
                <c:pt idx="3">
                  <c:v>0.94444444444444442</c:v>
                </c:pt>
                <c:pt idx="4">
                  <c:v>0.97499999999999998</c:v>
                </c:pt>
                <c:pt idx="5">
                  <c:v>0.97499999999999998</c:v>
                </c:pt>
                <c:pt idx="6">
                  <c:v>0.66666666666666663</c:v>
                </c:pt>
                <c:pt idx="7">
                  <c:v>0.94444444444444442</c:v>
                </c:pt>
                <c:pt idx="8">
                  <c:v>0.88888888888888884</c:v>
                </c:pt>
                <c:pt idx="9">
                  <c:v>0.42857142857142855</c:v>
                </c:pt>
                <c:pt idx="10">
                  <c:v>0.9375</c:v>
                </c:pt>
                <c:pt idx="11">
                  <c:v>0.76288659793814428</c:v>
                </c:pt>
                <c:pt idx="12">
                  <c:v>0.87096774193548387</c:v>
                </c:pt>
                <c:pt idx="13">
                  <c:v>0.83333333333333337</c:v>
                </c:pt>
                <c:pt idx="14">
                  <c:v>0.65517241379310343</c:v>
                </c:pt>
                <c:pt idx="15">
                  <c:v>0.94827586206896552</c:v>
                </c:pt>
                <c:pt idx="16">
                  <c:v>1</c:v>
                </c:pt>
                <c:pt idx="17">
                  <c:v>1</c:v>
                </c:pt>
                <c:pt idx="18">
                  <c:v>0.8</c:v>
                </c:pt>
                <c:pt idx="19">
                  <c:v>0.55555555555555558</c:v>
                </c:pt>
                <c:pt idx="20">
                  <c:v>0.8666666666666667</c:v>
                </c:pt>
                <c:pt idx="21">
                  <c:v>0.83333333333333337</c:v>
                </c:pt>
                <c:pt idx="22">
                  <c:v>0.66666666666666663</c:v>
                </c:pt>
                <c:pt idx="23">
                  <c:v>0.93103448275862066</c:v>
                </c:pt>
                <c:pt idx="24">
                  <c:v>0.98275862068965514</c:v>
                </c:pt>
                <c:pt idx="25">
                  <c:v>0.86956521739130432</c:v>
                </c:pt>
                <c:pt idx="26">
                  <c:v>0.53448275862068961</c:v>
                </c:pt>
                <c:pt idx="27">
                  <c:v>0.9285714285714286</c:v>
                </c:pt>
                <c:pt idx="28">
                  <c:v>0.89473684210526316</c:v>
                </c:pt>
                <c:pt idx="29">
                  <c:v>0.7142857142857143</c:v>
                </c:pt>
              </c:numCache>
            </c:numRef>
          </c:val>
        </c:ser>
        <c:ser>
          <c:idx val="1"/>
          <c:order val="1"/>
          <c:tx>
            <c:strRef>
              <c:f>'Q54'!$L$287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'Q54'!$L$288:$L$317</c:f>
              <c:numCache>
                <c:formatCode>0.0%</c:formatCode>
                <c:ptCount val="30"/>
                <c:pt idx="0">
                  <c:v>0.88900000000000001</c:v>
                </c:pt>
                <c:pt idx="1">
                  <c:v>0.92300000000000004</c:v>
                </c:pt>
                <c:pt idx="4">
                  <c:v>0.91700000000000004</c:v>
                </c:pt>
                <c:pt idx="5">
                  <c:v>0.95199999999999996</c:v>
                </c:pt>
                <c:pt idx="6">
                  <c:v>0.77800000000000002</c:v>
                </c:pt>
                <c:pt idx="7">
                  <c:v>1</c:v>
                </c:pt>
                <c:pt idx="8">
                  <c:v>0.96399999999999997</c:v>
                </c:pt>
                <c:pt idx="9">
                  <c:v>0.68200000000000005</c:v>
                </c:pt>
                <c:pt idx="11">
                  <c:v>0.76200000000000001</c:v>
                </c:pt>
                <c:pt idx="12">
                  <c:v>0.69199999999999995</c:v>
                </c:pt>
                <c:pt idx="13">
                  <c:v>0.69199999999999995</c:v>
                </c:pt>
                <c:pt idx="14">
                  <c:v>0.75600000000000001</c:v>
                </c:pt>
                <c:pt idx="15">
                  <c:v>0.81299999999999994</c:v>
                </c:pt>
                <c:pt idx="17">
                  <c:v>0.95199999999999996</c:v>
                </c:pt>
                <c:pt idx="18">
                  <c:v>1</c:v>
                </c:pt>
                <c:pt idx="19">
                  <c:v>0.73099999999999998</c:v>
                </c:pt>
                <c:pt idx="20">
                  <c:v>0.83299999999999996</c:v>
                </c:pt>
                <c:pt idx="21">
                  <c:v>0.97099999999999997</c:v>
                </c:pt>
                <c:pt idx="24">
                  <c:v>1</c:v>
                </c:pt>
                <c:pt idx="25">
                  <c:v>0.95799999999999996</c:v>
                </c:pt>
                <c:pt idx="26">
                  <c:v>0.58799999999999997</c:v>
                </c:pt>
                <c:pt idx="28">
                  <c:v>0.80800000000000005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'Q54'!$M$287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'Q54'!$M$288:$M$317</c:f>
              <c:numCache>
                <c:formatCode>#,##0.0%</c:formatCode>
                <c:ptCount val="30"/>
                <c:pt idx="0">
                  <c:v>0.8</c:v>
                </c:pt>
                <c:pt idx="1">
                  <c:v>0.85294117647058831</c:v>
                </c:pt>
                <c:pt idx="6">
                  <c:v>0.6</c:v>
                </c:pt>
                <c:pt idx="8">
                  <c:v>0.92682926829268297</c:v>
                </c:pt>
                <c:pt idx="9">
                  <c:v>0.82692307692307698</c:v>
                </c:pt>
                <c:pt idx="11">
                  <c:v>0.8214285714285714</c:v>
                </c:pt>
                <c:pt idx="12">
                  <c:v>0.7</c:v>
                </c:pt>
                <c:pt idx="13">
                  <c:v>0.94736842105263164</c:v>
                </c:pt>
                <c:pt idx="19">
                  <c:v>0.82978723404255317</c:v>
                </c:pt>
                <c:pt idx="20">
                  <c:v>1</c:v>
                </c:pt>
                <c:pt idx="24">
                  <c:v>0.93877551020408168</c:v>
                </c:pt>
                <c:pt idx="25">
                  <c:v>1</c:v>
                </c:pt>
                <c:pt idx="26">
                  <c:v>0.77049180327868849</c:v>
                </c:pt>
                <c:pt idx="27">
                  <c:v>0.86956521739130432</c:v>
                </c:pt>
                <c:pt idx="28">
                  <c:v>0.90322580645161299</c:v>
                </c:pt>
                <c:pt idx="29">
                  <c:v>0.72857142857142865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814208"/>
        <c:axId val="76815744"/>
      </c:barChart>
      <c:catAx>
        <c:axId val="7681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157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142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14363584314034"/>
          <c:y val="0.93490322533648362"/>
          <c:w val="5.4243766404199478E-2"/>
          <c:h val="6.50967506655305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 - inpatients in 2010 (n=950)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'Q54'!$D$74:$D$103</c:f>
              <c:numCache>
                <c:formatCode>0.0%</c:formatCode>
                <c:ptCount val="30"/>
                <c:pt idx="0">
                  <c:v>8.4210526315789472E-3</c:v>
                </c:pt>
                <c:pt idx="1">
                  <c:v>6.3157894736842104E-3</c:v>
                </c:pt>
                <c:pt idx="2">
                  <c:v>0</c:v>
                </c:pt>
                <c:pt idx="3">
                  <c:v>3.1578947368421052E-3</c:v>
                </c:pt>
                <c:pt idx="4">
                  <c:v>1.0526315789473684E-3</c:v>
                </c:pt>
                <c:pt idx="5">
                  <c:v>1.0526315789473684E-3</c:v>
                </c:pt>
                <c:pt idx="6">
                  <c:v>2.1052631578947368E-3</c:v>
                </c:pt>
                <c:pt idx="7">
                  <c:v>1.0526315789473684E-3</c:v>
                </c:pt>
                <c:pt idx="8">
                  <c:v>4.2105263157894736E-3</c:v>
                </c:pt>
                <c:pt idx="9">
                  <c:v>1.2631578947368421E-2</c:v>
                </c:pt>
                <c:pt idx="10">
                  <c:v>1.0526315789473684E-3</c:v>
                </c:pt>
                <c:pt idx="11">
                  <c:v>2.4210526315789474E-2</c:v>
                </c:pt>
                <c:pt idx="12">
                  <c:v>4.2105263157894736E-3</c:v>
                </c:pt>
                <c:pt idx="13">
                  <c:v>7.3684210526315788E-3</c:v>
                </c:pt>
                <c:pt idx="14">
                  <c:v>9.4736842105263164E-3</c:v>
                </c:pt>
                <c:pt idx="15">
                  <c:v>6.3157894736842104E-3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4.2105263157894736E-3</c:v>
                </c:pt>
                <c:pt idx="20">
                  <c:v>2.1052631578947368E-3</c:v>
                </c:pt>
                <c:pt idx="21">
                  <c:v>5.263157894736842E-3</c:v>
                </c:pt>
                <c:pt idx="22">
                  <c:v>8.4210526315789472E-3</c:v>
                </c:pt>
                <c:pt idx="23">
                  <c:v>2.1052631578947368E-3</c:v>
                </c:pt>
                <c:pt idx="24">
                  <c:v>1.0526315789473684E-3</c:v>
                </c:pt>
                <c:pt idx="25">
                  <c:v>3.1578947368421052E-3</c:v>
                </c:pt>
                <c:pt idx="26">
                  <c:v>2.1052631578947368E-2</c:v>
                </c:pt>
                <c:pt idx="27">
                  <c:v>1.0526315789473684E-3</c:v>
                </c:pt>
                <c:pt idx="28">
                  <c:v>2.1052631578947368E-3</c:v>
                </c:pt>
                <c:pt idx="29">
                  <c:v>4.2105263157894736E-3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'Q54'!$B$74:$B$103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'Q54'!$F$74:$F$103</c:f>
              <c:numCache>
                <c:formatCode>0.0%</c:formatCode>
                <c:ptCount val="30"/>
                <c:pt idx="0">
                  <c:v>2.9473684210526315E-2</c:v>
                </c:pt>
                <c:pt idx="1">
                  <c:v>3.0526315789473683E-2</c:v>
                </c:pt>
                <c:pt idx="2">
                  <c:v>6.3157894736842104E-3</c:v>
                </c:pt>
                <c:pt idx="3">
                  <c:v>5.3684210526315793E-2</c:v>
                </c:pt>
                <c:pt idx="4">
                  <c:v>4.1052631578947368E-2</c:v>
                </c:pt>
                <c:pt idx="5">
                  <c:v>4.1052631578947368E-2</c:v>
                </c:pt>
                <c:pt idx="6">
                  <c:v>4.2105263157894736E-3</c:v>
                </c:pt>
                <c:pt idx="7">
                  <c:v>1.7894736842105262E-2</c:v>
                </c:pt>
                <c:pt idx="8">
                  <c:v>3.3684210526315789E-2</c:v>
                </c:pt>
                <c:pt idx="9">
                  <c:v>9.4736842105263164E-3</c:v>
                </c:pt>
                <c:pt idx="10">
                  <c:v>1.5789473684210527E-2</c:v>
                </c:pt>
                <c:pt idx="11">
                  <c:v>7.7894736842105267E-2</c:v>
                </c:pt>
                <c:pt idx="12">
                  <c:v>2.8421052631578948E-2</c:v>
                </c:pt>
                <c:pt idx="13">
                  <c:v>3.6842105263157891E-2</c:v>
                </c:pt>
                <c:pt idx="14">
                  <c:v>2.1052631578947368E-2</c:v>
                </c:pt>
                <c:pt idx="15">
                  <c:v>0.11578947368421053</c:v>
                </c:pt>
                <c:pt idx="16">
                  <c:v>2.8421052631578948E-2</c:v>
                </c:pt>
                <c:pt idx="17">
                  <c:v>2.1052631578947368E-3</c:v>
                </c:pt>
                <c:pt idx="18">
                  <c:v>5.263157894736842E-3</c:v>
                </c:pt>
                <c:pt idx="19">
                  <c:v>5.263157894736842E-3</c:v>
                </c:pt>
                <c:pt idx="20">
                  <c:v>1.368421052631579E-2</c:v>
                </c:pt>
                <c:pt idx="21">
                  <c:v>2.6315789473684209E-2</c:v>
                </c:pt>
                <c:pt idx="22">
                  <c:v>1.6842105263157894E-2</c:v>
                </c:pt>
                <c:pt idx="23">
                  <c:v>2.8421052631578948E-2</c:v>
                </c:pt>
                <c:pt idx="24">
                  <c:v>0.06</c:v>
                </c:pt>
                <c:pt idx="25">
                  <c:v>2.1052631578947368E-2</c:v>
                </c:pt>
                <c:pt idx="26">
                  <c:v>0.04</c:v>
                </c:pt>
                <c:pt idx="27">
                  <c:v>1.368421052631579E-2</c:v>
                </c:pt>
                <c:pt idx="28">
                  <c:v>1.7894736842105262E-2</c:v>
                </c:pt>
                <c:pt idx="29">
                  <c:v>1.0526315789473684E-2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37248"/>
        <c:axId val="76838784"/>
      </c:barChart>
      <c:catAx>
        <c:axId val="76837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38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37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outpatients in 2010 (</a:t>
            </a:r>
            <a:r>
              <a:rPr lang="sl-SI" sz="1000" b="1" i="0" u="none" strike="noStrike" baseline="0"/>
              <a:t>n=950</a:t>
            </a:r>
            <a:r>
              <a:rPr lang="sl-SI"/>
              <a:t>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'Q54'!$D$143:$D$172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2.1052631578947368E-3</c:v>
                </c:pt>
                <c:pt idx="9">
                  <c:v>2.1052631578947368E-3</c:v>
                </c:pt>
                <c:pt idx="10">
                  <c:v>0</c:v>
                </c:pt>
                <c:pt idx="11">
                  <c:v>5.263157894736842E-3</c:v>
                </c:pt>
                <c:pt idx="12">
                  <c:v>4.2105263157894736E-3</c:v>
                </c:pt>
                <c:pt idx="13">
                  <c:v>5.263157894736842E-3</c:v>
                </c:pt>
                <c:pt idx="14">
                  <c:v>3.1578947368421052E-3</c:v>
                </c:pt>
                <c:pt idx="15">
                  <c:v>3.1578947368421052E-3</c:v>
                </c:pt>
                <c:pt idx="16">
                  <c:v>0</c:v>
                </c:pt>
                <c:pt idx="17">
                  <c:v>0</c:v>
                </c:pt>
                <c:pt idx="18">
                  <c:v>1.0526315789473684E-3</c:v>
                </c:pt>
                <c:pt idx="19">
                  <c:v>3.1578947368421052E-3</c:v>
                </c:pt>
                <c:pt idx="20">
                  <c:v>0</c:v>
                </c:pt>
                <c:pt idx="21">
                  <c:v>0</c:v>
                </c:pt>
                <c:pt idx="22">
                  <c:v>2.1052631578947368E-3</c:v>
                </c:pt>
                <c:pt idx="23">
                  <c:v>1.0526315789473684E-3</c:v>
                </c:pt>
                <c:pt idx="24">
                  <c:v>0</c:v>
                </c:pt>
                <c:pt idx="25">
                  <c:v>0</c:v>
                </c:pt>
                <c:pt idx="26">
                  <c:v>1.7894736842105262E-2</c:v>
                </c:pt>
                <c:pt idx="27">
                  <c:v>0</c:v>
                </c:pt>
                <c:pt idx="28">
                  <c:v>0</c:v>
                </c:pt>
                <c:pt idx="29">
                  <c:v>2.1052631578947368E-3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'Q54'!$B$143:$B$172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'Q54'!$F$143:$F$172</c:f>
              <c:numCache>
                <c:formatCode>0.0%</c:formatCode>
                <c:ptCount val="30"/>
                <c:pt idx="0">
                  <c:v>3.7894736842105266E-2</c:v>
                </c:pt>
                <c:pt idx="1">
                  <c:v>3.6842105263157891E-2</c:v>
                </c:pt>
                <c:pt idx="2">
                  <c:v>6.3157894736842104E-3</c:v>
                </c:pt>
                <c:pt idx="3">
                  <c:v>5.6842105263157895E-2</c:v>
                </c:pt>
                <c:pt idx="4">
                  <c:v>4.2105263157894736E-2</c:v>
                </c:pt>
                <c:pt idx="5">
                  <c:v>4.2105263157894736E-2</c:v>
                </c:pt>
                <c:pt idx="6">
                  <c:v>6.3157894736842104E-3</c:v>
                </c:pt>
                <c:pt idx="7">
                  <c:v>1.8947368421052633E-2</c:v>
                </c:pt>
                <c:pt idx="8">
                  <c:v>3.5789473684210524E-2</c:v>
                </c:pt>
                <c:pt idx="9">
                  <c:v>0.02</c:v>
                </c:pt>
                <c:pt idx="10">
                  <c:v>1.6842105263157894E-2</c:v>
                </c:pt>
                <c:pt idx="11">
                  <c:v>9.6842105263157896E-2</c:v>
                </c:pt>
                <c:pt idx="12">
                  <c:v>2.8421052631578948E-2</c:v>
                </c:pt>
                <c:pt idx="13">
                  <c:v>3.8947368421052633E-2</c:v>
                </c:pt>
                <c:pt idx="14">
                  <c:v>2.736842105263158E-2</c:v>
                </c:pt>
                <c:pt idx="15">
                  <c:v>0.11894736842105263</c:v>
                </c:pt>
                <c:pt idx="16">
                  <c:v>2.8421052631578948E-2</c:v>
                </c:pt>
                <c:pt idx="17">
                  <c:v>2.1052631578947368E-3</c:v>
                </c:pt>
                <c:pt idx="18">
                  <c:v>4.2105263157894736E-3</c:v>
                </c:pt>
                <c:pt idx="19">
                  <c:v>6.3157894736842104E-3</c:v>
                </c:pt>
                <c:pt idx="20">
                  <c:v>1.5789473684210527E-2</c:v>
                </c:pt>
                <c:pt idx="21">
                  <c:v>3.1578947368421054E-2</c:v>
                </c:pt>
                <c:pt idx="22">
                  <c:v>2.3157894736842106E-2</c:v>
                </c:pt>
                <c:pt idx="23">
                  <c:v>2.9473684210526315E-2</c:v>
                </c:pt>
                <c:pt idx="24">
                  <c:v>6.1052631578947365E-2</c:v>
                </c:pt>
                <c:pt idx="25">
                  <c:v>2.4210526315789474E-2</c:v>
                </c:pt>
                <c:pt idx="26">
                  <c:v>4.3157894736842103E-2</c:v>
                </c:pt>
                <c:pt idx="27">
                  <c:v>1.4736842105263158E-2</c:v>
                </c:pt>
                <c:pt idx="28">
                  <c:v>0.02</c:v>
                </c:pt>
                <c:pt idx="29">
                  <c:v>1.2631578947368421E-2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60032"/>
        <c:axId val="76861824"/>
      </c:barChart>
      <c:catAx>
        <c:axId val="76860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618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00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filed in the patients' medical record - none in 2010 (n=950)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'Q54'!$B$213:$B$242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'Q54'!$D$213:$D$242</c:f>
              <c:numCache>
                <c:formatCode>0.0%</c:formatCode>
                <c:ptCount val="30"/>
                <c:pt idx="0">
                  <c:v>2.9473684210526315E-2</c:v>
                </c:pt>
                <c:pt idx="1">
                  <c:v>3.0526315789473683E-2</c:v>
                </c:pt>
                <c:pt idx="2">
                  <c:v>6.3157894736842104E-3</c:v>
                </c:pt>
                <c:pt idx="3">
                  <c:v>5.3684210526315793E-2</c:v>
                </c:pt>
                <c:pt idx="4">
                  <c:v>4.1052631578947368E-2</c:v>
                </c:pt>
                <c:pt idx="5">
                  <c:v>4.1052631578947368E-2</c:v>
                </c:pt>
                <c:pt idx="6">
                  <c:v>4.2105263157894736E-3</c:v>
                </c:pt>
                <c:pt idx="7">
                  <c:v>1.7894736842105262E-2</c:v>
                </c:pt>
                <c:pt idx="8">
                  <c:v>3.3684210526315789E-2</c:v>
                </c:pt>
                <c:pt idx="9">
                  <c:v>9.4736842105263164E-3</c:v>
                </c:pt>
                <c:pt idx="10">
                  <c:v>1.5789473684210527E-2</c:v>
                </c:pt>
                <c:pt idx="11">
                  <c:v>7.7894736842105267E-2</c:v>
                </c:pt>
                <c:pt idx="12">
                  <c:v>2.8421052631578948E-2</c:v>
                </c:pt>
                <c:pt idx="13">
                  <c:v>3.6842105263157891E-2</c:v>
                </c:pt>
                <c:pt idx="14">
                  <c:v>0.02</c:v>
                </c:pt>
                <c:pt idx="15">
                  <c:v>0.11578947368421053</c:v>
                </c:pt>
                <c:pt idx="16">
                  <c:v>2.8421052631578948E-2</c:v>
                </c:pt>
                <c:pt idx="17">
                  <c:v>2.1052631578947368E-3</c:v>
                </c:pt>
                <c:pt idx="18">
                  <c:v>4.2105263157894736E-3</c:v>
                </c:pt>
                <c:pt idx="19">
                  <c:v>5.263157894736842E-3</c:v>
                </c:pt>
                <c:pt idx="20">
                  <c:v>1.368421052631579E-2</c:v>
                </c:pt>
                <c:pt idx="21">
                  <c:v>2.6315789473684209E-2</c:v>
                </c:pt>
                <c:pt idx="22">
                  <c:v>1.6842105263157894E-2</c:v>
                </c:pt>
                <c:pt idx="23">
                  <c:v>2.8421052631578948E-2</c:v>
                </c:pt>
                <c:pt idx="24">
                  <c:v>0.06</c:v>
                </c:pt>
                <c:pt idx="25">
                  <c:v>2.1052631578947368E-2</c:v>
                </c:pt>
                <c:pt idx="26">
                  <c:v>3.2631578947368421E-2</c:v>
                </c:pt>
                <c:pt idx="27">
                  <c:v>1.368421052631579E-2</c:v>
                </c:pt>
                <c:pt idx="28">
                  <c:v>1.7894736842105262E-2</c:v>
                </c:pt>
                <c:pt idx="29">
                  <c:v>1.0526315789473684E-2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'Q54'!$B$213:$B$242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'Q54'!$F$213:$F$242</c:f>
              <c:numCache>
                <c:formatCode>0.0%</c:formatCode>
                <c:ptCount val="30"/>
                <c:pt idx="0">
                  <c:v>8.4210526315789472E-3</c:v>
                </c:pt>
                <c:pt idx="1">
                  <c:v>6.3157894736842104E-3</c:v>
                </c:pt>
                <c:pt idx="2">
                  <c:v>0</c:v>
                </c:pt>
                <c:pt idx="3">
                  <c:v>3.1578947368421052E-3</c:v>
                </c:pt>
                <c:pt idx="4">
                  <c:v>1.0526315789473684E-3</c:v>
                </c:pt>
                <c:pt idx="5">
                  <c:v>1.0526315789473684E-3</c:v>
                </c:pt>
                <c:pt idx="6">
                  <c:v>2.1052631578947368E-3</c:v>
                </c:pt>
                <c:pt idx="7">
                  <c:v>1.0526315789473684E-3</c:v>
                </c:pt>
                <c:pt idx="8">
                  <c:v>4.2105263157894736E-3</c:v>
                </c:pt>
                <c:pt idx="9">
                  <c:v>1.2631578947368421E-2</c:v>
                </c:pt>
                <c:pt idx="10">
                  <c:v>1.0526315789473684E-3</c:v>
                </c:pt>
                <c:pt idx="11">
                  <c:v>2.4210526315789474E-2</c:v>
                </c:pt>
                <c:pt idx="12">
                  <c:v>4.2105263157894736E-3</c:v>
                </c:pt>
                <c:pt idx="13">
                  <c:v>7.3684210526315788E-3</c:v>
                </c:pt>
                <c:pt idx="14">
                  <c:v>1.0526315789473684E-2</c:v>
                </c:pt>
                <c:pt idx="15">
                  <c:v>6.3157894736842104E-3</c:v>
                </c:pt>
                <c:pt idx="16">
                  <c:v>0</c:v>
                </c:pt>
                <c:pt idx="17">
                  <c:v>0</c:v>
                </c:pt>
                <c:pt idx="18">
                  <c:v>1.0526315789473684E-3</c:v>
                </c:pt>
                <c:pt idx="19">
                  <c:v>4.2105263157894736E-3</c:v>
                </c:pt>
                <c:pt idx="20">
                  <c:v>2.1052631578947368E-3</c:v>
                </c:pt>
                <c:pt idx="21">
                  <c:v>5.263157894736842E-3</c:v>
                </c:pt>
                <c:pt idx="22">
                  <c:v>8.4210526315789472E-3</c:v>
                </c:pt>
                <c:pt idx="23">
                  <c:v>2.1052631578947368E-3</c:v>
                </c:pt>
                <c:pt idx="24">
                  <c:v>1.0526315789473684E-3</c:v>
                </c:pt>
                <c:pt idx="25">
                  <c:v>3.1578947368421052E-3</c:v>
                </c:pt>
                <c:pt idx="26">
                  <c:v>2.8421052631578948E-2</c:v>
                </c:pt>
                <c:pt idx="27">
                  <c:v>1.0526315789473684E-3</c:v>
                </c:pt>
                <c:pt idx="28">
                  <c:v>2.1052631578947368E-3</c:v>
                </c:pt>
                <c:pt idx="29">
                  <c:v>4.2105263157894736E-3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6870784"/>
        <c:axId val="76872320"/>
      </c:barChart>
      <c:catAx>
        <c:axId val="76870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72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7078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 - inpatients in 2005 (n=735)</a:t>
            </a:r>
          </a:p>
        </c:rich>
      </c:tx>
      <c:layout>
        <c:manualLayout>
          <c:xMode val="edge"/>
          <c:yMode val="edge"/>
          <c:x val="0.11787085549667507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01719816569404E-2"/>
          <c:y val="0.14473715207209531"/>
          <c:w val="0.92395551622346084"/>
          <c:h val="0.5570187367623025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'Q55'!$C$113:$C$135</c:f>
              <c:numCache>
                <c:formatCode>#,##0.0%</c:formatCode>
                <c:ptCount val="23"/>
                <c:pt idx="0">
                  <c:v>1.2E-2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0</c:v>
                </c:pt>
                <c:pt idx="6">
                  <c:v>5.0000000000000001E-3</c:v>
                </c:pt>
                <c:pt idx="7">
                  <c:v>0.01</c:v>
                </c:pt>
                <c:pt idx="8">
                  <c:v>6.4000000000000001E-2</c:v>
                </c:pt>
                <c:pt idx="9">
                  <c:v>4.0000000000000001E-3</c:v>
                </c:pt>
                <c:pt idx="10">
                  <c:v>2.5999999999999999E-2</c:v>
                </c:pt>
                <c:pt idx="11">
                  <c:v>3.5000000000000003E-2</c:v>
                </c:pt>
                <c:pt idx="12">
                  <c:v>1.7999999999999999E-2</c:v>
                </c:pt>
                <c:pt idx="13">
                  <c:v>3.0000000000000001E-3</c:v>
                </c:pt>
                <c:pt idx="14">
                  <c:v>1E-3</c:v>
                </c:pt>
                <c:pt idx="15">
                  <c:v>1.9E-2</c:v>
                </c:pt>
                <c:pt idx="16">
                  <c:v>1E-3</c:v>
                </c:pt>
                <c:pt idx="17">
                  <c:v>5.0000000000000001E-3</c:v>
                </c:pt>
                <c:pt idx="18">
                  <c:v>0</c:v>
                </c:pt>
                <c:pt idx="19">
                  <c:v>4.0000000000000001E-3</c:v>
                </c:pt>
                <c:pt idx="20">
                  <c:v>5.8999999999999997E-2</c:v>
                </c:pt>
                <c:pt idx="21">
                  <c:v>0.02</c:v>
                </c:pt>
                <c:pt idx="22">
                  <c:v>7.0000000000000001E-3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'Q55'!$D$113:$D$135</c:f>
              <c:numCache>
                <c:formatCode>0.0%</c:formatCode>
                <c:ptCount val="23"/>
                <c:pt idx="0">
                  <c:v>2.5999999999999999E-2</c:v>
                </c:pt>
                <c:pt idx="1">
                  <c:v>1.4999999999999999E-2</c:v>
                </c:pt>
                <c:pt idx="2">
                  <c:v>1.2999999999999998E-2</c:v>
                </c:pt>
                <c:pt idx="3">
                  <c:v>0.08</c:v>
                </c:pt>
                <c:pt idx="4">
                  <c:v>9.0000000000000011E-3</c:v>
                </c:pt>
                <c:pt idx="5">
                  <c:v>0.02</c:v>
                </c:pt>
                <c:pt idx="6">
                  <c:v>3.6000000000000004E-2</c:v>
                </c:pt>
                <c:pt idx="7">
                  <c:v>1.9999999999999997E-2</c:v>
                </c:pt>
                <c:pt idx="8">
                  <c:v>0.10500000000000001</c:v>
                </c:pt>
                <c:pt idx="9">
                  <c:v>1.3999999999999999E-2</c:v>
                </c:pt>
                <c:pt idx="10">
                  <c:v>4.4999999999999998E-2</c:v>
                </c:pt>
                <c:pt idx="11">
                  <c:v>2.0999999999999998E-2</c:v>
                </c:pt>
                <c:pt idx="12">
                  <c:v>3.8000000000000006E-2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1.5000000000000003E-2</c:v>
                </c:pt>
                <c:pt idx="16">
                  <c:v>7.0000000000000001E-3</c:v>
                </c:pt>
                <c:pt idx="17">
                  <c:v>3.9E-2</c:v>
                </c:pt>
                <c:pt idx="18">
                  <c:v>8.2000000000000003E-2</c:v>
                </c:pt>
                <c:pt idx="19">
                  <c:v>2.9000000000000001E-2</c:v>
                </c:pt>
                <c:pt idx="20">
                  <c:v>3.4000000000000002E-2</c:v>
                </c:pt>
                <c:pt idx="21">
                  <c:v>1.5000000000000003E-2</c:v>
                </c:pt>
                <c:pt idx="22">
                  <c:v>3.0000000000000001E-3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0612096"/>
        <c:axId val="90613632"/>
      </c:barChart>
      <c:catAx>
        <c:axId val="906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1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209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381241486177635"/>
          <c:w val="9.5965180247543344E-2"/>
          <c:h val="5.0089554820171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outpatients in 2005 (n=735)</a:t>
            </a:r>
          </a:p>
        </c:rich>
      </c:tx>
      <c:layout>
        <c:manualLayout>
          <c:xMode val="edge"/>
          <c:yMode val="edge"/>
          <c:x val="0.11519000631250209"/>
          <c:y val="3.0634573304157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27884090612692E-2"/>
          <c:y val="0.14442028559675674"/>
          <c:w val="0.92405120404667973"/>
          <c:h val="0.55798746707837665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'Q55'!$C$183:$C$205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4.0000000000000001E-3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1.6E-2</c:v>
                </c:pt>
                <c:pt idx="11">
                  <c:v>5.0000000000000001E-3</c:v>
                </c:pt>
                <c:pt idx="12">
                  <c:v>3.0000000000000001E-3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1E-3</c:v>
                </c:pt>
                <c:pt idx="18">
                  <c:v>0</c:v>
                </c:pt>
                <c:pt idx="19">
                  <c:v>3.0000000000000001E-3</c:v>
                </c:pt>
                <c:pt idx="20">
                  <c:v>4.1000000000000002E-2</c:v>
                </c:pt>
                <c:pt idx="21">
                  <c:v>3.0000000000000001E-3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'Q55'!$D$183:$D$205</c:f>
              <c:numCache>
                <c:formatCode>0.0%</c:formatCode>
                <c:ptCount val="23"/>
                <c:pt idx="0">
                  <c:v>3.4999999999999996E-2</c:v>
                </c:pt>
                <c:pt idx="1">
                  <c:v>1.7999999999999999E-2</c:v>
                </c:pt>
                <c:pt idx="2">
                  <c:v>1.7999999999999999E-2</c:v>
                </c:pt>
                <c:pt idx="3">
                  <c:v>7.9000000000000001E-2</c:v>
                </c:pt>
                <c:pt idx="4">
                  <c:v>1.2E-2</c:v>
                </c:pt>
                <c:pt idx="5">
                  <c:v>0.02</c:v>
                </c:pt>
                <c:pt idx="6">
                  <c:v>0.04</c:v>
                </c:pt>
                <c:pt idx="7">
                  <c:v>2.7E-2</c:v>
                </c:pt>
                <c:pt idx="8">
                  <c:v>0.16500000000000001</c:v>
                </c:pt>
                <c:pt idx="9">
                  <c:v>1.2999999999999998E-2</c:v>
                </c:pt>
                <c:pt idx="10">
                  <c:v>5.4999999999999993E-2</c:v>
                </c:pt>
                <c:pt idx="11">
                  <c:v>5.1000000000000004E-2</c:v>
                </c:pt>
                <c:pt idx="12">
                  <c:v>5.2999999999999999E-2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3.3000000000000002E-2</c:v>
                </c:pt>
                <c:pt idx="16">
                  <c:v>8.0000000000000002E-3</c:v>
                </c:pt>
                <c:pt idx="17">
                  <c:v>4.2999999999999997E-2</c:v>
                </c:pt>
                <c:pt idx="18">
                  <c:v>8.2000000000000003E-2</c:v>
                </c:pt>
                <c:pt idx="19">
                  <c:v>3.0000000000000002E-2</c:v>
                </c:pt>
                <c:pt idx="20">
                  <c:v>5.1999999999999998E-2</c:v>
                </c:pt>
                <c:pt idx="21">
                  <c:v>3.2000000000000001E-2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0626688"/>
        <c:axId val="90632576"/>
      </c:barChart>
      <c:catAx>
        <c:axId val="906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3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266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76738745849867"/>
          <c:y val="0.93404919122187913"/>
          <c:w val="9.5860668424764747E-2"/>
          <c:h val="4.9911025485138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none in 2005 (n=735)</a:t>
            </a:r>
          </a:p>
        </c:rich>
      </c:tx>
      <c:layout>
        <c:manualLayout>
          <c:xMode val="edge"/>
          <c:yMode val="edge"/>
          <c:x val="0.1415929203539823"/>
          <c:y val="2.8384279475982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487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'Q55'!$C$252:$C$274</c:f>
              <c:numCache>
                <c:formatCode>#,##0.0%</c:formatCode>
                <c:ptCount val="23"/>
                <c:pt idx="0">
                  <c:v>2.5999999999999999E-2</c:v>
                </c:pt>
                <c:pt idx="1">
                  <c:v>1.4999999999999999E-2</c:v>
                </c:pt>
                <c:pt idx="2">
                  <c:v>1.2E-2</c:v>
                </c:pt>
                <c:pt idx="3">
                  <c:v>7.5999999999999998E-2</c:v>
                </c:pt>
                <c:pt idx="4">
                  <c:v>0.01</c:v>
                </c:pt>
                <c:pt idx="5">
                  <c:v>0.02</c:v>
                </c:pt>
                <c:pt idx="6">
                  <c:v>3.5000000000000003E-2</c:v>
                </c:pt>
                <c:pt idx="7">
                  <c:v>0.02</c:v>
                </c:pt>
                <c:pt idx="8">
                  <c:v>0.106</c:v>
                </c:pt>
                <c:pt idx="9">
                  <c:v>1.2E-2</c:v>
                </c:pt>
                <c:pt idx="10">
                  <c:v>4.2000000000000003E-2</c:v>
                </c:pt>
                <c:pt idx="11">
                  <c:v>0.02</c:v>
                </c:pt>
                <c:pt idx="12">
                  <c:v>3.6999999999999998E-2</c:v>
                </c:pt>
                <c:pt idx="13">
                  <c:v>2.4E-2</c:v>
                </c:pt>
                <c:pt idx="14">
                  <c:v>4.0000000000000001E-3</c:v>
                </c:pt>
                <c:pt idx="15">
                  <c:v>1.6E-2</c:v>
                </c:pt>
                <c:pt idx="16">
                  <c:v>7.0000000000000001E-3</c:v>
                </c:pt>
                <c:pt idx="17">
                  <c:v>3.7999999999999999E-2</c:v>
                </c:pt>
                <c:pt idx="18">
                  <c:v>8.2000000000000003E-2</c:v>
                </c:pt>
                <c:pt idx="19">
                  <c:v>2.9000000000000001E-2</c:v>
                </c:pt>
                <c:pt idx="20">
                  <c:v>2.9000000000000001E-2</c:v>
                </c:pt>
                <c:pt idx="21">
                  <c:v>1.4999999999999999E-2</c:v>
                </c:pt>
                <c:pt idx="22">
                  <c:v>3.0000000000000001E-3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'Q55'!$D$252:$D$274</c:f>
              <c:numCache>
                <c:formatCode>0.0%</c:formatCode>
                <c:ptCount val="23"/>
                <c:pt idx="0">
                  <c:v>1.2E-2</c:v>
                </c:pt>
                <c:pt idx="1">
                  <c:v>4.0000000000000001E-3</c:v>
                </c:pt>
                <c:pt idx="2">
                  <c:v>5.9999999999999984E-3</c:v>
                </c:pt>
                <c:pt idx="3">
                  <c:v>7.0000000000000062E-3</c:v>
                </c:pt>
                <c:pt idx="4">
                  <c:v>2E-3</c:v>
                </c:pt>
                <c:pt idx="5">
                  <c:v>0</c:v>
                </c:pt>
                <c:pt idx="6">
                  <c:v>5.9999999999999984E-3</c:v>
                </c:pt>
                <c:pt idx="7">
                  <c:v>9.9999999999999985E-3</c:v>
                </c:pt>
                <c:pt idx="8">
                  <c:v>6.3000000000000014E-2</c:v>
                </c:pt>
                <c:pt idx="9">
                  <c:v>5.9999999999999984E-3</c:v>
                </c:pt>
                <c:pt idx="10">
                  <c:v>2.8999999999999991E-2</c:v>
                </c:pt>
                <c:pt idx="11">
                  <c:v>3.6000000000000004E-2</c:v>
                </c:pt>
                <c:pt idx="12">
                  <c:v>1.9000000000000003E-2</c:v>
                </c:pt>
                <c:pt idx="13">
                  <c:v>2.9999999999999992E-3</c:v>
                </c:pt>
                <c:pt idx="14">
                  <c:v>1E-3</c:v>
                </c:pt>
                <c:pt idx="15">
                  <c:v>1.8000000000000002E-2</c:v>
                </c:pt>
                <c:pt idx="16">
                  <c:v>1E-3</c:v>
                </c:pt>
                <c:pt idx="17">
                  <c:v>5.9999999999999984E-3</c:v>
                </c:pt>
                <c:pt idx="18">
                  <c:v>0</c:v>
                </c:pt>
                <c:pt idx="19">
                  <c:v>4.0000000000000001E-3</c:v>
                </c:pt>
                <c:pt idx="20">
                  <c:v>6.4000000000000001E-2</c:v>
                </c:pt>
                <c:pt idx="21">
                  <c:v>2.0000000000000004E-2</c:v>
                </c:pt>
                <c:pt idx="22">
                  <c:v>7.0000000000000001E-3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0641536"/>
        <c:axId val="90643072"/>
      </c:barChart>
      <c:catAx>
        <c:axId val="906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4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4153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34121633199344"/>
          <c:y val="0.93428124714744487"/>
          <c:w val="9.5756383993598981E-2"/>
          <c:h val="4.97336025097500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inpatients  - comparison between years</a:t>
            </a:r>
          </a:p>
        </c:rich>
      </c:tx>
      <c:layout>
        <c:manualLayout>
          <c:xMode val="edge"/>
          <c:yMode val="edge"/>
          <c:x val="0.10505312650781756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87931034482771"/>
          <c:w val="0.91223404255319385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'Q55'!$C$287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'Q55'!$C$288:$C$317</c:f>
              <c:numCache>
                <c:formatCode>0.0%</c:formatCode>
                <c:ptCount val="30"/>
                <c:pt idx="0">
                  <c:v>0.24242424242424243</c:v>
                </c:pt>
                <c:pt idx="1">
                  <c:v>0.2857142857142857</c:v>
                </c:pt>
                <c:pt idx="2">
                  <c:v>0</c:v>
                </c:pt>
                <c:pt idx="3">
                  <c:v>7.407407407407407E-2</c:v>
                </c:pt>
                <c:pt idx="4">
                  <c:v>2.564102564102564E-2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  <c:pt idx="8">
                  <c:v>9.0909090909090912E-2</c:v>
                </c:pt>
                <c:pt idx="9">
                  <c:v>0.7</c:v>
                </c:pt>
                <c:pt idx="10">
                  <c:v>0</c:v>
                </c:pt>
                <c:pt idx="11">
                  <c:v>0.25</c:v>
                </c:pt>
                <c:pt idx="12">
                  <c:v>0.16129032258064516</c:v>
                </c:pt>
                <c:pt idx="13">
                  <c:v>0.18181818181818182</c:v>
                </c:pt>
                <c:pt idx="14">
                  <c:v>0.42857142857142855</c:v>
                </c:pt>
                <c:pt idx="15">
                  <c:v>0.33620689655172414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0.77777777777777779</c:v>
                </c:pt>
                <c:pt idx="20">
                  <c:v>7.1428571428571425E-2</c:v>
                </c:pt>
                <c:pt idx="21">
                  <c:v>0.1111111111111111</c:v>
                </c:pt>
                <c:pt idx="22">
                  <c:v>0.41666666666666669</c:v>
                </c:pt>
                <c:pt idx="23">
                  <c:v>0.18518518518518517</c:v>
                </c:pt>
                <c:pt idx="24">
                  <c:v>3.4482758620689655E-2</c:v>
                </c:pt>
                <c:pt idx="25">
                  <c:v>0.2608695652173913</c:v>
                </c:pt>
                <c:pt idx="26">
                  <c:v>0.4576271186440678</c:v>
                </c:pt>
                <c:pt idx="27">
                  <c:v>0.21428571428571427</c:v>
                </c:pt>
                <c:pt idx="28">
                  <c:v>0.31578947368421051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'Q55'!$D$287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'Q55'!$D$288:$D$317</c:f>
              <c:numCache>
                <c:formatCode>0.0%</c:formatCode>
                <c:ptCount val="30"/>
                <c:pt idx="0">
                  <c:v>0.32100000000000001</c:v>
                </c:pt>
                <c:pt idx="1">
                  <c:v>0.214</c:v>
                </c:pt>
                <c:pt idx="4">
                  <c:v>0.308</c:v>
                </c:pt>
                <c:pt idx="5">
                  <c:v>3.3000000000000002E-2</c:v>
                </c:pt>
                <c:pt idx="6">
                  <c:v>0.222</c:v>
                </c:pt>
                <c:pt idx="7">
                  <c:v>0</c:v>
                </c:pt>
                <c:pt idx="8">
                  <c:v>0.13300000000000001</c:v>
                </c:pt>
                <c:pt idx="9">
                  <c:v>0.318</c:v>
                </c:pt>
                <c:pt idx="11">
                  <c:v>0.379</c:v>
                </c:pt>
                <c:pt idx="12">
                  <c:v>0.23100000000000001</c:v>
                </c:pt>
                <c:pt idx="13">
                  <c:v>0.36499999999999999</c:v>
                </c:pt>
                <c:pt idx="14">
                  <c:v>0.63400000000000001</c:v>
                </c:pt>
                <c:pt idx="15">
                  <c:v>0.317</c:v>
                </c:pt>
                <c:pt idx="17">
                  <c:v>0.1</c:v>
                </c:pt>
                <c:pt idx="18">
                  <c:v>0.25</c:v>
                </c:pt>
                <c:pt idx="19">
                  <c:v>0.56000000000000005</c:v>
                </c:pt>
                <c:pt idx="20">
                  <c:v>0.16700000000000001</c:v>
                </c:pt>
                <c:pt idx="21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0.63200000000000001</c:v>
                </c:pt>
                <c:pt idx="28">
                  <c:v>0.57699999999999996</c:v>
                </c:pt>
                <c:pt idx="29">
                  <c:v>0.71399999999999997</c:v>
                </c:pt>
              </c:numCache>
            </c:numRef>
          </c:val>
        </c:ser>
        <c:ser>
          <c:idx val="2"/>
          <c:order val="2"/>
          <c:tx>
            <c:strRef>
              <c:f>'Q55'!$E$287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'Q55'!$E$288:$E$317</c:f>
              <c:numCache>
                <c:formatCode>#,##0.0%</c:formatCode>
                <c:ptCount val="30"/>
                <c:pt idx="0">
                  <c:v>0.13333333333333333</c:v>
                </c:pt>
                <c:pt idx="1">
                  <c:v>0.17647058823529413</c:v>
                </c:pt>
                <c:pt idx="6">
                  <c:v>0.33333333333333337</c:v>
                </c:pt>
                <c:pt idx="8">
                  <c:v>4.5454545454545456E-2</c:v>
                </c:pt>
                <c:pt idx="9">
                  <c:v>0.3125</c:v>
                </c:pt>
                <c:pt idx="11">
                  <c:v>0.27380952380952378</c:v>
                </c:pt>
                <c:pt idx="12">
                  <c:v>0</c:v>
                </c:pt>
                <c:pt idx="13">
                  <c:v>0.14545454545454545</c:v>
                </c:pt>
                <c:pt idx="19">
                  <c:v>0.39130434782608697</c:v>
                </c:pt>
                <c:pt idx="20">
                  <c:v>0.13793103448275862</c:v>
                </c:pt>
                <c:pt idx="24">
                  <c:v>0.08</c:v>
                </c:pt>
                <c:pt idx="25">
                  <c:v>8.6956521739130432E-2</c:v>
                </c:pt>
                <c:pt idx="26">
                  <c:v>0.57142857142857151</c:v>
                </c:pt>
                <c:pt idx="27">
                  <c:v>0</c:v>
                </c:pt>
                <c:pt idx="28">
                  <c:v>0.35483870967741937</c:v>
                </c:pt>
                <c:pt idx="29">
                  <c:v>0.67213114754098358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673920"/>
        <c:axId val="90675456"/>
      </c:barChart>
      <c:catAx>
        <c:axId val="906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75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7392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72583447668925"/>
          <c:y val="0.93285122479303961"/>
          <c:w val="0.16013444416907621"/>
          <c:h val="4.1742369981011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outpatients - comparison between years</a:t>
            </a:r>
          </a:p>
        </c:rich>
      </c:tx>
      <c:layout>
        <c:manualLayout>
          <c:xMode val="edge"/>
          <c:yMode val="edge"/>
          <c:x val="0.11194045520429348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11996860422194E-2"/>
          <c:y val="0.17849499851940301"/>
          <c:w val="0.90149319430182651"/>
          <c:h val="0.52903336910569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'Q55'!$G$287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'Q55'!$G$288:$G$317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3.0303030303030304E-2</c:v>
                </c:pt>
                <c:pt idx="9">
                  <c:v>0.15</c:v>
                </c:pt>
                <c:pt idx="10">
                  <c:v>0</c:v>
                </c:pt>
                <c:pt idx="11">
                  <c:v>6.25E-2</c:v>
                </c:pt>
                <c:pt idx="12">
                  <c:v>0.16129032258064516</c:v>
                </c:pt>
                <c:pt idx="13">
                  <c:v>0.18181818181818182</c:v>
                </c:pt>
                <c:pt idx="14">
                  <c:v>0.21428571428571427</c:v>
                </c:pt>
                <c:pt idx="15">
                  <c:v>0.17241379310344829</c:v>
                </c:pt>
                <c:pt idx="16">
                  <c:v>0</c:v>
                </c:pt>
                <c:pt idx="17">
                  <c:v>0</c:v>
                </c:pt>
                <c:pt idx="18">
                  <c:v>0.2</c:v>
                </c:pt>
                <c:pt idx="19">
                  <c:v>0.33333333333333331</c:v>
                </c:pt>
                <c:pt idx="20">
                  <c:v>0.14285714285714285</c:v>
                </c:pt>
                <c:pt idx="21">
                  <c:v>0</c:v>
                </c:pt>
                <c:pt idx="22">
                  <c:v>0.25</c:v>
                </c:pt>
                <c:pt idx="23">
                  <c:v>3.7037037037037035E-2</c:v>
                </c:pt>
                <c:pt idx="24">
                  <c:v>0</c:v>
                </c:pt>
                <c:pt idx="25">
                  <c:v>4.3478260869565216E-2</c:v>
                </c:pt>
                <c:pt idx="26">
                  <c:v>0.44067796610169491</c:v>
                </c:pt>
                <c:pt idx="27">
                  <c:v>7.1428571428571425E-2</c:v>
                </c:pt>
                <c:pt idx="28">
                  <c:v>5.2631578947368418E-2</c:v>
                </c:pt>
                <c:pt idx="29">
                  <c:v>0.14285714285714285</c:v>
                </c:pt>
              </c:numCache>
            </c:numRef>
          </c:val>
        </c:ser>
        <c:ser>
          <c:idx val="1"/>
          <c:order val="1"/>
          <c:tx>
            <c:strRef>
              <c:f>'Q55'!$H$287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'Q55'!$H$288:$H$317</c:f>
              <c:numCache>
                <c:formatCode>0.0%</c:formatCode>
                <c:ptCount val="30"/>
                <c:pt idx="0">
                  <c:v>7.0999999999999994E-2</c:v>
                </c:pt>
                <c:pt idx="1">
                  <c:v>7.0999999999999994E-2</c:v>
                </c:pt>
                <c:pt idx="4">
                  <c:v>0</c:v>
                </c:pt>
                <c:pt idx="5">
                  <c:v>4.9000000000000002E-2</c:v>
                </c:pt>
                <c:pt idx="6">
                  <c:v>0</c:v>
                </c:pt>
                <c:pt idx="7">
                  <c:v>0</c:v>
                </c:pt>
                <c:pt idx="8">
                  <c:v>3.3000000000000002E-2</c:v>
                </c:pt>
                <c:pt idx="9">
                  <c:v>9.0999999999999998E-2</c:v>
                </c:pt>
                <c:pt idx="11">
                  <c:v>2.4E-2</c:v>
                </c:pt>
                <c:pt idx="12">
                  <c:v>0.308</c:v>
                </c:pt>
                <c:pt idx="13">
                  <c:v>0.23100000000000001</c:v>
                </c:pt>
                <c:pt idx="14">
                  <c:v>9.8000000000000004E-2</c:v>
                </c:pt>
                <c:pt idx="15">
                  <c:v>4.9000000000000002E-2</c:v>
                </c:pt>
                <c:pt idx="17">
                  <c:v>0</c:v>
                </c:pt>
                <c:pt idx="18">
                  <c:v>0</c:v>
                </c:pt>
                <c:pt idx="19">
                  <c:v>0.04</c:v>
                </c:pt>
                <c:pt idx="20">
                  <c:v>0</c:v>
                </c:pt>
                <c:pt idx="21">
                  <c:v>3.1E-2</c:v>
                </c:pt>
                <c:pt idx="24">
                  <c:v>0</c:v>
                </c:pt>
                <c:pt idx="25">
                  <c:v>8.3000000000000004E-2</c:v>
                </c:pt>
                <c:pt idx="26">
                  <c:v>0.441</c:v>
                </c:pt>
                <c:pt idx="28">
                  <c:v>7.6999999999999999E-2</c:v>
                </c:pt>
                <c:pt idx="29">
                  <c:v>0.28599999999999998</c:v>
                </c:pt>
              </c:numCache>
            </c:numRef>
          </c:val>
        </c:ser>
        <c:ser>
          <c:idx val="2"/>
          <c:order val="2"/>
          <c:tx>
            <c:strRef>
              <c:f>'Q55'!$I$287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'Q55'!$I$288:$I$317</c:f>
              <c:numCache>
                <c:formatCode>#,##0.0%</c:formatCode>
                <c:ptCount val="30"/>
                <c:pt idx="0">
                  <c:v>6.6666666666666666E-2</c:v>
                </c:pt>
                <c:pt idx="1">
                  <c:v>5.8823529411764712E-2</c:v>
                </c:pt>
                <c:pt idx="6">
                  <c:v>0</c:v>
                </c:pt>
                <c:pt idx="8">
                  <c:v>0</c:v>
                </c:pt>
                <c:pt idx="9">
                  <c:v>8.3333333333333343E-2</c:v>
                </c:pt>
                <c:pt idx="11">
                  <c:v>0</c:v>
                </c:pt>
                <c:pt idx="12">
                  <c:v>0.25</c:v>
                </c:pt>
                <c:pt idx="13">
                  <c:v>1.8181818181818181E-2</c:v>
                </c:pt>
                <c:pt idx="19">
                  <c:v>2.1739130434782608E-2</c:v>
                </c:pt>
                <c:pt idx="20">
                  <c:v>0</c:v>
                </c:pt>
                <c:pt idx="24">
                  <c:v>0</c:v>
                </c:pt>
                <c:pt idx="25">
                  <c:v>4.3478260869565216E-2</c:v>
                </c:pt>
                <c:pt idx="26">
                  <c:v>0.26984126984126983</c:v>
                </c:pt>
                <c:pt idx="27">
                  <c:v>4.7619047619047616E-2</c:v>
                </c:pt>
                <c:pt idx="28">
                  <c:v>0.12903225806451613</c:v>
                </c:pt>
                <c:pt idx="29">
                  <c:v>0.36065573770491804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9590144"/>
        <c:axId val="99591680"/>
      </c:barChart>
      <c:catAx>
        <c:axId val="995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9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16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9014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15518024000834"/>
          <c:y val="0.93297328400678203"/>
          <c:w val="0.18380500216290882"/>
          <c:h val="4.1666768023603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none - comparison between years</a:t>
            </a:r>
          </a:p>
        </c:rich>
      </c:tx>
      <c:layout>
        <c:manualLayout>
          <c:xMode val="edge"/>
          <c:yMode val="edge"/>
          <c:x val="0.12632973681418888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81914893617022E-2"/>
          <c:y val="0.17811177461081532"/>
          <c:w val="0.91223404255319385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'Q55'!$K$287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'Q55'!$K$288:$K$317</c:f>
              <c:numCache>
                <c:formatCode>0.0%</c:formatCode>
                <c:ptCount val="30"/>
                <c:pt idx="0">
                  <c:v>0.75757575757575757</c:v>
                </c:pt>
                <c:pt idx="1">
                  <c:v>0.7142857142857143</c:v>
                </c:pt>
                <c:pt idx="2">
                  <c:v>1</c:v>
                </c:pt>
                <c:pt idx="3">
                  <c:v>0.92592592592592593</c:v>
                </c:pt>
                <c:pt idx="4">
                  <c:v>0.97435897435897434</c:v>
                </c:pt>
                <c:pt idx="5">
                  <c:v>0.95</c:v>
                </c:pt>
                <c:pt idx="6">
                  <c:v>0.83333333333333337</c:v>
                </c:pt>
                <c:pt idx="7">
                  <c:v>1</c:v>
                </c:pt>
                <c:pt idx="8">
                  <c:v>0.90909090909090906</c:v>
                </c:pt>
                <c:pt idx="9">
                  <c:v>0.3</c:v>
                </c:pt>
                <c:pt idx="10">
                  <c:v>1</c:v>
                </c:pt>
                <c:pt idx="11">
                  <c:v>0.73958333333333337</c:v>
                </c:pt>
                <c:pt idx="12">
                  <c:v>0.83870967741935487</c:v>
                </c:pt>
                <c:pt idx="13">
                  <c:v>0.75</c:v>
                </c:pt>
                <c:pt idx="14">
                  <c:v>0.5357142857142857</c:v>
                </c:pt>
                <c:pt idx="15">
                  <c:v>0.66379310344827591</c:v>
                </c:pt>
                <c:pt idx="16">
                  <c:v>1</c:v>
                </c:pt>
                <c:pt idx="17">
                  <c:v>1</c:v>
                </c:pt>
                <c:pt idx="18">
                  <c:v>0.6</c:v>
                </c:pt>
                <c:pt idx="19">
                  <c:v>0.22222222222222221</c:v>
                </c:pt>
                <c:pt idx="20">
                  <c:v>0.8571428571428571</c:v>
                </c:pt>
                <c:pt idx="21">
                  <c:v>0.88888888888888884</c:v>
                </c:pt>
                <c:pt idx="22">
                  <c:v>0.58333333333333337</c:v>
                </c:pt>
                <c:pt idx="23">
                  <c:v>0.81481481481481477</c:v>
                </c:pt>
                <c:pt idx="24">
                  <c:v>0.96551724137931039</c:v>
                </c:pt>
                <c:pt idx="25">
                  <c:v>0.73913043478260865</c:v>
                </c:pt>
                <c:pt idx="26">
                  <c:v>0.40677966101694918</c:v>
                </c:pt>
                <c:pt idx="27">
                  <c:v>0.7857142857142857</c:v>
                </c:pt>
                <c:pt idx="28">
                  <c:v>0.68421052631578949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'Q55'!$L$287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'Q55'!$L$288:$L$317</c:f>
              <c:numCache>
                <c:formatCode>0.0%</c:formatCode>
                <c:ptCount val="30"/>
                <c:pt idx="0">
                  <c:v>0.67900000000000005</c:v>
                </c:pt>
                <c:pt idx="1">
                  <c:v>0.78600000000000003</c:v>
                </c:pt>
                <c:pt idx="4">
                  <c:v>0.69199999999999995</c:v>
                </c:pt>
                <c:pt idx="5">
                  <c:v>0.91800000000000004</c:v>
                </c:pt>
                <c:pt idx="6">
                  <c:v>0.77800000000000002</c:v>
                </c:pt>
                <c:pt idx="7">
                  <c:v>1</c:v>
                </c:pt>
                <c:pt idx="8">
                  <c:v>0.86699999999999999</c:v>
                </c:pt>
                <c:pt idx="9">
                  <c:v>0.68200000000000005</c:v>
                </c:pt>
                <c:pt idx="11">
                  <c:v>0.629</c:v>
                </c:pt>
                <c:pt idx="12">
                  <c:v>0.69199999999999995</c:v>
                </c:pt>
                <c:pt idx="13">
                  <c:v>0.59599999999999997</c:v>
                </c:pt>
                <c:pt idx="14">
                  <c:v>0.36599999999999999</c:v>
                </c:pt>
                <c:pt idx="15">
                  <c:v>0.65900000000000003</c:v>
                </c:pt>
                <c:pt idx="17">
                  <c:v>0.9</c:v>
                </c:pt>
                <c:pt idx="18">
                  <c:v>0.75</c:v>
                </c:pt>
                <c:pt idx="19">
                  <c:v>0.48</c:v>
                </c:pt>
                <c:pt idx="20">
                  <c:v>0.83299999999999996</c:v>
                </c:pt>
                <c:pt idx="21">
                  <c:v>0.875</c:v>
                </c:pt>
                <c:pt idx="24">
                  <c:v>1</c:v>
                </c:pt>
                <c:pt idx="25">
                  <c:v>0.875</c:v>
                </c:pt>
                <c:pt idx="26">
                  <c:v>0.309</c:v>
                </c:pt>
                <c:pt idx="28">
                  <c:v>0.42299999999999999</c:v>
                </c:pt>
                <c:pt idx="29">
                  <c:v>0.28599999999999998</c:v>
                </c:pt>
              </c:numCache>
            </c:numRef>
          </c:val>
        </c:ser>
        <c:ser>
          <c:idx val="2"/>
          <c:order val="2"/>
          <c:tx>
            <c:strRef>
              <c:f>'Q55'!$M$287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'Q55'!$M$288:$M$317</c:f>
              <c:numCache>
                <c:formatCode>#,##0.0%</c:formatCode>
                <c:ptCount val="30"/>
                <c:pt idx="0">
                  <c:v>0.8</c:v>
                </c:pt>
                <c:pt idx="1">
                  <c:v>0.79411764705882348</c:v>
                </c:pt>
                <c:pt idx="6">
                  <c:v>0.66666666666666674</c:v>
                </c:pt>
                <c:pt idx="8">
                  <c:v>0.95454545454545459</c:v>
                </c:pt>
                <c:pt idx="9">
                  <c:v>0.66666666666666674</c:v>
                </c:pt>
                <c:pt idx="11">
                  <c:v>0.72619047619047616</c:v>
                </c:pt>
                <c:pt idx="12">
                  <c:v>0.75</c:v>
                </c:pt>
                <c:pt idx="13">
                  <c:v>0.8545454545454545</c:v>
                </c:pt>
                <c:pt idx="19">
                  <c:v>0.60869565217391308</c:v>
                </c:pt>
                <c:pt idx="20">
                  <c:v>0.86206896551724144</c:v>
                </c:pt>
                <c:pt idx="24">
                  <c:v>0.92</c:v>
                </c:pt>
                <c:pt idx="25">
                  <c:v>0.91304347826086951</c:v>
                </c:pt>
                <c:pt idx="26">
                  <c:v>0.41269841269841273</c:v>
                </c:pt>
                <c:pt idx="27">
                  <c:v>0.95238095238095244</c:v>
                </c:pt>
                <c:pt idx="28">
                  <c:v>0.54838709677419351</c:v>
                </c:pt>
                <c:pt idx="29">
                  <c:v>0.29508196721311475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1968512"/>
        <c:axId val="105652608"/>
      </c:barChart>
      <c:catAx>
        <c:axId val="1019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652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9685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72583447668925"/>
          <c:y val="0.93490322533648362"/>
          <c:w val="5.7929133858267721E-2"/>
          <c:h val="6.50967822974731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 - inpatients in 2010 (n=937)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'Q55'!$D$74:$D$103</c:f>
              <c:numCache>
                <c:formatCode>0.0%</c:formatCode>
                <c:ptCount val="30"/>
                <c:pt idx="0">
                  <c:v>8.5378868729989333E-3</c:v>
                </c:pt>
                <c:pt idx="1">
                  <c:v>1.0672358591248666E-2</c:v>
                </c:pt>
                <c:pt idx="2">
                  <c:v>0</c:v>
                </c:pt>
                <c:pt idx="3">
                  <c:v>4.2689434364994666E-3</c:v>
                </c:pt>
                <c:pt idx="4">
                  <c:v>1.0672358591248667E-3</c:v>
                </c:pt>
                <c:pt idx="5">
                  <c:v>0</c:v>
                </c:pt>
                <c:pt idx="6">
                  <c:v>1.0672358591248667E-3</c:v>
                </c:pt>
                <c:pt idx="7">
                  <c:v>0</c:v>
                </c:pt>
                <c:pt idx="8">
                  <c:v>3.2017075773745998E-3</c:v>
                </c:pt>
                <c:pt idx="9">
                  <c:v>1.4941302027748132E-2</c:v>
                </c:pt>
                <c:pt idx="10">
                  <c:v>0</c:v>
                </c:pt>
                <c:pt idx="11">
                  <c:v>2.5613660618996798E-2</c:v>
                </c:pt>
                <c:pt idx="12">
                  <c:v>5.3361792956243331E-3</c:v>
                </c:pt>
                <c:pt idx="13">
                  <c:v>8.5378868729989333E-3</c:v>
                </c:pt>
                <c:pt idx="14">
                  <c:v>1.2806830309498399E-2</c:v>
                </c:pt>
                <c:pt idx="15">
                  <c:v>4.1622198505869797E-2</c:v>
                </c:pt>
                <c:pt idx="16">
                  <c:v>0</c:v>
                </c:pt>
                <c:pt idx="17">
                  <c:v>0</c:v>
                </c:pt>
                <c:pt idx="18">
                  <c:v>1.0672358591248667E-3</c:v>
                </c:pt>
                <c:pt idx="19">
                  <c:v>7.470651013874066E-3</c:v>
                </c:pt>
                <c:pt idx="20">
                  <c:v>1.0672358591248667E-3</c:v>
                </c:pt>
                <c:pt idx="21">
                  <c:v>3.2017075773745998E-3</c:v>
                </c:pt>
                <c:pt idx="22">
                  <c:v>1.0672358591248666E-2</c:v>
                </c:pt>
                <c:pt idx="23">
                  <c:v>5.3361792956243331E-3</c:v>
                </c:pt>
                <c:pt idx="24">
                  <c:v>2.1344717182497333E-3</c:v>
                </c:pt>
                <c:pt idx="25">
                  <c:v>6.4034151547491995E-3</c:v>
                </c:pt>
                <c:pt idx="26">
                  <c:v>2.8815368196371399E-2</c:v>
                </c:pt>
                <c:pt idx="27">
                  <c:v>3.2017075773745998E-3</c:v>
                </c:pt>
                <c:pt idx="28">
                  <c:v>6.4034151547491995E-3</c:v>
                </c:pt>
                <c:pt idx="29">
                  <c:v>5.3361792956243331E-3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'Q55'!$B$74:$B$103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'Q55'!$F$74:$F$103</c:f>
              <c:numCache>
                <c:formatCode>0.0%</c:formatCode>
                <c:ptCount val="30"/>
                <c:pt idx="0">
                  <c:v>2.6680896478121666E-2</c:v>
                </c:pt>
                <c:pt idx="1">
                  <c:v>2.6680896478121666E-2</c:v>
                </c:pt>
                <c:pt idx="2">
                  <c:v>6.4034151547491995E-3</c:v>
                </c:pt>
                <c:pt idx="3">
                  <c:v>5.3361792956243333E-2</c:v>
                </c:pt>
                <c:pt idx="4">
                  <c:v>4.0554962646744928E-2</c:v>
                </c:pt>
                <c:pt idx="5">
                  <c:v>4.2689434364994665E-2</c:v>
                </c:pt>
                <c:pt idx="6">
                  <c:v>5.3361792956243331E-3</c:v>
                </c:pt>
                <c:pt idx="7">
                  <c:v>1.9210245464247599E-2</c:v>
                </c:pt>
                <c:pt idx="8">
                  <c:v>3.2017075773745997E-2</c:v>
                </c:pt>
                <c:pt idx="9">
                  <c:v>6.4034151547491995E-3</c:v>
                </c:pt>
                <c:pt idx="10">
                  <c:v>1.7075773745997867E-2</c:v>
                </c:pt>
                <c:pt idx="11">
                  <c:v>7.6840981856990398E-2</c:v>
                </c:pt>
                <c:pt idx="12">
                  <c:v>2.7748132337246531E-2</c:v>
                </c:pt>
                <c:pt idx="13">
                  <c:v>3.8420490928495199E-2</c:v>
                </c:pt>
                <c:pt idx="14">
                  <c:v>1.7075773745997867E-2</c:v>
                </c:pt>
                <c:pt idx="15">
                  <c:v>8.2177161152614725E-2</c:v>
                </c:pt>
                <c:pt idx="16">
                  <c:v>2.8815368196371399E-2</c:v>
                </c:pt>
                <c:pt idx="17">
                  <c:v>2.1344717182497333E-3</c:v>
                </c:pt>
                <c:pt idx="18">
                  <c:v>4.2689434364994666E-3</c:v>
                </c:pt>
                <c:pt idx="19">
                  <c:v>2.1344717182497333E-3</c:v>
                </c:pt>
                <c:pt idx="20">
                  <c:v>1.3874066168623266E-2</c:v>
                </c:pt>
                <c:pt idx="21">
                  <c:v>2.5613660618996798E-2</c:v>
                </c:pt>
                <c:pt idx="22">
                  <c:v>1.4941302027748132E-2</c:v>
                </c:pt>
                <c:pt idx="23">
                  <c:v>2.3479188900747065E-2</c:v>
                </c:pt>
                <c:pt idx="24">
                  <c:v>5.9765208110992528E-2</c:v>
                </c:pt>
                <c:pt idx="25">
                  <c:v>1.8143009605122731E-2</c:v>
                </c:pt>
                <c:pt idx="26">
                  <c:v>3.4151547491995733E-2</c:v>
                </c:pt>
                <c:pt idx="27">
                  <c:v>1.1739594450373533E-2</c:v>
                </c:pt>
                <c:pt idx="28">
                  <c:v>1.3874066168623266E-2</c:v>
                </c:pt>
                <c:pt idx="29">
                  <c:v>9.6051227321237997E-3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25952"/>
        <c:axId val="120527488"/>
      </c:barChart>
      <c:catAx>
        <c:axId val="120525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274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259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outpatients in 2010 (n=937)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'Q55'!$D$143:$D$172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2.1344717182497333E-3</c:v>
                </c:pt>
                <c:pt idx="6">
                  <c:v>0</c:v>
                </c:pt>
                <c:pt idx="7">
                  <c:v>0</c:v>
                </c:pt>
                <c:pt idx="8">
                  <c:v>1.0672358591248667E-3</c:v>
                </c:pt>
                <c:pt idx="9">
                  <c:v>3.2017075773745998E-3</c:v>
                </c:pt>
                <c:pt idx="10">
                  <c:v>0</c:v>
                </c:pt>
                <c:pt idx="11">
                  <c:v>6.4034151547491995E-3</c:v>
                </c:pt>
                <c:pt idx="12">
                  <c:v>5.3361792956243331E-3</c:v>
                </c:pt>
                <c:pt idx="13">
                  <c:v>8.5378868729989333E-3</c:v>
                </c:pt>
                <c:pt idx="14">
                  <c:v>6.4034151547491995E-3</c:v>
                </c:pt>
                <c:pt idx="15">
                  <c:v>2.1344717182497332E-2</c:v>
                </c:pt>
                <c:pt idx="16">
                  <c:v>0</c:v>
                </c:pt>
                <c:pt idx="17">
                  <c:v>0</c:v>
                </c:pt>
                <c:pt idx="18">
                  <c:v>1.0672358591248667E-3</c:v>
                </c:pt>
                <c:pt idx="19">
                  <c:v>3.2017075773745998E-3</c:v>
                </c:pt>
                <c:pt idx="20">
                  <c:v>2.1344717182497333E-3</c:v>
                </c:pt>
                <c:pt idx="21">
                  <c:v>0</c:v>
                </c:pt>
                <c:pt idx="22">
                  <c:v>6.4034151547491995E-3</c:v>
                </c:pt>
                <c:pt idx="23">
                  <c:v>1.0672358591248667E-3</c:v>
                </c:pt>
                <c:pt idx="24">
                  <c:v>0</c:v>
                </c:pt>
                <c:pt idx="25">
                  <c:v>1.0672358591248667E-3</c:v>
                </c:pt>
                <c:pt idx="26">
                  <c:v>2.7748132337246531E-2</c:v>
                </c:pt>
                <c:pt idx="27">
                  <c:v>1.0672358591248667E-3</c:v>
                </c:pt>
                <c:pt idx="28">
                  <c:v>1.0672358591248667E-3</c:v>
                </c:pt>
                <c:pt idx="29">
                  <c:v>2.1344717182497333E-3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'Q55'!$B$143:$B$172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'Q55'!$F$143:$F$172</c:f>
              <c:numCache>
                <c:formatCode>0.0%</c:formatCode>
                <c:ptCount val="30"/>
                <c:pt idx="0">
                  <c:v>3.5218783351120594E-2</c:v>
                </c:pt>
                <c:pt idx="1">
                  <c:v>3.7353255069370331E-2</c:v>
                </c:pt>
                <c:pt idx="2">
                  <c:v>6.4034151547491995E-3</c:v>
                </c:pt>
                <c:pt idx="3">
                  <c:v>5.7630736392742798E-2</c:v>
                </c:pt>
                <c:pt idx="4">
                  <c:v>4.1622198505869797E-2</c:v>
                </c:pt>
                <c:pt idx="5">
                  <c:v>4.0554962646744928E-2</c:v>
                </c:pt>
                <c:pt idx="6">
                  <c:v>6.4034151547491995E-3</c:v>
                </c:pt>
                <c:pt idx="7">
                  <c:v>1.9210245464247599E-2</c:v>
                </c:pt>
                <c:pt idx="8">
                  <c:v>3.4151547491995733E-2</c:v>
                </c:pt>
                <c:pt idx="9">
                  <c:v>1.8143009605122731E-2</c:v>
                </c:pt>
                <c:pt idx="10">
                  <c:v>1.7075773745997867E-2</c:v>
                </c:pt>
                <c:pt idx="11">
                  <c:v>9.6051227321237997E-2</c:v>
                </c:pt>
                <c:pt idx="12">
                  <c:v>2.7748132337246531E-2</c:v>
                </c:pt>
                <c:pt idx="13">
                  <c:v>3.8420490928495199E-2</c:v>
                </c:pt>
                <c:pt idx="14">
                  <c:v>2.3479188900747065E-2</c:v>
                </c:pt>
                <c:pt idx="15">
                  <c:v>0.10245464247598719</c:v>
                </c:pt>
                <c:pt idx="16">
                  <c:v>2.8815368196371399E-2</c:v>
                </c:pt>
                <c:pt idx="17">
                  <c:v>2.1344717182497333E-3</c:v>
                </c:pt>
                <c:pt idx="18">
                  <c:v>4.2689434364994666E-3</c:v>
                </c:pt>
                <c:pt idx="19">
                  <c:v>6.4034151547491995E-3</c:v>
                </c:pt>
                <c:pt idx="20">
                  <c:v>1.2806830309498399E-2</c:v>
                </c:pt>
                <c:pt idx="21">
                  <c:v>2.8815368196371399E-2</c:v>
                </c:pt>
                <c:pt idx="22">
                  <c:v>1.9210245464247599E-2</c:v>
                </c:pt>
                <c:pt idx="23">
                  <c:v>2.7748132337246531E-2</c:v>
                </c:pt>
                <c:pt idx="24">
                  <c:v>6.1899679829242264E-2</c:v>
                </c:pt>
                <c:pt idx="25">
                  <c:v>2.3479188900747065E-2</c:v>
                </c:pt>
                <c:pt idx="26">
                  <c:v>3.5218783351120594E-2</c:v>
                </c:pt>
                <c:pt idx="27">
                  <c:v>1.3874066168623266E-2</c:v>
                </c:pt>
                <c:pt idx="28">
                  <c:v>1.9210245464247599E-2</c:v>
                </c:pt>
                <c:pt idx="29">
                  <c:v>1.2806830309498399E-2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44640"/>
        <c:axId val="120554624"/>
      </c:barChart>
      <c:catAx>
        <c:axId val="120544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546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44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Written report of pharmacist intervention recorded in the pharmacy - none in 2010 (n=937)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'Q55'!$B$213:$B$242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'Q55'!$D$213:$D$242</c:f>
              <c:numCache>
                <c:formatCode>0.0%</c:formatCode>
                <c:ptCount val="30"/>
                <c:pt idx="0">
                  <c:v>2.6680896478121666E-2</c:v>
                </c:pt>
                <c:pt idx="1">
                  <c:v>2.6680896478121666E-2</c:v>
                </c:pt>
                <c:pt idx="2">
                  <c:v>6.4034151547491995E-3</c:v>
                </c:pt>
                <c:pt idx="3">
                  <c:v>5.3361792956243333E-2</c:v>
                </c:pt>
                <c:pt idx="4">
                  <c:v>4.0554962646744928E-2</c:v>
                </c:pt>
                <c:pt idx="5">
                  <c:v>4.0554962646744928E-2</c:v>
                </c:pt>
                <c:pt idx="6">
                  <c:v>5.3361792956243331E-3</c:v>
                </c:pt>
                <c:pt idx="7">
                  <c:v>1.9210245464247599E-2</c:v>
                </c:pt>
                <c:pt idx="8">
                  <c:v>3.2017075773745997E-2</c:v>
                </c:pt>
                <c:pt idx="9">
                  <c:v>6.4034151547491995E-3</c:v>
                </c:pt>
                <c:pt idx="10">
                  <c:v>1.7075773745997867E-2</c:v>
                </c:pt>
                <c:pt idx="11">
                  <c:v>7.577374599786553E-2</c:v>
                </c:pt>
                <c:pt idx="12">
                  <c:v>2.7748132337246531E-2</c:v>
                </c:pt>
                <c:pt idx="13">
                  <c:v>3.5218783351120594E-2</c:v>
                </c:pt>
                <c:pt idx="14">
                  <c:v>1.6008537886872998E-2</c:v>
                </c:pt>
                <c:pt idx="15">
                  <c:v>8.2177161152614725E-2</c:v>
                </c:pt>
                <c:pt idx="16">
                  <c:v>2.8815368196371399E-2</c:v>
                </c:pt>
                <c:pt idx="17">
                  <c:v>2.1344717182497333E-3</c:v>
                </c:pt>
                <c:pt idx="18">
                  <c:v>3.2017075773745998E-3</c:v>
                </c:pt>
                <c:pt idx="19">
                  <c:v>2.1344717182497333E-3</c:v>
                </c:pt>
                <c:pt idx="20">
                  <c:v>1.2806830309498399E-2</c:v>
                </c:pt>
                <c:pt idx="21">
                  <c:v>2.5613660618996798E-2</c:v>
                </c:pt>
                <c:pt idx="22">
                  <c:v>1.4941302027748132E-2</c:v>
                </c:pt>
                <c:pt idx="23">
                  <c:v>2.3479188900747065E-2</c:v>
                </c:pt>
                <c:pt idx="24">
                  <c:v>5.9765208110992528E-2</c:v>
                </c:pt>
                <c:pt idx="25">
                  <c:v>1.8143009605122731E-2</c:v>
                </c:pt>
                <c:pt idx="26">
                  <c:v>2.5613660618996798E-2</c:v>
                </c:pt>
                <c:pt idx="27">
                  <c:v>1.1739594450373533E-2</c:v>
                </c:pt>
                <c:pt idx="28">
                  <c:v>1.3874066168623266E-2</c:v>
                </c:pt>
                <c:pt idx="29">
                  <c:v>9.6051227321237997E-3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'Q55'!$B$213:$B$242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'Q55'!$F$213:$F$242</c:f>
              <c:numCache>
                <c:formatCode>0.0%</c:formatCode>
                <c:ptCount val="30"/>
                <c:pt idx="0">
                  <c:v>8.5378868729989333E-3</c:v>
                </c:pt>
                <c:pt idx="1">
                  <c:v>1.0672358591248666E-2</c:v>
                </c:pt>
                <c:pt idx="2">
                  <c:v>0</c:v>
                </c:pt>
                <c:pt idx="3">
                  <c:v>4.2689434364994666E-3</c:v>
                </c:pt>
                <c:pt idx="4">
                  <c:v>1.0672358591248667E-3</c:v>
                </c:pt>
                <c:pt idx="5">
                  <c:v>2.1344717182497333E-3</c:v>
                </c:pt>
                <c:pt idx="6">
                  <c:v>1.0672358591248667E-3</c:v>
                </c:pt>
                <c:pt idx="7">
                  <c:v>0</c:v>
                </c:pt>
                <c:pt idx="8">
                  <c:v>3.2017075773745998E-3</c:v>
                </c:pt>
                <c:pt idx="9">
                  <c:v>1.4941302027748132E-2</c:v>
                </c:pt>
                <c:pt idx="10">
                  <c:v>0</c:v>
                </c:pt>
                <c:pt idx="11">
                  <c:v>2.6680896478121666E-2</c:v>
                </c:pt>
                <c:pt idx="12">
                  <c:v>5.3361792956243331E-3</c:v>
                </c:pt>
                <c:pt idx="13">
                  <c:v>1.1739594450373533E-2</c:v>
                </c:pt>
                <c:pt idx="14">
                  <c:v>1.3874066168623266E-2</c:v>
                </c:pt>
                <c:pt idx="15">
                  <c:v>4.1622198505869797E-2</c:v>
                </c:pt>
                <c:pt idx="16">
                  <c:v>0</c:v>
                </c:pt>
                <c:pt idx="17">
                  <c:v>0</c:v>
                </c:pt>
                <c:pt idx="18">
                  <c:v>2.1344717182497333E-3</c:v>
                </c:pt>
                <c:pt idx="19">
                  <c:v>7.470651013874066E-3</c:v>
                </c:pt>
                <c:pt idx="20">
                  <c:v>2.1344717182497333E-3</c:v>
                </c:pt>
                <c:pt idx="21">
                  <c:v>3.2017075773745998E-3</c:v>
                </c:pt>
                <c:pt idx="22">
                  <c:v>1.0672358591248666E-2</c:v>
                </c:pt>
                <c:pt idx="23">
                  <c:v>5.3361792956243331E-3</c:v>
                </c:pt>
                <c:pt idx="24">
                  <c:v>2.1344717182497333E-3</c:v>
                </c:pt>
                <c:pt idx="25">
                  <c:v>6.4034151547491995E-3</c:v>
                </c:pt>
                <c:pt idx="26">
                  <c:v>3.7353255069370331E-2</c:v>
                </c:pt>
                <c:pt idx="27">
                  <c:v>3.2017075773745998E-3</c:v>
                </c:pt>
                <c:pt idx="28">
                  <c:v>6.4034151547491995E-3</c:v>
                </c:pt>
                <c:pt idx="29">
                  <c:v>5.3361792956243331E-3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584064"/>
        <c:axId val="120585600"/>
      </c:barChart>
      <c:catAx>
        <c:axId val="1205840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5856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840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inpatients in 2005 (n=784)</a:t>
            </a:r>
          </a:p>
        </c:rich>
      </c:tx>
      <c:layout>
        <c:manualLayout>
          <c:xMode val="edge"/>
          <c:yMode val="edge"/>
          <c:x val="0.11913828261961552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301719816569404E-2"/>
          <c:y val="0.14473715207209531"/>
          <c:w val="0.92395551622346084"/>
          <c:h val="0.55701873676230251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'Q56'!$C$112:$C$134</c:f>
              <c:numCache>
                <c:formatCode>#,##0.0%</c:formatCode>
                <c:ptCount val="23"/>
                <c:pt idx="0">
                  <c:v>2.3E-2</c:v>
                </c:pt>
                <c:pt idx="1">
                  <c:v>1.4E-2</c:v>
                </c:pt>
                <c:pt idx="2">
                  <c:v>3.0000000000000001E-3</c:v>
                </c:pt>
                <c:pt idx="3">
                  <c:v>2.4E-2</c:v>
                </c:pt>
                <c:pt idx="4">
                  <c:v>0.01</c:v>
                </c:pt>
                <c:pt idx="5">
                  <c:v>3.0000000000000001E-3</c:v>
                </c:pt>
                <c:pt idx="6">
                  <c:v>1.7000000000000001E-2</c:v>
                </c:pt>
                <c:pt idx="7">
                  <c:v>1.7999999999999999E-2</c:v>
                </c:pt>
                <c:pt idx="8">
                  <c:v>9.2999999999999999E-2</c:v>
                </c:pt>
                <c:pt idx="9">
                  <c:v>8.0000000000000002E-3</c:v>
                </c:pt>
                <c:pt idx="10">
                  <c:v>0.04</c:v>
                </c:pt>
                <c:pt idx="11">
                  <c:v>2.9000000000000001E-2</c:v>
                </c:pt>
                <c:pt idx="12">
                  <c:v>0.04</c:v>
                </c:pt>
                <c:pt idx="13">
                  <c:v>0</c:v>
                </c:pt>
                <c:pt idx="14">
                  <c:v>3.0000000000000001E-3</c:v>
                </c:pt>
                <c:pt idx="15">
                  <c:v>3.3000000000000002E-2</c:v>
                </c:pt>
                <c:pt idx="16">
                  <c:v>8.9999999999999993E-3</c:v>
                </c:pt>
                <c:pt idx="17">
                  <c:v>1.9E-2</c:v>
                </c:pt>
                <c:pt idx="18">
                  <c:v>1.7999999999999999E-2</c:v>
                </c:pt>
                <c:pt idx="19">
                  <c:v>1.0999999999999999E-2</c:v>
                </c:pt>
                <c:pt idx="20">
                  <c:v>6.5000000000000002E-2</c:v>
                </c:pt>
                <c:pt idx="21">
                  <c:v>2.4E-2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'Q56'!$B$112:$B$134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'Q56'!$D$112:$D$134</c:f>
              <c:numCache>
                <c:formatCode>0.0%</c:formatCode>
                <c:ptCount val="23"/>
                <c:pt idx="0">
                  <c:v>1.4999999999999999E-2</c:v>
                </c:pt>
                <c:pt idx="1">
                  <c:v>3.9999999999999983E-3</c:v>
                </c:pt>
                <c:pt idx="2">
                  <c:v>1.4999999999999999E-2</c:v>
                </c:pt>
                <c:pt idx="3">
                  <c:v>4.2000000000000003E-2</c:v>
                </c:pt>
                <c:pt idx="4">
                  <c:v>2.9999999999999992E-3</c:v>
                </c:pt>
                <c:pt idx="5">
                  <c:v>1.6E-2</c:v>
                </c:pt>
                <c:pt idx="6">
                  <c:v>2.5000000000000001E-2</c:v>
                </c:pt>
                <c:pt idx="7">
                  <c:v>9.0000000000000011E-3</c:v>
                </c:pt>
                <c:pt idx="8">
                  <c:v>7.8000000000000014E-2</c:v>
                </c:pt>
                <c:pt idx="9">
                  <c:v>9.0000000000000011E-3</c:v>
                </c:pt>
                <c:pt idx="10">
                  <c:v>3.6999999999999998E-2</c:v>
                </c:pt>
                <c:pt idx="11">
                  <c:v>2.7E-2</c:v>
                </c:pt>
                <c:pt idx="12">
                  <c:v>2.5000000000000001E-2</c:v>
                </c:pt>
                <c:pt idx="13">
                  <c:v>2.7E-2</c:v>
                </c:pt>
                <c:pt idx="14">
                  <c:v>2E-3</c:v>
                </c:pt>
                <c:pt idx="15">
                  <c:v>1.0000000000000009E-3</c:v>
                </c:pt>
                <c:pt idx="16">
                  <c:v>1.0000000000000009E-3</c:v>
                </c:pt>
                <c:pt idx="17">
                  <c:v>3.5000000000000003E-2</c:v>
                </c:pt>
                <c:pt idx="18">
                  <c:v>0.06</c:v>
                </c:pt>
                <c:pt idx="19">
                  <c:v>2.1000000000000001E-2</c:v>
                </c:pt>
                <c:pt idx="20">
                  <c:v>2.2999999999999993E-2</c:v>
                </c:pt>
                <c:pt idx="21">
                  <c:v>1.0000000000000002E-2</c:v>
                </c:pt>
                <c:pt idx="22">
                  <c:v>9.9999999999999915E-4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1332864"/>
        <c:axId val="121334400"/>
      </c:barChart>
      <c:catAx>
        <c:axId val="1213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3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328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381241486177635"/>
          <c:w val="9.5965180247543344E-2"/>
          <c:h val="5.00895548201719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outpatients in 2005 (n=784)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1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'Q56'!$B$181:$B$203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'Q56'!$C$181:$C$203</c:f>
              <c:numCache>
                <c:formatCode>#,##0.0%</c:formatCode>
                <c:ptCount val="23"/>
                <c:pt idx="0">
                  <c:v>8.9999999999999993E-3</c:v>
                </c:pt>
                <c:pt idx="1">
                  <c:v>0.01</c:v>
                </c:pt>
                <c:pt idx="2">
                  <c:v>0</c:v>
                </c:pt>
                <c:pt idx="3">
                  <c:v>1.4E-2</c:v>
                </c:pt>
                <c:pt idx="4">
                  <c:v>4.0000000000000001E-3</c:v>
                </c:pt>
                <c:pt idx="5">
                  <c:v>1E-3</c:v>
                </c:pt>
                <c:pt idx="6">
                  <c:v>0.01</c:v>
                </c:pt>
                <c:pt idx="7">
                  <c:v>1.4E-2</c:v>
                </c:pt>
                <c:pt idx="8">
                  <c:v>2.9000000000000001E-2</c:v>
                </c:pt>
                <c:pt idx="9">
                  <c:v>6.0000000000000001E-3</c:v>
                </c:pt>
                <c:pt idx="10">
                  <c:v>1.7999999999999999E-2</c:v>
                </c:pt>
                <c:pt idx="11">
                  <c:v>2.4E-2</c:v>
                </c:pt>
                <c:pt idx="12">
                  <c:v>8.9999999999999993E-3</c:v>
                </c:pt>
                <c:pt idx="13">
                  <c:v>0</c:v>
                </c:pt>
                <c:pt idx="14">
                  <c:v>0</c:v>
                </c:pt>
                <c:pt idx="15">
                  <c:v>2.4E-2</c:v>
                </c:pt>
                <c:pt idx="16">
                  <c:v>5.0000000000000001E-3</c:v>
                </c:pt>
                <c:pt idx="17">
                  <c:v>6.0000000000000001E-3</c:v>
                </c:pt>
                <c:pt idx="18">
                  <c:v>5.0000000000000001E-3</c:v>
                </c:pt>
                <c:pt idx="19">
                  <c:v>3.0000000000000001E-3</c:v>
                </c:pt>
                <c:pt idx="20">
                  <c:v>5.8999999999999997E-2</c:v>
                </c:pt>
                <c:pt idx="21">
                  <c:v>0.01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'Q56'!$B$181:$B$203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'Q56'!$D$181:$D$203</c:f>
              <c:numCache>
                <c:formatCode>0.0%</c:formatCode>
                <c:ptCount val="23"/>
                <c:pt idx="0">
                  <c:v>2.8999999999999998E-2</c:v>
                </c:pt>
                <c:pt idx="1">
                  <c:v>7.9999999999999984E-3</c:v>
                </c:pt>
                <c:pt idx="2">
                  <c:v>1.7999999999999999E-2</c:v>
                </c:pt>
                <c:pt idx="3">
                  <c:v>5.2000000000000005E-2</c:v>
                </c:pt>
                <c:pt idx="4">
                  <c:v>8.9999999999999993E-3</c:v>
                </c:pt>
                <c:pt idx="5">
                  <c:v>1.7999999999999999E-2</c:v>
                </c:pt>
                <c:pt idx="6">
                  <c:v>3.2000000000000001E-2</c:v>
                </c:pt>
                <c:pt idx="7">
                  <c:v>1.2999999999999999E-2</c:v>
                </c:pt>
                <c:pt idx="8">
                  <c:v>0.14200000000000002</c:v>
                </c:pt>
                <c:pt idx="9">
                  <c:v>1.1000000000000001E-2</c:v>
                </c:pt>
                <c:pt idx="10">
                  <c:v>5.8999999999999997E-2</c:v>
                </c:pt>
                <c:pt idx="11">
                  <c:v>3.2000000000000001E-2</c:v>
                </c:pt>
                <c:pt idx="12">
                  <c:v>5.6000000000000001E-2</c:v>
                </c:pt>
                <c:pt idx="13">
                  <c:v>2.7E-2</c:v>
                </c:pt>
                <c:pt idx="14">
                  <c:v>5.0000000000000001E-3</c:v>
                </c:pt>
                <c:pt idx="15">
                  <c:v>1.0000000000000002E-2</c:v>
                </c:pt>
                <c:pt idx="16">
                  <c:v>5.0000000000000001E-3</c:v>
                </c:pt>
                <c:pt idx="17">
                  <c:v>4.8000000000000001E-2</c:v>
                </c:pt>
                <c:pt idx="18">
                  <c:v>7.2999999999999995E-2</c:v>
                </c:pt>
                <c:pt idx="19">
                  <c:v>2.9000000000000001E-2</c:v>
                </c:pt>
                <c:pt idx="20">
                  <c:v>2.8999999999999998E-2</c:v>
                </c:pt>
                <c:pt idx="21">
                  <c:v>2.4E-2</c:v>
                </c:pt>
                <c:pt idx="22">
                  <c:v>9.9999999999999915E-4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1359744"/>
        <c:axId val="121361536"/>
      </c:barChart>
      <c:catAx>
        <c:axId val="12135974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6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6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5974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none in 2005 (n=784)</a:t>
            </a:r>
          </a:p>
        </c:rich>
      </c:tx>
      <c:layout>
        <c:manualLayout>
          <c:xMode val="edge"/>
          <c:yMode val="edge"/>
          <c:x val="0.14032869785082194"/>
          <c:y val="2.8384279475982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487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'Q56'!$C$252:$C$274</c:f>
              <c:numCache>
                <c:formatCode>#,##0.0%</c:formatCode>
                <c:ptCount val="23"/>
                <c:pt idx="0">
                  <c:v>1.4999999999999999E-2</c:v>
                </c:pt>
                <c:pt idx="1">
                  <c:v>4.0000000000000001E-3</c:v>
                </c:pt>
                <c:pt idx="2">
                  <c:v>1.4999999999999999E-2</c:v>
                </c:pt>
                <c:pt idx="3">
                  <c:v>4.1000000000000002E-2</c:v>
                </c:pt>
                <c:pt idx="4">
                  <c:v>3.0000000000000001E-3</c:v>
                </c:pt>
                <c:pt idx="5">
                  <c:v>1.7000000000000001E-2</c:v>
                </c:pt>
                <c:pt idx="6">
                  <c:v>2.1999999999999999E-2</c:v>
                </c:pt>
                <c:pt idx="7">
                  <c:v>8.0000000000000002E-3</c:v>
                </c:pt>
                <c:pt idx="8">
                  <c:v>7.4999999999999997E-2</c:v>
                </c:pt>
                <c:pt idx="9">
                  <c:v>8.9999999999999993E-3</c:v>
                </c:pt>
                <c:pt idx="10">
                  <c:v>3.3000000000000002E-2</c:v>
                </c:pt>
                <c:pt idx="11">
                  <c:v>2.3E-2</c:v>
                </c:pt>
                <c:pt idx="12">
                  <c:v>2.5999999999999999E-2</c:v>
                </c:pt>
                <c:pt idx="13">
                  <c:v>2.7E-2</c:v>
                </c:pt>
                <c:pt idx="14">
                  <c:v>3.0000000000000001E-3</c:v>
                </c:pt>
                <c:pt idx="15">
                  <c:v>1E-3</c:v>
                </c:pt>
                <c:pt idx="16">
                  <c:v>1E-3</c:v>
                </c:pt>
                <c:pt idx="17">
                  <c:v>3.4000000000000002E-2</c:v>
                </c:pt>
                <c:pt idx="18">
                  <c:v>5.7000000000000002E-2</c:v>
                </c:pt>
                <c:pt idx="19">
                  <c:v>0.02</c:v>
                </c:pt>
                <c:pt idx="20">
                  <c:v>0.02</c:v>
                </c:pt>
                <c:pt idx="21">
                  <c:v>8.9999999999999993E-3</c:v>
                </c:pt>
                <c:pt idx="22">
                  <c:v>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'Q56'!$D$252:$D$274</c:f>
              <c:numCache>
                <c:formatCode>0.0%</c:formatCode>
                <c:ptCount val="23"/>
                <c:pt idx="0">
                  <c:v>2.3E-2</c:v>
                </c:pt>
                <c:pt idx="1">
                  <c:v>1.3999999999999999E-2</c:v>
                </c:pt>
                <c:pt idx="2">
                  <c:v>2.9999999999999992E-3</c:v>
                </c:pt>
                <c:pt idx="3">
                  <c:v>2.5000000000000001E-2</c:v>
                </c:pt>
                <c:pt idx="4">
                  <c:v>9.9999999999999985E-3</c:v>
                </c:pt>
                <c:pt idx="5">
                  <c:v>1.9999999999999983E-3</c:v>
                </c:pt>
                <c:pt idx="6">
                  <c:v>2.0000000000000004E-2</c:v>
                </c:pt>
                <c:pt idx="7">
                  <c:v>1.9E-2</c:v>
                </c:pt>
                <c:pt idx="8">
                  <c:v>9.6000000000000016E-2</c:v>
                </c:pt>
                <c:pt idx="9">
                  <c:v>8.0000000000000019E-3</c:v>
                </c:pt>
                <c:pt idx="10">
                  <c:v>4.3999999999999997E-2</c:v>
                </c:pt>
                <c:pt idx="11">
                  <c:v>3.3000000000000002E-2</c:v>
                </c:pt>
                <c:pt idx="12">
                  <c:v>3.9000000000000007E-2</c:v>
                </c:pt>
                <c:pt idx="13">
                  <c:v>0</c:v>
                </c:pt>
                <c:pt idx="14">
                  <c:v>2E-3</c:v>
                </c:pt>
                <c:pt idx="15">
                  <c:v>3.3000000000000002E-2</c:v>
                </c:pt>
                <c:pt idx="16">
                  <c:v>9.0000000000000011E-3</c:v>
                </c:pt>
                <c:pt idx="17">
                  <c:v>1.9999999999999997E-2</c:v>
                </c:pt>
                <c:pt idx="18">
                  <c:v>2.0999999999999998E-2</c:v>
                </c:pt>
                <c:pt idx="19">
                  <c:v>1.2E-2</c:v>
                </c:pt>
                <c:pt idx="20">
                  <c:v>6.7999999999999991E-2</c:v>
                </c:pt>
                <c:pt idx="21">
                  <c:v>2.5000000000000001E-2</c:v>
                </c:pt>
                <c:pt idx="22">
                  <c:v>9.9999999999999985E-3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1694080"/>
        <c:axId val="121695616"/>
      </c:barChart>
      <c:catAx>
        <c:axId val="121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9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9408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34121633199344"/>
          <c:y val="0.9357167333550156"/>
          <c:w val="9.5756383993598981E-2"/>
          <c:h val="5.0000130789962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inpatients in 2005 (n=720)</a:t>
            </a:r>
          </a:p>
        </c:rich>
      </c:tx>
      <c:layout>
        <c:manualLayout>
          <c:xMode val="edge"/>
          <c:yMode val="edge"/>
          <c:x val="0.14556975314794554"/>
          <c:y val="3.0634573304157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227884090612692E-2"/>
          <c:y val="0.18161945006864794"/>
          <c:w val="0.92405120404667973"/>
          <c:h val="0.520788302606486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'Q56'!$C$396:$C$418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6.0000000000000001E-3</c:v>
                </c:pt>
                <c:pt idx="4">
                  <c:v>4.0000000000000001E-3</c:v>
                </c:pt>
                <c:pt idx="5">
                  <c:v>1E-3</c:v>
                </c:pt>
                <c:pt idx="6">
                  <c:v>4.0000000000000001E-3</c:v>
                </c:pt>
                <c:pt idx="7">
                  <c:v>8.0000000000000002E-3</c:v>
                </c:pt>
                <c:pt idx="8">
                  <c:v>2.8000000000000001E-2</c:v>
                </c:pt>
                <c:pt idx="9">
                  <c:v>7.0000000000000001E-3</c:v>
                </c:pt>
                <c:pt idx="10">
                  <c:v>1.7999999999999999E-2</c:v>
                </c:pt>
                <c:pt idx="11">
                  <c:v>1.7999999999999999E-2</c:v>
                </c:pt>
                <c:pt idx="12">
                  <c:v>3.5999999999999997E-2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2.4E-2</c:v>
                </c:pt>
                <c:pt idx="16">
                  <c:v>3.0000000000000001E-3</c:v>
                </c:pt>
                <c:pt idx="17">
                  <c:v>4.0000000000000001E-3</c:v>
                </c:pt>
                <c:pt idx="18">
                  <c:v>8.2000000000000003E-2</c:v>
                </c:pt>
                <c:pt idx="19">
                  <c:v>3.0000000000000001E-3</c:v>
                </c:pt>
                <c:pt idx="20">
                  <c:v>7.5999999999999998E-2</c:v>
                </c:pt>
                <c:pt idx="21">
                  <c:v>1.9E-2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'Q56'!$B$396:$B$418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'Q56'!$D$396:$D$418</c:f>
              <c:numCache>
                <c:formatCode>0.0%</c:formatCode>
                <c:ptCount val="23"/>
                <c:pt idx="0">
                  <c:v>2.8000000000000001E-2</c:v>
                </c:pt>
                <c:pt idx="1">
                  <c:v>1.6E-2</c:v>
                </c:pt>
                <c:pt idx="2">
                  <c:v>1.9E-2</c:v>
                </c:pt>
                <c:pt idx="3">
                  <c:v>5.9000000000000004E-2</c:v>
                </c:pt>
                <c:pt idx="4">
                  <c:v>8.9999999999999993E-3</c:v>
                </c:pt>
                <c:pt idx="5">
                  <c:v>1.7999999999999999E-2</c:v>
                </c:pt>
                <c:pt idx="6">
                  <c:v>3.9999999999999994E-2</c:v>
                </c:pt>
                <c:pt idx="7">
                  <c:v>1.6E-2</c:v>
                </c:pt>
                <c:pt idx="8">
                  <c:v>0.14100000000000001</c:v>
                </c:pt>
                <c:pt idx="9">
                  <c:v>1.0000000000000002E-2</c:v>
                </c:pt>
                <c:pt idx="10">
                  <c:v>5.5999999999999994E-2</c:v>
                </c:pt>
                <c:pt idx="11">
                  <c:v>4.1999999999999996E-2</c:v>
                </c:pt>
                <c:pt idx="12">
                  <c:v>3.5999999999999997E-2</c:v>
                </c:pt>
                <c:pt idx="13">
                  <c:v>2.6000000000000002E-2</c:v>
                </c:pt>
                <c:pt idx="14">
                  <c:v>3.0000000000000001E-3</c:v>
                </c:pt>
                <c:pt idx="15">
                  <c:v>1.1999999999999997E-2</c:v>
                </c:pt>
                <c:pt idx="16">
                  <c:v>4.0000000000000001E-3</c:v>
                </c:pt>
                <c:pt idx="17">
                  <c:v>4.2999999999999997E-2</c:v>
                </c:pt>
                <c:pt idx="18">
                  <c:v>3.0000000000000027E-3</c:v>
                </c:pt>
                <c:pt idx="19">
                  <c:v>3.2000000000000001E-2</c:v>
                </c:pt>
                <c:pt idx="20">
                  <c:v>1.3999999999999999E-2</c:v>
                </c:pt>
                <c:pt idx="21">
                  <c:v>1.3000000000000001E-2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5579648"/>
        <c:axId val="125581184"/>
      </c:barChart>
      <c:catAx>
        <c:axId val="1255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58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8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5796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76738745849867"/>
          <c:y val="0.9357167333550156"/>
          <c:w val="9.5860668424764747E-2"/>
          <c:h val="5.0000130789962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outpatients in 2005 (n=720)</a:t>
            </a:r>
          </a:p>
        </c:rich>
      </c:tx>
      <c:layout>
        <c:manualLayout>
          <c:xMode val="edge"/>
          <c:yMode val="edge"/>
          <c:x val="0.14664981036662489"/>
          <c:y val="3.0567685589519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154235145385591E-2"/>
          <c:y val="0.18122270742358068"/>
          <c:w val="0.92414664981036487"/>
          <c:h val="0.52183406113537123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'Q56'!$B$465:$B$487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'Q56'!$C$465:$C$487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7.0000000000000001E-3</c:v>
                </c:pt>
                <c:pt idx="16">
                  <c:v>1E-3</c:v>
                </c:pt>
                <c:pt idx="17">
                  <c:v>0</c:v>
                </c:pt>
                <c:pt idx="18">
                  <c:v>7.0000000000000001E-3</c:v>
                </c:pt>
                <c:pt idx="19">
                  <c:v>0</c:v>
                </c:pt>
                <c:pt idx="20">
                  <c:v>4.2999999999999997E-2</c:v>
                </c:pt>
                <c:pt idx="21">
                  <c:v>3.0000000000000001E-3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'Q56'!$B$465:$B$487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'Q56'!$D$465:$D$487</c:f>
              <c:numCache>
                <c:formatCode>0.0%</c:formatCode>
                <c:ptCount val="23"/>
                <c:pt idx="0">
                  <c:v>3.1E-2</c:v>
                </c:pt>
                <c:pt idx="1">
                  <c:v>1.7000000000000001E-2</c:v>
                </c:pt>
                <c:pt idx="2">
                  <c:v>1.9E-2</c:v>
                </c:pt>
                <c:pt idx="3">
                  <c:v>6.4000000000000001E-2</c:v>
                </c:pt>
                <c:pt idx="4">
                  <c:v>1.2999999999999999E-2</c:v>
                </c:pt>
                <c:pt idx="5">
                  <c:v>1.9E-2</c:v>
                </c:pt>
                <c:pt idx="6">
                  <c:v>4.3999999999999997E-2</c:v>
                </c:pt>
                <c:pt idx="7">
                  <c:v>2.3E-2</c:v>
                </c:pt>
                <c:pt idx="8">
                  <c:v>0.16800000000000001</c:v>
                </c:pt>
                <c:pt idx="9">
                  <c:v>1.3000000000000001E-2</c:v>
                </c:pt>
                <c:pt idx="10">
                  <c:v>6.9999999999999993E-2</c:v>
                </c:pt>
                <c:pt idx="11">
                  <c:v>0.06</c:v>
                </c:pt>
                <c:pt idx="12">
                  <c:v>6.1999999999999993E-2</c:v>
                </c:pt>
                <c:pt idx="13">
                  <c:v>2.9000000000000001E-2</c:v>
                </c:pt>
                <c:pt idx="14">
                  <c:v>6.0000000000000001E-3</c:v>
                </c:pt>
                <c:pt idx="15">
                  <c:v>2.8999999999999998E-2</c:v>
                </c:pt>
                <c:pt idx="16">
                  <c:v>6.0000000000000001E-3</c:v>
                </c:pt>
                <c:pt idx="17">
                  <c:v>4.7E-2</c:v>
                </c:pt>
                <c:pt idx="18">
                  <c:v>7.8E-2</c:v>
                </c:pt>
                <c:pt idx="19">
                  <c:v>3.5000000000000003E-2</c:v>
                </c:pt>
                <c:pt idx="20">
                  <c:v>4.7E-2</c:v>
                </c:pt>
                <c:pt idx="21">
                  <c:v>2.9000000000000001E-2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5631488"/>
        <c:axId val="125637376"/>
      </c:barChart>
      <c:catAx>
        <c:axId val="1256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3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63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314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82683980156742"/>
          <c:y val="0.93404919122187913"/>
          <c:w val="9.5652326212730746E-2"/>
          <c:h val="4.99110254851385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none in 2005 (n=720)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'Q56'!$B$534:$B$556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'Q56'!$C$534:$C$556</c:f>
              <c:numCache>
                <c:formatCode>#,##0.0%</c:formatCode>
                <c:ptCount val="23"/>
                <c:pt idx="0">
                  <c:v>2.9000000000000001E-2</c:v>
                </c:pt>
                <c:pt idx="1">
                  <c:v>1.4999999999999999E-2</c:v>
                </c:pt>
                <c:pt idx="2">
                  <c:v>1.9E-2</c:v>
                </c:pt>
                <c:pt idx="3">
                  <c:v>0.06</c:v>
                </c:pt>
                <c:pt idx="4">
                  <c:v>8.0000000000000002E-3</c:v>
                </c:pt>
                <c:pt idx="5">
                  <c:v>1.7999999999999999E-2</c:v>
                </c:pt>
                <c:pt idx="6">
                  <c:v>0.04</c:v>
                </c:pt>
                <c:pt idx="7">
                  <c:v>1.4999999999999999E-2</c:v>
                </c:pt>
                <c:pt idx="8">
                  <c:v>0.14299999999999999</c:v>
                </c:pt>
                <c:pt idx="9">
                  <c:v>0.01</c:v>
                </c:pt>
                <c:pt idx="10">
                  <c:v>5.6000000000000001E-2</c:v>
                </c:pt>
                <c:pt idx="11">
                  <c:v>4.2000000000000003E-2</c:v>
                </c:pt>
                <c:pt idx="12">
                  <c:v>3.5000000000000003E-2</c:v>
                </c:pt>
                <c:pt idx="13">
                  <c:v>2.5999999999999999E-2</c:v>
                </c:pt>
                <c:pt idx="14">
                  <c:v>3.0000000000000001E-3</c:v>
                </c:pt>
                <c:pt idx="15">
                  <c:v>1.2999999999999999E-2</c:v>
                </c:pt>
                <c:pt idx="16">
                  <c:v>6.0000000000000001E-3</c:v>
                </c:pt>
                <c:pt idx="17">
                  <c:v>4.2999999999999997E-2</c:v>
                </c:pt>
                <c:pt idx="18">
                  <c:v>6.0000000000000001E-3</c:v>
                </c:pt>
                <c:pt idx="19">
                  <c:v>3.2000000000000001E-2</c:v>
                </c:pt>
                <c:pt idx="20">
                  <c:v>1.4E-2</c:v>
                </c:pt>
                <c:pt idx="21">
                  <c:v>1.2999999999999999E-2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'Q56'!$B$534:$B$556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'Q56'!$D$534:$D$556</c:f>
              <c:numCache>
                <c:formatCode>0.0%</c:formatCode>
                <c:ptCount val="23"/>
                <c:pt idx="0">
                  <c:v>1.9999999999999983E-3</c:v>
                </c:pt>
                <c:pt idx="1">
                  <c:v>2.0000000000000018E-3</c:v>
                </c:pt>
                <c:pt idx="2">
                  <c:v>0</c:v>
                </c:pt>
                <c:pt idx="3">
                  <c:v>5.0000000000000044E-3</c:v>
                </c:pt>
                <c:pt idx="4">
                  <c:v>4.9999999999999992E-3</c:v>
                </c:pt>
                <c:pt idx="5">
                  <c:v>1.0000000000000009E-3</c:v>
                </c:pt>
                <c:pt idx="6">
                  <c:v>3.9999999999999966E-3</c:v>
                </c:pt>
                <c:pt idx="7">
                  <c:v>9.0000000000000011E-3</c:v>
                </c:pt>
                <c:pt idx="8">
                  <c:v>2.6000000000000023E-2</c:v>
                </c:pt>
                <c:pt idx="9">
                  <c:v>7.000000000000001E-3</c:v>
                </c:pt>
                <c:pt idx="10">
                  <c:v>1.7999999999999995E-2</c:v>
                </c:pt>
                <c:pt idx="11">
                  <c:v>1.7999999999999995E-2</c:v>
                </c:pt>
                <c:pt idx="12">
                  <c:v>3.6999999999999991E-2</c:v>
                </c:pt>
                <c:pt idx="13">
                  <c:v>3.0000000000000027E-3</c:v>
                </c:pt>
                <c:pt idx="14">
                  <c:v>3.0000000000000001E-3</c:v>
                </c:pt>
                <c:pt idx="15">
                  <c:v>2.3E-2</c:v>
                </c:pt>
                <c:pt idx="16">
                  <c:v>1E-3</c:v>
                </c:pt>
                <c:pt idx="17">
                  <c:v>4.0000000000000036E-3</c:v>
                </c:pt>
                <c:pt idx="18">
                  <c:v>7.9000000000000001E-2</c:v>
                </c:pt>
                <c:pt idx="19">
                  <c:v>3.0000000000000027E-3</c:v>
                </c:pt>
                <c:pt idx="20">
                  <c:v>7.5999999999999998E-2</c:v>
                </c:pt>
                <c:pt idx="21">
                  <c:v>1.9000000000000003E-2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5666816"/>
        <c:axId val="125668352"/>
      </c:barChart>
      <c:catAx>
        <c:axId val="12566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66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66681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54157489286107"/>
          <c:y val="0.94138604750598054"/>
          <c:w val="7.3832927447686908E-2"/>
          <c:h val="3.730020188231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inpatients in 2005 (n=710)</a:t>
            </a:r>
          </a:p>
        </c:rich>
      </c:tx>
      <c:layout>
        <c:manualLayout>
          <c:xMode val="edge"/>
          <c:yMode val="edge"/>
          <c:x val="0.13619180956731008"/>
          <c:y val="3.0434782608695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7014E-2"/>
          <c:y val="0.14347841316917206"/>
          <c:w val="0.92433852627638213"/>
          <c:h val="0.5608701605703986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'Q56'!$B$679:$B$701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'Q56'!$C$679:$C$701</c:f>
              <c:numCache>
                <c:formatCode>#,##0.0%</c:formatCode>
                <c:ptCount val="23"/>
                <c:pt idx="0">
                  <c:v>1E-3</c:v>
                </c:pt>
                <c:pt idx="1">
                  <c:v>3.0000000000000001E-3</c:v>
                </c:pt>
                <c:pt idx="2">
                  <c:v>1E-3</c:v>
                </c:pt>
                <c:pt idx="3">
                  <c:v>6.0000000000000001E-3</c:v>
                </c:pt>
                <c:pt idx="4">
                  <c:v>4.0000000000000001E-3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1.0999999999999999E-2</c:v>
                </c:pt>
                <c:pt idx="8">
                  <c:v>1.4E-2</c:v>
                </c:pt>
                <c:pt idx="9">
                  <c:v>6.0000000000000001E-3</c:v>
                </c:pt>
                <c:pt idx="10">
                  <c:v>8.0000000000000002E-3</c:v>
                </c:pt>
                <c:pt idx="11">
                  <c:v>3.0000000000000001E-3</c:v>
                </c:pt>
                <c:pt idx="12">
                  <c:v>3.7999999999999999E-2</c:v>
                </c:pt>
                <c:pt idx="13">
                  <c:v>1E-3</c:v>
                </c:pt>
                <c:pt idx="14">
                  <c:v>1E-3</c:v>
                </c:pt>
                <c:pt idx="15">
                  <c:v>2.1000000000000001E-2</c:v>
                </c:pt>
                <c:pt idx="16">
                  <c:v>4.0000000000000001E-3</c:v>
                </c:pt>
                <c:pt idx="17">
                  <c:v>0.01</c:v>
                </c:pt>
                <c:pt idx="18">
                  <c:v>1E-3</c:v>
                </c:pt>
                <c:pt idx="19">
                  <c:v>1.0999999999999999E-2</c:v>
                </c:pt>
                <c:pt idx="20">
                  <c:v>4.3999999999999997E-2</c:v>
                </c:pt>
                <c:pt idx="21">
                  <c:v>8.0000000000000002E-3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'Q56'!$B$679:$B$701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'Q56'!$D$679:$D$701</c:f>
              <c:numCache>
                <c:formatCode>0.0%</c:formatCode>
                <c:ptCount val="23"/>
                <c:pt idx="0">
                  <c:v>0.03</c:v>
                </c:pt>
                <c:pt idx="1">
                  <c:v>1.4999999999999999E-2</c:v>
                </c:pt>
                <c:pt idx="2">
                  <c:v>1.9E-2</c:v>
                </c:pt>
                <c:pt idx="3">
                  <c:v>6.0000000000000005E-2</c:v>
                </c:pt>
                <c:pt idx="4">
                  <c:v>6.9999999999999993E-3</c:v>
                </c:pt>
                <c:pt idx="5">
                  <c:v>0.02</c:v>
                </c:pt>
                <c:pt idx="6">
                  <c:v>4.1999999999999996E-2</c:v>
                </c:pt>
                <c:pt idx="7">
                  <c:v>1.7000000000000001E-2</c:v>
                </c:pt>
                <c:pt idx="8">
                  <c:v>0.16099999999999998</c:v>
                </c:pt>
                <c:pt idx="9">
                  <c:v>8.9999999999999993E-3</c:v>
                </c:pt>
                <c:pt idx="10">
                  <c:v>6.2000000000000006E-2</c:v>
                </c:pt>
                <c:pt idx="11">
                  <c:v>4.7999999999999994E-2</c:v>
                </c:pt>
                <c:pt idx="12">
                  <c:v>3.4999999999999996E-2</c:v>
                </c:pt>
                <c:pt idx="13">
                  <c:v>2.8999999999999998E-2</c:v>
                </c:pt>
                <c:pt idx="14">
                  <c:v>5.0000000000000001E-3</c:v>
                </c:pt>
                <c:pt idx="15">
                  <c:v>1.5999999999999997E-2</c:v>
                </c:pt>
                <c:pt idx="16">
                  <c:v>4.0000000000000001E-3</c:v>
                </c:pt>
                <c:pt idx="17">
                  <c:v>3.7999999999999999E-2</c:v>
                </c:pt>
                <c:pt idx="18">
                  <c:v>8.4000000000000005E-2</c:v>
                </c:pt>
                <c:pt idx="19">
                  <c:v>2.4000000000000004E-2</c:v>
                </c:pt>
                <c:pt idx="20">
                  <c:v>4.1000000000000009E-2</c:v>
                </c:pt>
                <c:pt idx="21">
                  <c:v>2.4E-2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6553472"/>
        <c:axId val="126563456"/>
      </c:barChart>
      <c:catAx>
        <c:axId val="1265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347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31357999623153"/>
          <c:y val="0.93628460185465057"/>
          <c:w val="9.5548494344065246E-2"/>
          <c:h val="4.9557597073592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outpatients in 2005 (n=710)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'Q56'!$B$748:$B$770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'Q56'!$C$748:$C$770</c:f>
              <c:numCache>
                <c:formatCode>#,##0.0%</c:formatCode>
                <c:ptCount val="23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4.0000000000000001E-3</c:v>
                </c:pt>
                <c:pt idx="8">
                  <c:v>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1.7999999999999999E-2</c:v>
                </c:pt>
                <c:pt idx="13">
                  <c:v>0</c:v>
                </c:pt>
                <c:pt idx="14">
                  <c:v>0</c:v>
                </c:pt>
                <c:pt idx="15">
                  <c:v>1.2999999999999999E-2</c:v>
                </c:pt>
                <c:pt idx="16">
                  <c:v>4.0000000000000001E-3</c:v>
                </c:pt>
                <c:pt idx="17">
                  <c:v>0</c:v>
                </c:pt>
                <c:pt idx="18">
                  <c:v>1E-3</c:v>
                </c:pt>
                <c:pt idx="19">
                  <c:v>0</c:v>
                </c:pt>
                <c:pt idx="20">
                  <c:v>3.2000000000000001E-2</c:v>
                </c:pt>
                <c:pt idx="21">
                  <c:v>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'Q56'!$B$748:$B$770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'Q56'!$D$748:$D$770</c:f>
              <c:numCache>
                <c:formatCode>0.0%</c:formatCode>
                <c:ptCount val="23"/>
                <c:pt idx="0">
                  <c:v>0.03</c:v>
                </c:pt>
                <c:pt idx="1">
                  <c:v>1.7999999999999999E-2</c:v>
                </c:pt>
                <c:pt idx="2">
                  <c:v>1.9E-2</c:v>
                </c:pt>
                <c:pt idx="3">
                  <c:v>6.3E-2</c:v>
                </c:pt>
                <c:pt idx="4">
                  <c:v>1.0999999999999999E-2</c:v>
                </c:pt>
                <c:pt idx="5">
                  <c:v>0.02</c:v>
                </c:pt>
                <c:pt idx="6">
                  <c:v>4.5999999999999999E-2</c:v>
                </c:pt>
                <c:pt idx="7">
                  <c:v>2.4E-2</c:v>
                </c:pt>
                <c:pt idx="8">
                  <c:v>0.17399999999999999</c:v>
                </c:pt>
                <c:pt idx="9">
                  <c:v>1.2E-2</c:v>
                </c:pt>
                <c:pt idx="10">
                  <c:v>6.7000000000000004E-2</c:v>
                </c:pt>
                <c:pt idx="11">
                  <c:v>4.7999999999999994E-2</c:v>
                </c:pt>
                <c:pt idx="12">
                  <c:v>5.4999999999999993E-2</c:v>
                </c:pt>
                <c:pt idx="13">
                  <c:v>0.03</c:v>
                </c:pt>
                <c:pt idx="14">
                  <c:v>6.0000000000000001E-3</c:v>
                </c:pt>
                <c:pt idx="15">
                  <c:v>2.4E-2</c:v>
                </c:pt>
                <c:pt idx="16">
                  <c:v>4.0000000000000001E-3</c:v>
                </c:pt>
                <c:pt idx="17">
                  <c:v>4.8000000000000001E-2</c:v>
                </c:pt>
                <c:pt idx="18">
                  <c:v>8.4000000000000005E-2</c:v>
                </c:pt>
                <c:pt idx="19">
                  <c:v>3.5000000000000003E-2</c:v>
                </c:pt>
                <c:pt idx="20">
                  <c:v>5.3000000000000005E-2</c:v>
                </c:pt>
                <c:pt idx="21">
                  <c:v>3.1E-2</c:v>
                </c:pt>
                <c:pt idx="2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6588800"/>
        <c:axId val="126590336"/>
      </c:barChart>
      <c:catAx>
        <c:axId val="12658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9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8880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345630919271914"/>
          <c:y val="0.25486764209275931"/>
          <c:w val="9.5341316267641196E-2"/>
          <c:h val="4.9557597073592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none in 2005 (n=710)</a:t>
            </a:r>
          </a:p>
        </c:rich>
      </c:tx>
      <c:layout>
        <c:manualLayout>
          <c:xMode val="edge"/>
          <c:yMode val="edge"/>
          <c:x val="0.15597497482625991"/>
          <c:y val="3.0303030303030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61706296317733E-2"/>
          <c:y val="0.14285744482515939"/>
          <c:w val="0.92452943756073014"/>
          <c:h val="0.5627717523415384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'Q56'!$B$818:$B$840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'Q56'!$C$818:$C$840</c:f>
              <c:numCache>
                <c:formatCode>#,##0.0%</c:formatCode>
                <c:ptCount val="23"/>
                <c:pt idx="0">
                  <c:v>0.03</c:v>
                </c:pt>
                <c:pt idx="1">
                  <c:v>1.4999999999999999E-2</c:v>
                </c:pt>
                <c:pt idx="2">
                  <c:v>1.7000000000000001E-2</c:v>
                </c:pt>
                <c:pt idx="3">
                  <c:v>5.8999999999999997E-2</c:v>
                </c:pt>
                <c:pt idx="4">
                  <c:v>7.0000000000000001E-3</c:v>
                </c:pt>
                <c:pt idx="5">
                  <c:v>0.02</c:v>
                </c:pt>
                <c:pt idx="6">
                  <c:v>4.2000000000000003E-2</c:v>
                </c:pt>
                <c:pt idx="7">
                  <c:v>1.7000000000000001E-2</c:v>
                </c:pt>
                <c:pt idx="8">
                  <c:v>0.161</c:v>
                </c:pt>
                <c:pt idx="9">
                  <c:v>0.01</c:v>
                </c:pt>
                <c:pt idx="10">
                  <c:v>6.2E-2</c:v>
                </c:pt>
                <c:pt idx="11">
                  <c:v>4.8000000000000001E-2</c:v>
                </c:pt>
                <c:pt idx="12">
                  <c:v>0.03</c:v>
                </c:pt>
                <c:pt idx="13">
                  <c:v>0.03</c:v>
                </c:pt>
                <c:pt idx="14">
                  <c:v>4.0000000000000001E-3</c:v>
                </c:pt>
                <c:pt idx="15">
                  <c:v>1.4999999999999999E-2</c:v>
                </c:pt>
                <c:pt idx="16">
                  <c:v>4.0000000000000001E-3</c:v>
                </c:pt>
                <c:pt idx="17">
                  <c:v>3.7999999999999999E-2</c:v>
                </c:pt>
                <c:pt idx="18">
                  <c:v>8.2000000000000003E-2</c:v>
                </c:pt>
                <c:pt idx="19">
                  <c:v>2.4E-2</c:v>
                </c:pt>
                <c:pt idx="20">
                  <c:v>3.9E-2</c:v>
                </c:pt>
                <c:pt idx="21">
                  <c:v>2.4E-2</c:v>
                </c:pt>
                <c:pt idx="22">
                  <c:v>0.01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'Q56'!$B$818:$B$840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'Q56'!$D$818:$D$840</c:f>
              <c:numCache>
                <c:formatCode>0.0%</c:formatCode>
                <c:ptCount val="23"/>
                <c:pt idx="0">
                  <c:v>1.0000000000000009E-3</c:v>
                </c:pt>
                <c:pt idx="1">
                  <c:v>2.9999999999999992E-3</c:v>
                </c:pt>
                <c:pt idx="2">
                  <c:v>2.9999999999999992E-3</c:v>
                </c:pt>
                <c:pt idx="3">
                  <c:v>7.0000000000000062E-3</c:v>
                </c:pt>
                <c:pt idx="4">
                  <c:v>3.9999999999999992E-3</c:v>
                </c:pt>
                <c:pt idx="5">
                  <c:v>0</c:v>
                </c:pt>
                <c:pt idx="6">
                  <c:v>3.9999999999999966E-3</c:v>
                </c:pt>
                <c:pt idx="7">
                  <c:v>1.0999999999999999E-2</c:v>
                </c:pt>
                <c:pt idx="8">
                  <c:v>1.3999999999999985E-2</c:v>
                </c:pt>
                <c:pt idx="9">
                  <c:v>4.9999999999999992E-3</c:v>
                </c:pt>
                <c:pt idx="10">
                  <c:v>8.0000000000000071E-3</c:v>
                </c:pt>
                <c:pt idx="11">
                  <c:v>2.9999999999999957E-3</c:v>
                </c:pt>
                <c:pt idx="12">
                  <c:v>4.2999999999999997E-2</c:v>
                </c:pt>
                <c:pt idx="13">
                  <c:v>0</c:v>
                </c:pt>
                <c:pt idx="14">
                  <c:v>2E-3</c:v>
                </c:pt>
                <c:pt idx="15">
                  <c:v>2.1999999999999999E-2</c:v>
                </c:pt>
                <c:pt idx="16">
                  <c:v>4.0000000000000001E-3</c:v>
                </c:pt>
                <c:pt idx="17">
                  <c:v>1.0000000000000002E-2</c:v>
                </c:pt>
                <c:pt idx="18">
                  <c:v>3.0000000000000027E-3</c:v>
                </c:pt>
                <c:pt idx="19">
                  <c:v>1.1000000000000003E-2</c:v>
                </c:pt>
                <c:pt idx="20">
                  <c:v>4.6000000000000006E-2</c:v>
                </c:pt>
                <c:pt idx="21">
                  <c:v>8.0000000000000002E-3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26894464"/>
        <c:axId val="126896000"/>
      </c:barChart>
      <c:catAx>
        <c:axId val="1268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9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9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944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94403534862722"/>
          <c:y val="0.93639757730937245"/>
          <c:w val="9.5238158148007207E-2"/>
          <c:h val="4.9470060688042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inpatients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'Q56'!$D$74:$D$103</c:f>
              <c:numCache>
                <c:formatCode>0.0%</c:formatCode>
                <c:ptCount val="30"/>
                <c:pt idx="0">
                  <c:v>2.0855057351407715E-2</c:v>
                </c:pt>
                <c:pt idx="1">
                  <c:v>2.7111574556830033E-2</c:v>
                </c:pt>
                <c:pt idx="2">
                  <c:v>3.1282586027111575E-3</c:v>
                </c:pt>
                <c:pt idx="3">
                  <c:v>9.384775808133473E-3</c:v>
                </c:pt>
                <c:pt idx="4">
                  <c:v>6.2565172054223151E-3</c:v>
                </c:pt>
                <c:pt idx="5">
                  <c:v>2.9197080291970802E-2</c:v>
                </c:pt>
                <c:pt idx="6">
                  <c:v>6.2565172054223151E-3</c:v>
                </c:pt>
                <c:pt idx="7">
                  <c:v>3.1282586027111575E-3</c:v>
                </c:pt>
                <c:pt idx="8">
                  <c:v>9.384775808133473E-3</c:v>
                </c:pt>
                <c:pt idx="9">
                  <c:v>1.1470281543274244E-2</c:v>
                </c:pt>
                <c:pt idx="10">
                  <c:v>1.0427528675703858E-3</c:v>
                </c:pt>
                <c:pt idx="11">
                  <c:v>6.7778936392075079E-2</c:v>
                </c:pt>
                <c:pt idx="12">
                  <c:v>1.1470281543274244E-2</c:v>
                </c:pt>
                <c:pt idx="13">
                  <c:v>2.9197080291970802E-2</c:v>
                </c:pt>
                <c:pt idx="14">
                  <c:v>1.7726798748696558E-2</c:v>
                </c:pt>
                <c:pt idx="15">
                  <c:v>6.2565172054223156E-2</c:v>
                </c:pt>
                <c:pt idx="16">
                  <c:v>0</c:v>
                </c:pt>
                <c:pt idx="17">
                  <c:v>0</c:v>
                </c:pt>
                <c:pt idx="18">
                  <c:v>3.1282586027111575E-3</c:v>
                </c:pt>
                <c:pt idx="19">
                  <c:v>9.384775808133473E-3</c:v>
                </c:pt>
                <c:pt idx="20">
                  <c:v>1.3555787278415016E-2</c:v>
                </c:pt>
                <c:pt idx="21">
                  <c:v>5.2137643378519288E-3</c:v>
                </c:pt>
                <c:pt idx="22">
                  <c:v>2.1897810218978103E-2</c:v>
                </c:pt>
                <c:pt idx="23">
                  <c:v>9.384775808133473E-3</c:v>
                </c:pt>
                <c:pt idx="24">
                  <c:v>3.023983315954119E-2</c:v>
                </c:pt>
                <c:pt idx="25">
                  <c:v>8.3420229405630868E-3</c:v>
                </c:pt>
                <c:pt idx="26">
                  <c:v>5.0052137643378521E-2</c:v>
                </c:pt>
                <c:pt idx="27">
                  <c:v>7.2992700729927005E-3</c:v>
                </c:pt>
                <c:pt idx="28">
                  <c:v>1.3555787278415016E-2</c:v>
                </c:pt>
                <c:pt idx="29">
                  <c:v>1.3555787278415016E-2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'Q56'!$F$74:$F$103</c:f>
              <c:numCache>
                <c:formatCode>0.0%</c:formatCode>
                <c:ptCount val="30"/>
                <c:pt idx="0">
                  <c:v>1.5641293013555789E-2</c:v>
                </c:pt>
                <c:pt idx="1">
                  <c:v>9.384775808133473E-3</c:v>
                </c:pt>
                <c:pt idx="2">
                  <c:v>3.1282586027111575E-3</c:v>
                </c:pt>
                <c:pt idx="3">
                  <c:v>4.692387904066736E-2</c:v>
                </c:pt>
                <c:pt idx="4">
                  <c:v>3.3368091762252347E-2</c:v>
                </c:pt>
                <c:pt idx="5">
                  <c:v>1.3555787278415016E-2</c:v>
                </c:pt>
                <c:pt idx="6">
                  <c:v>0</c:v>
                </c:pt>
                <c:pt idx="7">
                  <c:v>1.5641293013555789E-2</c:v>
                </c:pt>
                <c:pt idx="8">
                  <c:v>3.2325338894681963E-2</c:v>
                </c:pt>
                <c:pt idx="9">
                  <c:v>1.0427528675703858E-2</c:v>
                </c:pt>
                <c:pt idx="10">
                  <c:v>1.5641293013555789E-2</c:v>
                </c:pt>
                <c:pt idx="11">
                  <c:v>3.4410844629822732E-2</c:v>
                </c:pt>
                <c:pt idx="12">
                  <c:v>1.9812304483837331E-2</c:v>
                </c:pt>
                <c:pt idx="13">
                  <c:v>1.9812304483837331E-2</c:v>
                </c:pt>
                <c:pt idx="14">
                  <c:v>1.251303441084463E-2</c:v>
                </c:pt>
                <c:pt idx="15">
                  <c:v>5.7351407716371219E-2</c:v>
                </c:pt>
                <c:pt idx="16">
                  <c:v>2.9197080291970802E-2</c:v>
                </c:pt>
                <c:pt idx="17">
                  <c:v>4.1710114702815434E-3</c:v>
                </c:pt>
                <c:pt idx="18">
                  <c:v>2.0855057351407717E-3</c:v>
                </c:pt>
                <c:pt idx="19">
                  <c:v>0</c:v>
                </c:pt>
                <c:pt idx="20">
                  <c:v>2.0855057351407717E-3</c:v>
                </c:pt>
                <c:pt idx="21">
                  <c:v>2.502606882168926E-2</c:v>
                </c:pt>
                <c:pt idx="22">
                  <c:v>3.1282586027111575E-3</c:v>
                </c:pt>
                <c:pt idx="23">
                  <c:v>2.0855057351407715E-2</c:v>
                </c:pt>
                <c:pt idx="24">
                  <c:v>3.023983315954119E-2</c:v>
                </c:pt>
                <c:pt idx="25">
                  <c:v>1.5641293013555789E-2</c:v>
                </c:pt>
                <c:pt idx="26">
                  <c:v>9.384775808133473E-3</c:v>
                </c:pt>
                <c:pt idx="27">
                  <c:v>9.384775808133473E-3</c:v>
                </c:pt>
                <c:pt idx="28">
                  <c:v>6.2565172054223151E-3</c:v>
                </c:pt>
                <c:pt idx="29">
                  <c:v>1.0427528675703858E-3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33632"/>
        <c:axId val="126935424"/>
      </c:barChart>
      <c:catAx>
        <c:axId val="126933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354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336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outpatients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'Q56'!$D$143:$D$172</c:f>
              <c:numCache>
                <c:formatCode>0.0%</c:formatCode>
                <c:ptCount val="30"/>
                <c:pt idx="0">
                  <c:v>5.2137643378519288E-3</c:v>
                </c:pt>
                <c:pt idx="1">
                  <c:v>1.5641293013555789E-2</c:v>
                </c:pt>
                <c:pt idx="2">
                  <c:v>3.1282586027111575E-3</c:v>
                </c:pt>
                <c:pt idx="3">
                  <c:v>9.384775808133473E-3</c:v>
                </c:pt>
                <c:pt idx="4">
                  <c:v>2.0855057351407717E-3</c:v>
                </c:pt>
                <c:pt idx="5">
                  <c:v>2.0855057351407717E-3</c:v>
                </c:pt>
                <c:pt idx="6">
                  <c:v>3.1282586027111575E-3</c:v>
                </c:pt>
                <c:pt idx="7">
                  <c:v>0</c:v>
                </c:pt>
                <c:pt idx="8">
                  <c:v>5.2137643378519288E-3</c:v>
                </c:pt>
                <c:pt idx="9">
                  <c:v>8.3420229405630868E-3</c:v>
                </c:pt>
                <c:pt idx="10">
                  <c:v>4.1710114702815434E-3</c:v>
                </c:pt>
                <c:pt idx="11">
                  <c:v>2.0855057351407715E-2</c:v>
                </c:pt>
                <c:pt idx="12">
                  <c:v>2.0855057351407717E-3</c:v>
                </c:pt>
                <c:pt idx="13">
                  <c:v>1.4598540145985401E-2</c:v>
                </c:pt>
                <c:pt idx="14">
                  <c:v>1.1470281543274244E-2</c:v>
                </c:pt>
                <c:pt idx="15">
                  <c:v>7.1949947862356617E-2</c:v>
                </c:pt>
                <c:pt idx="16">
                  <c:v>1.0427528675703858E-3</c:v>
                </c:pt>
                <c:pt idx="17">
                  <c:v>1.0427528675703858E-3</c:v>
                </c:pt>
                <c:pt idx="18">
                  <c:v>3.1282586027111575E-3</c:v>
                </c:pt>
                <c:pt idx="19">
                  <c:v>4.1710114702815434E-3</c:v>
                </c:pt>
                <c:pt idx="20">
                  <c:v>2.0855057351407717E-3</c:v>
                </c:pt>
                <c:pt idx="21">
                  <c:v>0</c:v>
                </c:pt>
                <c:pt idx="22">
                  <c:v>9.384775808133473E-3</c:v>
                </c:pt>
                <c:pt idx="23">
                  <c:v>8.3420229405630868E-3</c:v>
                </c:pt>
                <c:pt idx="24">
                  <c:v>4.1710114702815434E-3</c:v>
                </c:pt>
                <c:pt idx="25">
                  <c:v>2.0855057351407717E-3</c:v>
                </c:pt>
                <c:pt idx="26">
                  <c:v>4.4838373305526591E-2</c:v>
                </c:pt>
                <c:pt idx="27">
                  <c:v>4.1710114702815434E-3</c:v>
                </c:pt>
                <c:pt idx="28">
                  <c:v>1.0427528675703858E-2</c:v>
                </c:pt>
                <c:pt idx="29">
                  <c:v>9.384775808133473E-3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'Q56'!$F$143:$F$172</c:f>
              <c:numCache>
                <c:formatCode>0.0%</c:formatCode>
                <c:ptCount val="30"/>
                <c:pt idx="0">
                  <c:v>3.1282586027111578E-2</c:v>
                </c:pt>
                <c:pt idx="1">
                  <c:v>2.0855057351407715E-2</c:v>
                </c:pt>
                <c:pt idx="2">
                  <c:v>3.1282586027111575E-3</c:v>
                </c:pt>
                <c:pt idx="3">
                  <c:v>4.692387904066736E-2</c:v>
                </c:pt>
                <c:pt idx="4">
                  <c:v>3.7539103232533892E-2</c:v>
                </c:pt>
                <c:pt idx="5">
                  <c:v>4.0667361835245046E-2</c:v>
                </c:pt>
                <c:pt idx="6">
                  <c:v>3.1282586027111575E-3</c:v>
                </c:pt>
                <c:pt idx="7">
                  <c:v>1.8769551616266946E-2</c:v>
                </c:pt>
                <c:pt idx="8">
                  <c:v>3.6496350364963501E-2</c:v>
                </c:pt>
                <c:pt idx="9">
                  <c:v>1.3555787278415016E-2</c:v>
                </c:pt>
                <c:pt idx="10">
                  <c:v>1.251303441084463E-2</c:v>
                </c:pt>
                <c:pt idx="11">
                  <c:v>8.1334723670490092E-2</c:v>
                </c:pt>
                <c:pt idx="12">
                  <c:v>2.9197080291970802E-2</c:v>
                </c:pt>
                <c:pt idx="13">
                  <c:v>3.4410844629822732E-2</c:v>
                </c:pt>
                <c:pt idx="14">
                  <c:v>1.8769551616266946E-2</c:v>
                </c:pt>
                <c:pt idx="15">
                  <c:v>4.7966631908237745E-2</c:v>
                </c:pt>
                <c:pt idx="16">
                  <c:v>2.8154327424400417E-2</c:v>
                </c:pt>
                <c:pt idx="17">
                  <c:v>3.1282586027111575E-3</c:v>
                </c:pt>
                <c:pt idx="18">
                  <c:v>2.0855057351407717E-3</c:v>
                </c:pt>
                <c:pt idx="19">
                  <c:v>5.2137643378519288E-3</c:v>
                </c:pt>
                <c:pt idx="20">
                  <c:v>1.3555787278415016E-2</c:v>
                </c:pt>
                <c:pt idx="21">
                  <c:v>3.023983315954119E-2</c:v>
                </c:pt>
                <c:pt idx="22">
                  <c:v>1.5641293013555789E-2</c:v>
                </c:pt>
                <c:pt idx="23">
                  <c:v>2.1897810218978103E-2</c:v>
                </c:pt>
                <c:pt idx="24">
                  <c:v>5.6308654848800835E-2</c:v>
                </c:pt>
                <c:pt idx="25">
                  <c:v>2.1897810218978103E-2</c:v>
                </c:pt>
                <c:pt idx="26">
                  <c:v>1.4598540145985401E-2</c:v>
                </c:pt>
                <c:pt idx="27">
                  <c:v>1.251303441084463E-2</c:v>
                </c:pt>
                <c:pt idx="28">
                  <c:v>9.384775808133473E-3</c:v>
                </c:pt>
                <c:pt idx="29">
                  <c:v>5.2137643378519288E-3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6981248"/>
        <c:axId val="126982784"/>
      </c:barChart>
      <c:catAx>
        <c:axId val="126981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82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81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inpatients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'Q56'!$D$358:$D$387</c:f>
              <c:numCache>
                <c:formatCode>0.0%</c:formatCode>
                <c:ptCount val="30"/>
                <c:pt idx="0">
                  <c:v>1.0427528675703858E-3</c:v>
                </c:pt>
                <c:pt idx="1">
                  <c:v>1.5856236786469344E-2</c:v>
                </c:pt>
                <c:pt idx="2">
                  <c:v>3.1712473572938688E-3</c:v>
                </c:pt>
                <c:pt idx="3">
                  <c:v>9.5137420718816069E-3</c:v>
                </c:pt>
                <c:pt idx="4">
                  <c:v>2.1141649048625794E-3</c:v>
                </c:pt>
                <c:pt idx="5">
                  <c:v>2.1141649048625794E-3</c:v>
                </c:pt>
                <c:pt idx="6">
                  <c:v>3.1712473572938688E-3</c:v>
                </c:pt>
                <c:pt idx="7">
                  <c:v>0</c:v>
                </c:pt>
                <c:pt idx="8">
                  <c:v>5.2854122621564482E-3</c:v>
                </c:pt>
                <c:pt idx="9">
                  <c:v>8.4566596194503175E-3</c:v>
                </c:pt>
                <c:pt idx="10">
                  <c:v>4.2283298097251587E-3</c:v>
                </c:pt>
                <c:pt idx="11">
                  <c:v>2.1141649048625793E-2</c:v>
                </c:pt>
                <c:pt idx="12">
                  <c:v>9.5137420718816069E-3</c:v>
                </c:pt>
                <c:pt idx="13">
                  <c:v>2.1141649048625794E-3</c:v>
                </c:pt>
                <c:pt idx="14">
                  <c:v>1.4799154334038054E-2</c:v>
                </c:pt>
                <c:pt idx="15">
                  <c:v>1.1627906976744186E-2</c:v>
                </c:pt>
                <c:pt idx="16">
                  <c:v>7.2938689217758979E-2</c:v>
                </c:pt>
                <c:pt idx="17">
                  <c:v>1.0570824524312897E-3</c:v>
                </c:pt>
                <c:pt idx="18">
                  <c:v>1.0570824524312897E-3</c:v>
                </c:pt>
                <c:pt idx="19">
                  <c:v>3.1712473572938688E-3</c:v>
                </c:pt>
                <c:pt idx="20">
                  <c:v>4.2283298097251587E-3</c:v>
                </c:pt>
                <c:pt idx="21">
                  <c:v>2.1141649048625794E-3</c:v>
                </c:pt>
                <c:pt idx="22">
                  <c:v>0</c:v>
                </c:pt>
                <c:pt idx="23">
                  <c:v>1.0570824524312896E-2</c:v>
                </c:pt>
                <c:pt idx="24">
                  <c:v>8.4566596194503175E-3</c:v>
                </c:pt>
                <c:pt idx="25">
                  <c:v>4.2283298097251587E-3</c:v>
                </c:pt>
                <c:pt idx="26">
                  <c:v>2.1141649048625794E-3</c:v>
                </c:pt>
                <c:pt idx="27">
                  <c:v>4.5454545454545456E-2</c:v>
                </c:pt>
                <c:pt idx="28">
                  <c:v>4.2283298097251587E-3</c:v>
                </c:pt>
                <c:pt idx="29">
                  <c:v>1.0570824524312896E-2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'Q56'!$F$358:$F$387</c:f>
              <c:numCache>
                <c:formatCode>0.0%</c:formatCode>
                <c:ptCount val="30"/>
                <c:pt idx="0">
                  <c:v>3.5453597497393116E-2</c:v>
                </c:pt>
                <c:pt idx="1">
                  <c:v>2.1141649048625793E-2</c:v>
                </c:pt>
                <c:pt idx="2">
                  <c:v>3.1712473572938688E-3</c:v>
                </c:pt>
                <c:pt idx="3">
                  <c:v>4.7568710359408031E-2</c:v>
                </c:pt>
                <c:pt idx="4">
                  <c:v>3.8054968287526428E-2</c:v>
                </c:pt>
                <c:pt idx="5">
                  <c:v>4.1226215644820298E-2</c:v>
                </c:pt>
                <c:pt idx="6">
                  <c:v>3.1712473572938688E-3</c:v>
                </c:pt>
                <c:pt idx="7">
                  <c:v>1.9027484143763214E-2</c:v>
                </c:pt>
                <c:pt idx="8">
                  <c:v>3.699788583509514E-2</c:v>
                </c:pt>
                <c:pt idx="9">
                  <c:v>1.3742071881606765E-2</c:v>
                </c:pt>
                <c:pt idx="10">
                  <c:v>1.2684989429175475E-2</c:v>
                </c:pt>
                <c:pt idx="11">
                  <c:v>7.9281183932346719E-2</c:v>
                </c:pt>
                <c:pt idx="12">
                  <c:v>5.2854122621564482E-3</c:v>
                </c:pt>
                <c:pt idx="13">
                  <c:v>2.9598308668076109E-2</c:v>
                </c:pt>
                <c:pt idx="14">
                  <c:v>3.4883720930232558E-2</c:v>
                </c:pt>
                <c:pt idx="15">
                  <c:v>1.9027484143763214E-2</c:v>
                </c:pt>
                <c:pt idx="16">
                  <c:v>4.7568710359408031E-2</c:v>
                </c:pt>
                <c:pt idx="17">
                  <c:v>2.5369978858350951E-2</c:v>
                </c:pt>
                <c:pt idx="18">
                  <c:v>3.1712473572938688E-3</c:v>
                </c:pt>
                <c:pt idx="19">
                  <c:v>2.1141649048625794E-3</c:v>
                </c:pt>
                <c:pt idx="20">
                  <c:v>5.2854122621564482E-3</c:v>
                </c:pt>
                <c:pt idx="21">
                  <c:v>1.3742071881606765E-2</c:v>
                </c:pt>
                <c:pt idx="22">
                  <c:v>3.06553911205074E-2</c:v>
                </c:pt>
                <c:pt idx="23">
                  <c:v>1.5856236786469344E-2</c:v>
                </c:pt>
                <c:pt idx="24">
                  <c:v>2.0084566596194502E-2</c:v>
                </c:pt>
                <c:pt idx="25">
                  <c:v>5.4968287526427059E-2</c:v>
                </c:pt>
                <c:pt idx="26">
                  <c:v>2.1141649048625793E-2</c:v>
                </c:pt>
                <c:pt idx="27">
                  <c:v>1.4799154334038054E-2</c:v>
                </c:pt>
                <c:pt idx="28">
                  <c:v>1.2684989429175475E-2</c:v>
                </c:pt>
                <c:pt idx="29">
                  <c:v>8.4566596194503175E-3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004032"/>
        <c:axId val="127616128"/>
      </c:barChart>
      <c:catAx>
        <c:axId val="1270040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1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16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403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outpatients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'Q56'!$B$427:$B$456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'Q56'!$D$427:$D$456</c:f>
              <c:numCache>
                <c:formatCode>0.0%</c:formatCode>
                <c:ptCount val="30"/>
                <c:pt idx="0">
                  <c:v>4.1710114702815434E-3</c:v>
                </c:pt>
                <c:pt idx="1">
                  <c:v>1.5641293013555789E-2</c:v>
                </c:pt>
                <c:pt idx="2">
                  <c:v>2.0855057351407717E-3</c:v>
                </c:pt>
                <c:pt idx="3">
                  <c:v>3.1282586027111575E-3</c:v>
                </c:pt>
                <c:pt idx="4">
                  <c:v>2.0855057351407717E-3</c:v>
                </c:pt>
                <c:pt idx="5">
                  <c:v>2.3983315954118872E-2</c:v>
                </c:pt>
                <c:pt idx="6">
                  <c:v>1.0427528675703858E-3</c:v>
                </c:pt>
                <c:pt idx="7">
                  <c:v>3.1282586027111575E-3</c:v>
                </c:pt>
                <c:pt idx="8">
                  <c:v>3.1282586027111575E-3</c:v>
                </c:pt>
                <c:pt idx="9">
                  <c:v>6.2565172054223151E-3</c:v>
                </c:pt>
                <c:pt idx="10">
                  <c:v>1.0427528675703858E-3</c:v>
                </c:pt>
                <c:pt idx="11">
                  <c:v>2.1897810218978103E-2</c:v>
                </c:pt>
                <c:pt idx="12">
                  <c:v>4.1710114702815434E-3</c:v>
                </c:pt>
                <c:pt idx="13">
                  <c:v>1.8769551616266946E-2</c:v>
                </c:pt>
                <c:pt idx="14">
                  <c:v>1.1470281543274244E-2</c:v>
                </c:pt>
                <c:pt idx="15">
                  <c:v>2.0855057351407715E-2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7.2992700729927005E-3</c:v>
                </c:pt>
                <c:pt idx="20">
                  <c:v>9.384775808133473E-3</c:v>
                </c:pt>
                <c:pt idx="21">
                  <c:v>3.1282586027111575E-3</c:v>
                </c:pt>
                <c:pt idx="22">
                  <c:v>1.6684045881126174E-2</c:v>
                </c:pt>
                <c:pt idx="23">
                  <c:v>2.0855057351407717E-3</c:v>
                </c:pt>
                <c:pt idx="24">
                  <c:v>9.384775808133473E-3</c:v>
                </c:pt>
                <c:pt idx="25">
                  <c:v>2.0855057351407717E-3</c:v>
                </c:pt>
                <c:pt idx="26">
                  <c:v>4.5881126173096975E-2</c:v>
                </c:pt>
                <c:pt idx="27">
                  <c:v>6.2565172054223151E-3</c:v>
                </c:pt>
                <c:pt idx="28">
                  <c:v>5.2137643378519288E-3</c:v>
                </c:pt>
                <c:pt idx="29">
                  <c:v>1.4598540145985401E-2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'Q56'!$B$427:$B$456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'Q56'!$F$427:$F$456</c:f>
              <c:numCache>
                <c:formatCode>0.0%</c:formatCode>
                <c:ptCount val="30"/>
                <c:pt idx="0">
                  <c:v>3.2325338894681963E-2</c:v>
                </c:pt>
                <c:pt idx="1">
                  <c:v>2.0855057351407715E-2</c:v>
                </c:pt>
                <c:pt idx="2">
                  <c:v>4.1710114702815434E-3</c:v>
                </c:pt>
                <c:pt idx="3">
                  <c:v>5.3180396246089674E-2</c:v>
                </c:pt>
                <c:pt idx="4">
                  <c:v>3.7539103232533892E-2</c:v>
                </c:pt>
                <c:pt idx="5">
                  <c:v>1.8769551616266946E-2</c:v>
                </c:pt>
                <c:pt idx="6">
                  <c:v>5.2137643378519288E-3</c:v>
                </c:pt>
                <c:pt idx="7">
                  <c:v>1.5641293013555789E-2</c:v>
                </c:pt>
                <c:pt idx="8">
                  <c:v>3.8581856100104277E-2</c:v>
                </c:pt>
                <c:pt idx="9">
                  <c:v>1.5641293013555789E-2</c:v>
                </c:pt>
                <c:pt idx="10">
                  <c:v>1.5641293013555789E-2</c:v>
                </c:pt>
                <c:pt idx="11">
                  <c:v>8.0291970802919707E-2</c:v>
                </c:pt>
                <c:pt idx="12">
                  <c:v>2.7111574556830033E-2</c:v>
                </c:pt>
                <c:pt idx="13">
                  <c:v>3.023983315954119E-2</c:v>
                </c:pt>
                <c:pt idx="14">
                  <c:v>1.8769551616266946E-2</c:v>
                </c:pt>
                <c:pt idx="15">
                  <c:v>9.9061522419186657E-2</c:v>
                </c:pt>
                <c:pt idx="16">
                  <c:v>2.9197080291970802E-2</c:v>
                </c:pt>
                <c:pt idx="17">
                  <c:v>4.1710114702815434E-3</c:v>
                </c:pt>
                <c:pt idx="18">
                  <c:v>5.2137643378519288E-3</c:v>
                </c:pt>
                <c:pt idx="19">
                  <c:v>2.0855057351407717E-3</c:v>
                </c:pt>
                <c:pt idx="20">
                  <c:v>6.2565172054223151E-3</c:v>
                </c:pt>
                <c:pt idx="21">
                  <c:v>2.7111574556830033E-2</c:v>
                </c:pt>
                <c:pt idx="22">
                  <c:v>8.3420229405630868E-3</c:v>
                </c:pt>
                <c:pt idx="23">
                  <c:v>2.8154327424400417E-2</c:v>
                </c:pt>
                <c:pt idx="24">
                  <c:v>5.1094890510948905E-2</c:v>
                </c:pt>
                <c:pt idx="25">
                  <c:v>2.1897810218978103E-2</c:v>
                </c:pt>
                <c:pt idx="26">
                  <c:v>1.3555787278415016E-2</c:v>
                </c:pt>
                <c:pt idx="27">
                  <c:v>1.0427528675703858E-2</c:v>
                </c:pt>
                <c:pt idx="28">
                  <c:v>1.4598540145985401E-2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41472"/>
        <c:axId val="127643008"/>
      </c:barChart>
      <c:catAx>
        <c:axId val="1276414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4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30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414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inpatients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'Q56'!$B$641:$B$670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'Q56'!$D$641:$D$670</c:f>
              <c:numCache>
                <c:formatCode>0.0%</c:formatCode>
                <c:ptCount val="30"/>
                <c:pt idx="0">
                  <c:v>1.0427528675703858E-3</c:v>
                </c:pt>
                <c:pt idx="1">
                  <c:v>4.1710114702815434E-3</c:v>
                </c:pt>
                <c:pt idx="2">
                  <c:v>1.0427528675703858E-3</c:v>
                </c:pt>
                <c:pt idx="3">
                  <c:v>2.0855057351407717E-3</c:v>
                </c:pt>
                <c:pt idx="4">
                  <c:v>1.0427528675703858E-3</c:v>
                </c:pt>
                <c:pt idx="5">
                  <c:v>1.0427528675703858E-3</c:v>
                </c:pt>
                <c:pt idx="6">
                  <c:v>0</c:v>
                </c:pt>
                <c:pt idx="7">
                  <c:v>0</c:v>
                </c:pt>
                <c:pt idx="8">
                  <c:v>1.0427528675703858E-3</c:v>
                </c:pt>
                <c:pt idx="9">
                  <c:v>2.0855057351407717E-3</c:v>
                </c:pt>
                <c:pt idx="10">
                  <c:v>0</c:v>
                </c:pt>
                <c:pt idx="11">
                  <c:v>6.2565172054223151E-3</c:v>
                </c:pt>
                <c:pt idx="12">
                  <c:v>2.0855057351407717E-3</c:v>
                </c:pt>
                <c:pt idx="13">
                  <c:v>8.3420229405630868E-3</c:v>
                </c:pt>
                <c:pt idx="14">
                  <c:v>3.1282586027111575E-3</c:v>
                </c:pt>
                <c:pt idx="15">
                  <c:v>1.7726798748696558E-2</c:v>
                </c:pt>
                <c:pt idx="16">
                  <c:v>1.0427528675703858E-3</c:v>
                </c:pt>
                <c:pt idx="17">
                  <c:v>0</c:v>
                </c:pt>
                <c:pt idx="18">
                  <c:v>0</c:v>
                </c:pt>
                <c:pt idx="19">
                  <c:v>3.1282586027111575E-3</c:v>
                </c:pt>
                <c:pt idx="20">
                  <c:v>0</c:v>
                </c:pt>
                <c:pt idx="21">
                  <c:v>0</c:v>
                </c:pt>
                <c:pt idx="22">
                  <c:v>6.2565172054223151E-3</c:v>
                </c:pt>
                <c:pt idx="23">
                  <c:v>3.1282586027111575E-3</c:v>
                </c:pt>
                <c:pt idx="24">
                  <c:v>0</c:v>
                </c:pt>
                <c:pt idx="25">
                  <c:v>1.0427528675703858E-3</c:v>
                </c:pt>
                <c:pt idx="26">
                  <c:v>3.5453597497393116E-2</c:v>
                </c:pt>
                <c:pt idx="27">
                  <c:v>3.1282586027111575E-3</c:v>
                </c:pt>
                <c:pt idx="28">
                  <c:v>3.1282586027111575E-3</c:v>
                </c:pt>
                <c:pt idx="29">
                  <c:v>7.2992700729927005E-3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'Q56'!$B$641:$B$670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'Q56'!$F$641:$F$670</c:f>
              <c:numCache>
                <c:formatCode>0.0%</c:formatCode>
                <c:ptCount val="30"/>
                <c:pt idx="0">
                  <c:v>3.5453597497393116E-2</c:v>
                </c:pt>
                <c:pt idx="1">
                  <c:v>3.2325338894681963E-2</c:v>
                </c:pt>
                <c:pt idx="2">
                  <c:v>5.2137643378519288E-3</c:v>
                </c:pt>
                <c:pt idx="3">
                  <c:v>5.4223149113660066E-2</c:v>
                </c:pt>
                <c:pt idx="4">
                  <c:v>3.8581856100104277E-2</c:v>
                </c:pt>
                <c:pt idx="5">
                  <c:v>4.171011470281543E-2</c:v>
                </c:pt>
                <c:pt idx="6">
                  <c:v>6.2565172054223151E-3</c:v>
                </c:pt>
                <c:pt idx="7">
                  <c:v>1.8769551616266946E-2</c:v>
                </c:pt>
                <c:pt idx="8">
                  <c:v>4.0667361835245046E-2</c:v>
                </c:pt>
                <c:pt idx="9">
                  <c:v>1.9812304483837331E-2</c:v>
                </c:pt>
                <c:pt idx="10">
                  <c:v>1.6684045881126174E-2</c:v>
                </c:pt>
                <c:pt idx="11">
                  <c:v>9.5933263816475489E-2</c:v>
                </c:pt>
                <c:pt idx="12">
                  <c:v>2.9197080291970802E-2</c:v>
                </c:pt>
                <c:pt idx="13">
                  <c:v>4.0667361835245046E-2</c:v>
                </c:pt>
                <c:pt idx="14">
                  <c:v>2.7111574556830033E-2</c:v>
                </c:pt>
                <c:pt idx="15">
                  <c:v>0.10218978102189781</c:v>
                </c:pt>
                <c:pt idx="16">
                  <c:v>2.8154327424400417E-2</c:v>
                </c:pt>
                <c:pt idx="17">
                  <c:v>4.1710114702815434E-3</c:v>
                </c:pt>
                <c:pt idx="18">
                  <c:v>5.2137643378519288E-3</c:v>
                </c:pt>
                <c:pt idx="19">
                  <c:v>6.2565172054223151E-3</c:v>
                </c:pt>
                <c:pt idx="20">
                  <c:v>1.5641293013555789E-2</c:v>
                </c:pt>
                <c:pt idx="21">
                  <c:v>3.023983315954119E-2</c:v>
                </c:pt>
                <c:pt idx="22">
                  <c:v>1.8769551616266946E-2</c:v>
                </c:pt>
                <c:pt idx="23">
                  <c:v>2.7111574556830033E-2</c:v>
                </c:pt>
                <c:pt idx="24">
                  <c:v>6.047966631908238E-2</c:v>
                </c:pt>
                <c:pt idx="25">
                  <c:v>2.2940563086548488E-2</c:v>
                </c:pt>
                <c:pt idx="26">
                  <c:v>2.3983315954118872E-2</c:v>
                </c:pt>
                <c:pt idx="27">
                  <c:v>1.3555787278415016E-2</c:v>
                </c:pt>
                <c:pt idx="28">
                  <c:v>1.6684045881126174E-2</c:v>
                </c:pt>
                <c:pt idx="29">
                  <c:v>7.2992700729927005E-3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84992"/>
        <c:axId val="127686528"/>
      </c:barChart>
      <c:catAx>
        <c:axId val="127684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8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865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849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outpatients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'Q56'!$B$710:$B$739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'Q56'!$D$710:$D$739</c:f>
              <c:numCache>
                <c:formatCode>0.0%</c:formatCode>
                <c:ptCount val="30"/>
                <c:pt idx="0">
                  <c:v>0</c:v>
                </c:pt>
                <c:pt idx="1">
                  <c:v>1.0427528675703858E-3</c:v>
                </c:pt>
                <c:pt idx="2">
                  <c:v>1.0427528675703858E-3</c:v>
                </c:pt>
                <c:pt idx="3">
                  <c:v>1.0427528675703858E-3</c:v>
                </c:pt>
                <c:pt idx="4">
                  <c:v>3.1282586027111575E-3</c:v>
                </c:pt>
                <c:pt idx="5">
                  <c:v>4.1710114702815434E-3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2.0855057351407717E-3</c:v>
                </c:pt>
                <c:pt idx="10">
                  <c:v>0</c:v>
                </c:pt>
                <c:pt idx="11">
                  <c:v>4.1710114702815434E-3</c:v>
                </c:pt>
                <c:pt idx="12">
                  <c:v>7.2992700729927005E-3</c:v>
                </c:pt>
                <c:pt idx="13">
                  <c:v>2.0855057351407717E-3</c:v>
                </c:pt>
                <c:pt idx="14">
                  <c:v>1.0427528675703858E-3</c:v>
                </c:pt>
                <c:pt idx="15">
                  <c:v>2.1897810218978103E-2</c:v>
                </c:pt>
                <c:pt idx="16">
                  <c:v>1.0427528675703858E-3</c:v>
                </c:pt>
                <c:pt idx="17">
                  <c:v>0</c:v>
                </c:pt>
                <c:pt idx="18">
                  <c:v>0</c:v>
                </c:pt>
                <c:pt idx="19">
                  <c:v>3.1282586027111575E-3</c:v>
                </c:pt>
                <c:pt idx="20">
                  <c:v>0</c:v>
                </c:pt>
                <c:pt idx="21">
                  <c:v>2.0855057351407717E-3</c:v>
                </c:pt>
                <c:pt idx="22">
                  <c:v>6.2565172054223151E-3</c:v>
                </c:pt>
                <c:pt idx="23">
                  <c:v>3.1282586027111575E-3</c:v>
                </c:pt>
                <c:pt idx="24">
                  <c:v>2.0855057351407717E-3</c:v>
                </c:pt>
                <c:pt idx="25">
                  <c:v>1.0427528675703858E-3</c:v>
                </c:pt>
                <c:pt idx="26">
                  <c:v>2.502606882168926E-2</c:v>
                </c:pt>
                <c:pt idx="27">
                  <c:v>2.0855057351407717E-3</c:v>
                </c:pt>
                <c:pt idx="28">
                  <c:v>2.0855057351407717E-3</c:v>
                </c:pt>
                <c:pt idx="29">
                  <c:v>5.2137643378519288E-3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'Q56'!$B$710:$B$739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'Q56'!$F$710:$F$739</c:f>
              <c:numCache>
                <c:formatCode>0.0%</c:formatCode>
                <c:ptCount val="30"/>
                <c:pt idx="0">
                  <c:v>3.6496350364963501E-2</c:v>
                </c:pt>
                <c:pt idx="1">
                  <c:v>3.5453597497393116E-2</c:v>
                </c:pt>
                <c:pt idx="2">
                  <c:v>5.2137643378519288E-3</c:v>
                </c:pt>
                <c:pt idx="3">
                  <c:v>5.526590198123045E-2</c:v>
                </c:pt>
                <c:pt idx="4">
                  <c:v>3.6496350364963501E-2</c:v>
                </c:pt>
                <c:pt idx="5">
                  <c:v>3.8581856100104277E-2</c:v>
                </c:pt>
                <c:pt idx="6">
                  <c:v>6.2565172054223151E-3</c:v>
                </c:pt>
                <c:pt idx="7">
                  <c:v>1.8769551616266946E-2</c:v>
                </c:pt>
                <c:pt idx="8">
                  <c:v>4.171011470281543E-2</c:v>
                </c:pt>
                <c:pt idx="9">
                  <c:v>1.9812304483837331E-2</c:v>
                </c:pt>
                <c:pt idx="10">
                  <c:v>1.6684045881126174E-2</c:v>
                </c:pt>
                <c:pt idx="11">
                  <c:v>9.8018769551616272E-2</c:v>
                </c:pt>
                <c:pt idx="12">
                  <c:v>2.3983315954118872E-2</c:v>
                </c:pt>
                <c:pt idx="13">
                  <c:v>4.692387904066736E-2</c:v>
                </c:pt>
                <c:pt idx="14">
                  <c:v>2.9197080291970802E-2</c:v>
                </c:pt>
                <c:pt idx="15">
                  <c:v>9.8018769551616272E-2</c:v>
                </c:pt>
                <c:pt idx="16">
                  <c:v>2.8154327424400417E-2</c:v>
                </c:pt>
                <c:pt idx="17">
                  <c:v>4.1710114702815434E-3</c:v>
                </c:pt>
                <c:pt idx="18">
                  <c:v>5.2137643378519288E-3</c:v>
                </c:pt>
                <c:pt idx="19">
                  <c:v>6.2565172054223151E-3</c:v>
                </c:pt>
                <c:pt idx="20">
                  <c:v>1.5641293013555789E-2</c:v>
                </c:pt>
                <c:pt idx="21">
                  <c:v>2.8154327424400417E-2</c:v>
                </c:pt>
                <c:pt idx="22">
                  <c:v>1.8769551616266946E-2</c:v>
                </c:pt>
                <c:pt idx="23">
                  <c:v>2.7111574556830033E-2</c:v>
                </c:pt>
                <c:pt idx="24">
                  <c:v>5.8394160583941604E-2</c:v>
                </c:pt>
                <c:pt idx="25">
                  <c:v>2.2940563086548488E-2</c:v>
                </c:pt>
                <c:pt idx="26">
                  <c:v>3.4410844629822732E-2</c:v>
                </c:pt>
                <c:pt idx="27">
                  <c:v>1.4598540145985401E-2</c:v>
                </c:pt>
                <c:pt idx="28">
                  <c:v>1.7726798748696558E-2</c:v>
                </c:pt>
                <c:pt idx="29">
                  <c:v>9.384775808133473E-3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703680"/>
        <c:axId val="133300608"/>
      </c:barChart>
      <c:catAx>
        <c:axId val="127703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0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0060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03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inpatients 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'Q56'!$D$848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'Q56'!$B$849:$B$878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'Q56'!$D$849:$D$878</c:f>
              <c:numCache>
                <c:formatCode>0.0%</c:formatCode>
                <c:ptCount val="30"/>
                <c:pt idx="0">
                  <c:v>0.5714285714285714</c:v>
                </c:pt>
                <c:pt idx="1">
                  <c:v>0.74285714285714288</c:v>
                </c:pt>
                <c:pt idx="2">
                  <c:v>0.5</c:v>
                </c:pt>
                <c:pt idx="3">
                  <c:v>0.16666666666666666</c:v>
                </c:pt>
                <c:pt idx="4">
                  <c:v>0.15789473684210525</c:v>
                </c:pt>
                <c:pt idx="5">
                  <c:v>0.68292682926829273</c:v>
                </c:pt>
                <c:pt idx="6">
                  <c:v>1</c:v>
                </c:pt>
                <c:pt idx="7">
                  <c:v>0.16666666666666666</c:v>
                </c:pt>
                <c:pt idx="8">
                  <c:v>0.22500000000000001</c:v>
                </c:pt>
                <c:pt idx="9">
                  <c:v>0.52380952380952384</c:v>
                </c:pt>
                <c:pt idx="10">
                  <c:v>6.25E-2</c:v>
                </c:pt>
                <c:pt idx="11">
                  <c:v>0.66326530612244894</c:v>
                </c:pt>
                <c:pt idx="12">
                  <c:v>0.36666666666666664</c:v>
                </c:pt>
                <c:pt idx="13">
                  <c:v>0.5957446808510638</c:v>
                </c:pt>
                <c:pt idx="14">
                  <c:v>0.58620689655172409</c:v>
                </c:pt>
                <c:pt idx="15">
                  <c:v>0.52173913043478259</c:v>
                </c:pt>
                <c:pt idx="16">
                  <c:v>0</c:v>
                </c:pt>
                <c:pt idx="17">
                  <c:v>0</c:v>
                </c:pt>
                <c:pt idx="18">
                  <c:v>0.6</c:v>
                </c:pt>
                <c:pt idx="19">
                  <c:v>1</c:v>
                </c:pt>
                <c:pt idx="20">
                  <c:v>0.8666666666666667</c:v>
                </c:pt>
                <c:pt idx="21">
                  <c:v>0.17241379310344829</c:v>
                </c:pt>
                <c:pt idx="22">
                  <c:v>0.875</c:v>
                </c:pt>
                <c:pt idx="23">
                  <c:v>0.31034482758620691</c:v>
                </c:pt>
                <c:pt idx="24">
                  <c:v>0.5</c:v>
                </c:pt>
                <c:pt idx="25">
                  <c:v>0.34782608695652173</c:v>
                </c:pt>
                <c:pt idx="26">
                  <c:v>0.84210526315789469</c:v>
                </c:pt>
                <c:pt idx="27">
                  <c:v>0.4375</c:v>
                </c:pt>
                <c:pt idx="28">
                  <c:v>0.68421052631578949</c:v>
                </c:pt>
                <c:pt idx="29">
                  <c:v>0.9285714285714286</c:v>
                </c:pt>
              </c:numCache>
            </c:numRef>
          </c:val>
        </c:ser>
        <c:ser>
          <c:idx val="1"/>
          <c:order val="1"/>
          <c:tx>
            <c:strRef>
              <c:f>'Q56'!$E$848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'Q56'!$B$849:$B$878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'Q56'!$E$849:$E$878</c:f>
              <c:numCache>
                <c:formatCode>0.0%</c:formatCode>
                <c:ptCount val="30"/>
                <c:pt idx="0">
                  <c:v>0.6</c:v>
                </c:pt>
                <c:pt idx="1">
                  <c:v>0.78600000000000003</c:v>
                </c:pt>
                <c:pt idx="4">
                  <c:v>0.14299999999999999</c:v>
                </c:pt>
                <c:pt idx="5">
                  <c:v>0.36499999999999999</c:v>
                </c:pt>
                <c:pt idx="6">
                  <c:v>0.8</c:v>
                </c:pt>
                <c:pt idx="7">
                  <c:v>0.13300000000000001</c:v>
                </c:pt>
                <c:pt idx="8">
                  <c:v>0.39400000000000002</c:v>
                </c:pt>
                <c:pt idx="9">
                  <c:v>0.66700000000000004</c:v>
                </c:pt>
                <c:pt idx="11">
                  <c:v>0.54500000000000004</c:v>
                </c:pt>
                <c:pt idx="12">
                  <c:v>0.46200000000000002</c:v>
                </c:pt>
                <c:pt idx="13">
                  <c:v>0.51700000000000002</c:v>
                </c:pt>
                <c:pt idx="14">
                  <c:v>0.52300000000000002</c:v>
                </c:pt>
                <c:pt idx="15">
                  <c:v>0.60799999999999998</c:v>
                </c:pt>
                <c:pt idx="17">
                  <c:v>0</c:v>
                </c:pt>
                <c:pt idx="18">
                  <c:v>0.5</c:v>
                </c:pt>
                <c:pt idx="19">
                  <c:v>0.96299999999999997</c:v>
                </c:pt>
                <c:pt idx="20">
                  <c:v>0.875</c:v>
                </c:pt>
                <c:pt idx="21">
                  <c:v>0.35699999999999998</c:v>
                </c:pt>
                <c:pt idx="24">
                  <c:v>0.23</c:v>
                </c:pt>
                <c:pt idx="25">
                  <c:v>0.36</c:v>
                </c:pt>
                <c:pt idx="26">
                  <c:v>0.73899999999999999</c:v>
                </c:pt>
                <c:pt idx="28">
                  <c:v>0.70399999999999996</c:v>
                </c:pt>
                <c:pt idx="29">
                  <c:v>0.88900000000000001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3325952"/>
        <c:axId val="133327488"/>
      </c:barChart>
      <c:catAx>
        <c:axId val="133325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27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3259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30583492107744"/>
          <c:w val="0.12768827679400438"/>
          <c:h val="4.2513901587321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outpatients 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'Q56'!$D$882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'Q56'!$B$883:$B$912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'Q56'!$D$883:$D$912</c:f>
              <c:numCache>
                <c:formatCode>0.0%</c:formatCode>
                <c:ptCount val="30"/>
                <c:pt idx="0">
                  <c:v>0.14285714285714285</c:v>
                </c:pt>
                <c:pt idx="1">
                  <c:v>0.42857142857142855</c:v>
                </c:pt>
                <c:pt idx="2">
                  <c:v>0.5</c:v>
                </c:pt>
                <c:pt idx="3">
                  <c:v>0.16666666666666666</c:v>
                </c:pt>
                <c:pt idx="4">
                  <c:v>5.2631578947368418E-2</c:v>
                </c:pt>
                <c:pt idx="5">
                  <c:v>4.878048780487805E-2</c:v>
                </c:pt>
                <c:pt idx="6">
                  <c:v>0.5</c:v>
                </c:pt>
                <c:pt idx="7">
                  <c:v>0</c:v>
                </c:pt>
                <c:pt idx="8">
                  <c:v>0.125</c:v>
                </c:pt>
                <c:pt idx="9">
                  <c:v>0.38095238095238093</c:v>
                </c:pt>
                <c:pt idx="10">
                  <c:v>0.25</c:v>
                </c:pt>
                <c:pt idx="11">
                  <c:v>0.20408163265306123</c:v>
                </c:pt>
                <c:pt idx="12">
                  <c:v>6.6666666666666666E-2</c:v>
                </c:pt>
                <c:pt idx="13">
                  <c:v>0.2978723404255319</c:v>
                </c:pt>
                <c:pt idx="14">
                  <c:v>0.37931034482758619</c:v>
                </c:pt>
                <c:pt idx="15">
                  <c:v>0.6</c:v>
                </c:pt>
                <c:pt idx="16">
                  <c:v>3.5714285714285712E-2</c:v>
                </c:pt>
                <c:pt idx="17">
                  <c:v>0.25</c:v>
                </c:pt>
                <c:pt idx="18">
                  <c:v>0.6</c:v>
                </c:pt>
                <c:pt idx="19">
                  <c:v>0.44444444444444442</c:v>
                </c:pt>
                <c:pt idx="20">
                  <c:v>0.13333333333333333</c:v>
                </c:pt>
                <c:pt idx="21">
                  <c:v>0</c:v>
                </c:pt>
                <c:pt idx="22">
                  <c:v>0.375</c:v>
                </c:pt>
                <c:pt idx="23">
                  <c:v>0.27586206896551724</c:v>
                </c:pt>
                <c:pt idx="24">
                  <c:v>6.8965517241379309E-2</c:v>
                </c:pt>
                <c:pt idx="25">
                  <c:v>8.6956521739130432E-2</c:v>
                </c:pt>
                <c:pt idx="26">
                  <c:v>0.75438596491228072</c:v>
                </c:pt>
                <c:pt idx="27">
                  <c:v>0.25</c:v>
                </c:pt>
                <c:pt idx="28">
                  <c:v>0.52631578947368418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'Q56'!$E$882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'Q56'!$B$883:$B$912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'Q56'!$E$883:$E$912</c:f>
              <c:numCache>
                <c:formatCode>0.0%</c:formatCode>
                <c:ptCount val="30"/>
                <c:pt idx="0">
                  <c:v>0.23300000000000001</c:v>
                </c:pt>
                <c:pt idx="1">
                  <c:v>0.57099999999999995</c:v>
                </c:pt>
                <c:pt idx="4">
                  <c:v>0</c:v>
                </c:pt>
                <c:pt idx="5">
                  <c:v>0.21199999999999999</c:v>
                </c:pt>
                <c:pt idx="6">
                  <c:v>0.3</c:v>
                </c:pt>
                <c:pt idx="7">
                  <c:v>6.7000000000000004E-2</c:v>
                </c:pt>
                <c:pt idx="8">
                  <c:v>0.24199999999999999</c:v>
                </c:pt>
                <c:pt idx="9">
                  <c:v>0.52400000000000002</c:v>
                </c:pt>
                <c:pt idx="11">
                  <c:v>0.17199999999999999</c:v>
                </c:pt>
                <c:pt idx="12">
                  <c:v>0.38500000000000001</c:v>
                </c:pt>
                <c:pt idx="13">
                  <c:v>0.23300000000000001</c:v>
                </c:pt>
                <c:pt idx="14">
                  <c:v>0.432</c:v>
                </c:pt>
                <c:pt idx="15">
                  <c:v>0.13700000000000001</c:v>
                </c:pt>
                <c:pt idx="17">
                  <c:v>0</c:v>
                </c:pt>
                <c:pt idx="18">
                  <c:v>0</c:v>
                </c:pt>
                <c:pt idx="19">
                  <c:v>0.70399999999999996</c:v>
                </c:pt>
                <c:pt idx="20">
                  <c:v>0.5</c:v>
                </c:pt>
                <c:pt idx="21">
                  <c:v>0.11899999999999999</c:v>
                </c:pt>
                <c:pt idx="24">
                  <c:v>6.6000000000000003E-2</c:v>
                </c:pt>
                <c:pt idx="25">
                  <c:v>0.08</c:v>
                </c:pt>
                <c:pt idx="26">
                  <c:v>0.66700000000000004</c:v>
                </c:pt>
                <c:pt idx="28">
                  <c:v>0.29599999999999999</c:v>
                </c:pt>
                <c:pt idx="29">
                  <c:v>0.88900000000000001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907648"/>
        <c:axId val="144913536"/>
      </c:barChart>
      <c:catAx>
        <c:axId val="1449076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135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0764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42561831399706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inpatients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'Q56'!$D$950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'Q56'!$B$951:$B$980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'Q56'!$D$951:$D$980</c:f>
              <c:numCache>
                <c:formatCode>0.0%</c:formatCode>
                <c:ptCount val="30"/>
                <c:pt idx="0">
                  <c:v>2.8571428571428571E-2</c:v>
                </c:pt>
                <c:pt idx="1">
                  <c:v>0.14285714285714285</c:v>
                </c:pt>
                <c:pt idx="2">
                  <c:v>0.33333333333333331</c:v>
                </c:pt>
                <c:pt idx="3">
                  <c:v>0.1111111111111111</c:v>
                </c:pt>
                <c:pt idx="4">
                  <c:v>0.10526315789473684</c:v>
                </c:pt>
                <c:pt idx="5">
                  <c:v>9.7560975609756101E-2</c:v>
                </c:pt>
                <c:pt idx="6">
                  <c:v>0</c:v>
                </c:pt>
                <c:pt idx="7">
                  <c:v>0</c:v>
                </c:pt>
                <c:pt idx="8">
                  <c:v>2.5000000000000001E-2</c:v>
                </c:pt>
                <c:pt idx="9">
                  <c:v>0.42857142857142855</c:v>
                </c:pt>
                <c:pt idx="10">
                  <c:v>0.125</c:v>
                </c:pt>
                <c:pt idx="11">
                  <c:v>0.10204081632653061</c:v>
                </c:pt>
                <c:pt idx="12">
                  <c:v>0.26666666666666666</c:v>
                </c:pt>
                <c:pt idx="13">
                  <c:v>8.5106382978723402E-2</c:v>
                </c:pt>
                <c:pt idx="14">
                  <c:v>0.13793103448275862</c:v>
                </c:pt>
                <c:pt idx="15">
                  <c:v>0.46086956521739131</c:v>
                </c:pt>
                <c:pt idx="16">
                  <c:v>3.5714285714285712E-2</c:v>
                </c:pt>
                <c:pt idx="17">
                  <c:v>0.5</c:v>
                </c:pt>
                <c:pt idx="18">
                  <c:v>0.2</c:v>
                </c:pt>
                <c:pt idx="19">
                  <c:v>0.55555555555555558</c:v>
                </c:pt>
                <c:pt idx="20">
                  <c:v>6.6666666666666666E-2</c:v>
                </c:pt>
                <c:pt idx="21">
                  <c:v>0.10344827586206896</c:v>
                </c:pt>
                <c:pt idx="22">
                  <c:v>0.375</c:v>
                </c:pt>
                <c:pt idx="23">
                  <c:v>0.2413793103448276</c:v>
                </c:pt>
                <c:pt idx="24">
                  <c:v>0.1206896551724138</c:v>
                </c:pt>
                <c:pt idx="25">
                  <c:v>0.30434782608695654</c:v>
                </c:pt>
                <c:pt idx="26">
                  <c:v>0.52631578947368418</c:v>
                </c:pt>
                <c:pt idx="27">
                  <c:v>0.125</c:v>
                </c:pt>
                <c:pt idx="28">
                  <c:v>0.26315789473684209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'Q56'!$E$950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'Q56'!$B$951:$B$980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'Q56'!$E$951:$E$980</c:f>
              <c:numCache>
                <c:formatCode>0.0%</c:formatCode>
                <c:ptCount val="30"/>
                <c:pt idx="0">
                  <c:v>9.0999999999999998E-2</c:v>
                </c:pt>
                <c:pt idx="1">
                  <c:v>8.3000000000000004E-2</c:v>
                </c:pt>
                <c:pt idx="4">
                  <c:v>0</c:v>
                </c:pt>
                <c:pt idx="5">
                  <c:v>8.5000000000000006E-2</c:v>
                </c:pt>
                <c:pt idx="6">
                  <c:v>0.33300000000000002</c:v>
                </c:pt>
                <c:pt idx="7">
                  <c:v>7.0999999999999994E-2</c:v>
                </c:pt>
                <c:pt idx="8">
                  <c:v>9.4E-2</c:v>
                </c:pt>
                <c:pt idx="9">
                  <c:v>0.35299999999999998</c:v>
                </c:pt>
                <c:pt idx="11">
                  <c:v>0.16400000000000001</c:v>
                </c:pt>
                <c:pt idx="12">
                  <c:v>0.41699999999999998</c:v>
                </c:pt>
                <c:pt idx="13">
                  <c:v>0.245</c:v>
                </c:pt>
                <c:pt idx="14">
                  <c:v>0.30199999999999999</c:v>
                </c:pt>
                <c:pt idx="15">
                  <c:v>0.5</c:v>
                </c:pt>
                <c:pt idx="17">
                  <c:v>9.5000000000000001E-2</c:v>
                </c:pt>
                <c:pt idx="18">
                  <c:v>0.5</c:v>
                </c:pt>
                <c:pt idx="19">
                  <c:v>0.65400000000000003</c:v>
                </c:pt>
                <c:pt idx="20">
                  <c:v>0.4</c:v>
                </c:pt>
                <c:pt idx="21">
                  <c:v>8.7999999999999995E-2</c:v>
                </c:pt>
                <c:pt idx="24">
                  <c:v>0.96699999999999997</c:v>
                </c:pt>
                <c:pt idx="25">
                  <c:v>0.08</c:v>
                </c:pt>
                <c:pt idx="26">
                  <c:v>0.84599999999999997</c:v>
                </c:pt>
                <c:pt idx="28">
                  <c:v>0.60899999999999999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934784"/>
        <c:axId val="144936320"/>
      </c:barChart>
      <c:catAx>
        <c:axId val="144934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363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347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42561831399706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outpatients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'Q56'!$D$985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'Q56'!$B$986:$B$1015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'Q56'!$D$986:$D$1015</c:f>
              <c:numCache>
                <c:formatCode>0.0%</c:formatCode>
                <c:ptCount val="30"/>
                <c:pt idx="0">
                  <c:v>0.11428571428571428</c:v>
                </c:pt>
                <c:pt idx="1">
                  <c:v>0.12</c:v>
                </c:pt>
                <c:pt idx="2">
                  <c:v>0.2</c:v>
                </c:pt>
                <c:pt idx="3">
                  <c:v>0.04</c:v>
                </c:pt>
                <c:pt idx="4">
                  <c:v>0.03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0.03</c:v>
                </c:pt>
                <c:pt idx="9">
                  <c:v>0.1</c:v>
                </c:pt>
                <c:pt idx="10">
                  <c:v>0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0.17</c:v>
                </c:pt>
                <c:pt idx="14">
                  <c:v>0.11</c:v>
                </c:pt>
                <c:pt idx="15">
                  <c:v>0.15</c:v>
                </c:pt>
                <c:pt idx="16">
                  <c:v>0.04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0</c:v>
                </c:pt>
                <c:pt idx="22">
                  <c:v>0.28000000000000003</c:v>
                </c:pt>
                <c:pt idx="23">
                  <c:v>0.12</c:v>
                </c:pt>
                <c:pt idx="24">
                  <c:v>0</c:v>
                </c:pt>
                <c:pt idx="25">
                  <c:v>0.05</c:v>
                </c:pt>
                <c:pt idx="26">
                  <c:v>0.61</c:v>
                </c:pt>
                <c:pt idx="27">
                  <c:v>0.19</c:v>
                </c:pt>
                <c:pt idx="28">
                  <c:v>0.17</c:v>
                </c:pt>
                <c:pt idx="29">
                  <c:v>0.54</c:v>
                </c:pt>
              </c:numCache>
            </c:numRef>
          </c:val>
        </c:ser>
        <c:ser>
          <c:idx val="1"/>
          <c:order val="1"/>
          <c:tx>
            <c:strRef>
              <c:f>'Q56'!$E$985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'Q56'!$B$986:$B$1015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'Q56'!$E$986:$E$1015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2.1000000000000001E-2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5.8999999999999997E-2</c:v>
                </c:pt>
                <c:pt idx="11">
                  <c:v>8.0000000000000002E-3</c:v>
                </c:pt>
                <c:pt idx="12">
                  <c:v>0.25</c:v>
                </c:pt>
                <c:pt idx="13">
                  <c:v>5.7000000000000002E-2</c:v>
                </c:pt>
                <c:pt idx="14">
                  <c:v>0</c:v>
                </c:pt>
                <c:pt idx="15">
                  <c:v>0.13500000000000001</c:v>
                </c:pt>
                <c:pt idx="17">
                  <c:v>0</c:v>
                </c:pt>
                <c:pt idx="18">
                  <c:v>0</c:v>
                </c:pt>
                <c:pt idx="19">
                  <c:v>0.192</c:v>
                </c:pt>
                <c:pt idx="20">
                  <c:v>0.2</c:v>
                </c:pt>
                <c:pt idx="21">
                  <c:v>0</c:v>
                </c:pt>
                <c:pt idx="24">
                  <c:v>8.2000000000000003E-2</c:v>
                </c:pt>
                <c:pt idx="25">
                  <c:v>0</c:v>
                </c:pt>
                <c:pt idx="26">
                  <c:v>0.47699999999999998</c:v>
                </c:pt>
                <c:pt idx="28">
                  <c:v>8.6999999999999994E-2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958208"/>
        <c:axId val="144959744"/>
      </c:barChart>
      <c:catAx>
        <c:axId val="1449582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5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597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582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42561831399706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 - inpatients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'Q56'!$D$1054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'Q56'!$B$1055:$B$1084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'Q56'!$D$1055:$D$1084</c:f>
              <c:numCache>
                <c:formatCode>0.0%</c:formatCode>
                <c:ptCount val="30"/>
                <c:pt idx="0">
                  <c:v>2.8571428571428571E-2</c:v>
                </c:pt>
                <c:pt idx="1">
                  <c:v>0.11428571428571428</c:v>
                </c:pt>
                <c:pt idx="2">
                  <c:v>0.16666666666666666</c:v>
                </c:pt>
                <c:pt idx="3">
                  <c:v>3.7037037037037035E-2</c:v>
                </c:pt>
                <c:pt idx="4">
                  <c:v>2.6315789473684209E-2</c:v>
                </c:pt>
                <c:pt idx="5">
                  <c:v>2.4390243902439025E-2</c:v>
                </c:pt>
                <c:pt idx="6">
                  <c:v>0</c:v>
                </c:pt>
                <c:pt idx="7">
                  <c:v>0</c:v>
                </c:pt>
                <c:pt idx="8">
                  <c:v>2.5000000000000001E-2</c:v>
                </c:pt>
                <c:pt idx="9">
                  <c:v>9.5238095238095233E-2</c:v>
                </c:pt>
                <c:pt idx="10">
                  <c:v>0</c:v>
                </c:pt>
                <c:pt idx="11">
                  <c:v>6.1224489795918366E-2</c:v>
                </c:pt>
                <c:pt idx="12">
                  <c:v>6.6666666666666666E-2</c:v>
                </c:pt>
                <c:pt idx="13">
                  <c:v>0.1702127659574468</c:v>
                </c:pt>
                <c:pt idx="14">
                  <c:v>0.10344827586206896</c:v>
                </c:pt>
                <c:pt idx="15">
                  <c:v>0.14782608695652175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</c:v>
                </c:pt>
                <c:pt idx="19">
                  <c:v>0.33333333333333331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0.10344827586206896</c:v>
                </c:pt>
                <c:pt idx="24">
                  <c:v>0</c:v>
                </c:pt>
                <c:pt idx="25">
                  <c:v>4.3478260869565216E-2</c:v>
                </c:pt>
                <c:pt idx="26">
                  <c:v>0.59649122807017541</c:v>
                </c:pt>
                <c:pt idx="27">
                  <c:v>0.1875</c:v>
                </c:pt>
                <c:pt idx="28">
                  <c:v>0.15789473684210525</c:v>
                </c:pt>
                <c:pt idx="2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'Q56'!$E$1054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'Q56'!$B$1055:$B$1084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'Q56'!$E$1055:$E$1084</c:f>
              <c:numCache>
                <c:formatCode>0.0%</c:formatCode>
                <c:ptCount val="30"/>
                <c:pt idx="0">
                  <c:v>4.4999999999999998E-2</c:v>
                </c:pt>
                <c:pt idx="1">
                  <c:v>0.154</c:v>
                </c:pt>
                <c:pt idx="4">
                  <c:v>7.0999999999999994E-2</c:v>
                </c:pt>
                <c:pt idx="5">
                  <c:v>8.5000000000000006E-2</c:v>
                </c:pt>
                <c:pt idx="6">
                  <c:v>0.375</c:v>
                </c:pt>
                <c:pt idx="7">
                  <c:v>0</c:v>
                </c:pt>
                <c:pt idx="8">
                  <c:v>9.0999999999999998E-2</c:v>
                </c:pt>
                <c:pt idx="9">
                  <c:v>0.4</c:v>
                </c:pt>
                <c:pt idx="11">
                  <c:v>8.1000000000000003E-2</c:v>
                </c:pt>
                <c:pt idx="12">
                  <c:v>0.36399999999999999</c:v>
                </c:pt>
                <c:pt idx="13">
                  <c:v>0.12</c:v>
                </c:pt>
                <c:pt idx="14">
                  <c:v>5.6000000000000001E-2</c:v>
                </c:pt>
                <c:pt idx="15">
                  <c:v>0.51900000000000002</c:v>
                </c:pt>
                <c:pt idx="17">
                  <c:v>4.8000000000000001E-2</c:v>
                </c:pt>
                <c:pt idx="18">
                  <c:v>0.25</c:v>
                </c:pt>
                <c:pt idx="19">
                  <c:v>0.57699999999999996</c:v>
                </c:pt>
                <c:pt idx="20">
                  <c:v>0.5</c:v>
                </c:pt>
                <c:pt idx="21">
                  <c:v>0.20599999999999999</c:v>
                </c:pt>
                <c:pt idx="24">
                  <c:v>1.7000000000000001E-2</c:v>
                </c:pt>
                <c:pt idx="25">
                  <c:v>0.32</c:v>
                </c:pt>
                <c:pt idx="26">
                  <c:v>0.51700000000000002</c:v>
                </c:pt>
                <c:pt idx="28">
                  <c:v>0.26100000000000001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4997376"/>
        <c:axId val="145007360"/>
      </c:barChart>
      <c:catAx>
        <c:axId val="1449973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0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0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9737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42561831399706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 - outpatients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'Q56'!$D$1089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'Q56'!$B$1090:$B$1119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'Q56'!$D$1090:$D$1119</c:f>
              <c:numCache>
                <c:formatCode>0.0%</c:formatCode>
                <c:ptCount val="30"/>
                <c:pt idx="0">
                  <c:v>0</c:v>
                </c:pt>
                <c:pt idx="1">
                  <c:v>2.8571428571428571E-2</c:v>
                </c:pt>
                <c:pt idx="2">
                  <c:v>0.16666666666666666</c:v>
                </c:pt>
                <c:pt idx="3">
                  <c:v>1.8518518518518517E-2</c:v>
                </c:pt>
                <c:pt idx="4">
                  <c:v>7.8947368421052627E-2</c:v>
                </c:pt>
                <c:pt idx="5">
                  <c:v>9.7560975609756101E-2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9.5238095238095233E-2</c:v>
                </c:pt>
                <c:pt idx="10">
                  <c:v>0</c:v>
                </c:pt>
                <c:pt idx="11">
                  <c:v>4.0816326530612242E-2</c:v>
                </c:pt>
                <c:pt idx="12">
                  <c:v>0.23333333333333334</c:v>
                </c:pt>
                <c:pt idx="13">
                  <c:v>4.2553191489361701E-2</c:v>
                </c:pt>
                <c:pt idx="14">
                  <c:v>3.4482758620689655E-2</c:v>
                </c:pt>
                <c:pt idx="15">
                  <c:v>0.18260869565217391</c:v>
                </c:pt>
                <c:pt idx="16">
                  <c:v>3.5714285714285712E-2</c:v>
                </c:pt>
                <c:pt idx="17">
                  <c:v>0</c:v>
                </c:pt>
                <c:pt idx="18">
                  <c:v>0</c:v>
                </c:pt>
                <c:pt idx="19">
                  <c:v>0.33333333333333331</c:v>
                </c:pt>
                <c:pt idx="20">
                  <c:v>0</c:v>
                </c:pt>
                <c:pt idx="21">
                  <c:v>6.8965517241379309E-2</c:v>
                </c:pt>
                <c:pt idx="22">
                  <c:v>0.25</c:v>
                </c:pt>
                <c:pt idx="23">
                  <c:v>0.10344827586206896</c:v>
                </c:pt>
                <c:pt idx="24">
                  <c:v>3.4482758620689655E-2</c:v>
                </c:pt>
                <c:pt idx="25">
                  <c:v>4.3478260869565216E-2</c:v>
                </c:pt>
                <c:pt idx="26">
                  <c:v>0.42105263157894735</c:v>
                </c:pt>
                <c:pt idx="27">
                  <c:v>0.125</c:v>
                </c:pt>
                <c:pt idx="28">
                  <c:v>0.10526315789473684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'Q56'!$E$1089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'Q56'!$B$1090:$B$1119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'Q56'!$E$1090:$E$1119</c:f>
              <c:numCache>
                <c:formatCode>0.0%</c:formatCode>
                <c:ptCount val="30"/>
                <c:pt idx="0">
                  <c:v>4.4999999999999998E-2</c:v>
                </c:pt>
                <c:pt idx="1">
                  <c:v>0</c:v>
                </c:pt>
                <c:pt idx="4">
                  <c:v>7.0999999999999994E-2</c:v>
                </c:pt>
                <c:pt idx="5">
                  <c:v>4.2999999999999997E-2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0.15</c:v>
                </c:pt>
                <c:pt idx="11">
                  <c:v>8.0000000000000002E-3</c:v>
                </c:pt>
                <c:pt idx="12">
                  <c:v>0.182</c:v>
                </c:pt>
                <c:pt idx="13">
                  <c:v>0.04</c:v>
                </c:pt>
                <c:pt idx="14">
                  <c:v>5.6000000000000001E-2</c:v>
                </c:pt>
                <c:pt idx="15">
                  <c:v>0.25</c:v>
                </c:pt>
                <c:pt idx="17">
                  <c:v>0</c:v>
                </c:pt>
                <c:pt idx="18">
                  <c:v>0</c:v>
                </c:pt>
                <c:pt idx="19">
                  <c:v>0.34599999999999997</c:v>
                </c:pt>
                <c:pt idx="20">
                  <c:v>0.5</c:v>
                </c:pt>
                <c:pt idx="21">
                  <c:v>0</c:v>
                </c:pt>
                <c:pt idx="24">
                  <c:v>1.7000000000000001E-2</c:v>
                </c:pt>
                <c:pt idx="25">
                  <c:v>0</c:v>
                </c:pt>
                <c:pt idx="26">
                  <c:v>0.38300000000000001</c:v>
                </c:pt>
                <c:pt idx="28">
                  <c:v>4.2999999999999997E-2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28992"/>
        <c:axId val="145030528"/>
      </c:barChart>
      <c:catAx>
        <c:axId val="1450289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30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02899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63"/>
          <c:y val="0.93542561831399706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none in 2010 (n=932)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'Q56'!$D$213:$D$242</c:f>
              <c:numCache>
                <c:formatCode>0.0%</c:formatCode>
                <c:ptCount val="30"/>
                <c:pt idx="0">
                  <c:v>1.4598540145985401E-2</c:v>
                </c:pt>
                <c:pt idx="1">
                  <c:v>6.2565172054223151E-3</c:v>
                </c:pt>
                <c:pt idx="2">
                  <c:v>3.1282586027111575E-3</c:v>
                </c:pt>
                <c:pt idx="3">
                  <c:v>4.2752867570385822E-2</c:v>
                </c:pt>
                <c:pt idx="4">
                  <c:v>3.2325338894681963E-2</c:v>
                </c:pt>
                <c:pt idx="5">
                  <c:v>1.3555787278415016E-2</c:v>
                </c:pt>
                <c:pt idx="6">
                  <c:v>0</c:v>
                </c:pt>
                <c:pt idx="7">
                  <c:v>1.5641293013555789E-2</c:v>
                </c:pt>
                <c:pt idx="8">
                  <c:v>2.9197080291970802E-2</c:v>
                </c:pt>
                <c:pt idx="9">
                  <c:v>7.2992700729927005E-3</c:v>
                </c:pt>
                <c:pt idx="10">
                  <c:v>1.251303441084463E-2</c:v>
                </c:pt>
                <c:pt idx="11">
                  <c:v>3.3368091762252347E-2</c:v>
                </c:pt>
                <c:pt idx="12">
                  <c:v>1.9812304483837331E-2</c:v>
                </c:pt>
                <c:pt idx="13">
                  <c:v>1.5641293013555789E-2</c:v>
                </c:pt>
                <c:pt idx="14">
                  <c:v>9.384775808133473E-3</c:v>
                </c:pt>
                <c:pt idx="15">
                  <c:v>2.9197080291970802E-2</c:v>
                </c:pt>
                <c:pt idx="16">
                  <c:v>2.8154327424400417E-2</c:v>
                </c:pt>
                <c:pt idx="17">
                  <c:v>3.1282586027111575E-3</c:v>
                </c:pt>
                <c:pt idx="18">
                  <c:v>1.0427528675703858E-3</c:v>
                </c:pt>
                <c:pt idx="19">
                  <c:v>0</c:v>
                </c:pt>
                <c:pt idx="20">
                  <c:v>2.0855057351407717E-3</c:v>
                </c:pt>
                <c:pt idx="21">
                  <c:v>2.502606882168926E-2</c:v>
                </c:pt>
                <c:pt idx="22">
                  <c:v>3.1282586027111575E-3</c:v>
                </c:pt>
                <c:pt idx="23">
                  <c:v>1.6684045881126174E-2</c:v>
                </c:pt>
                <c:pt idx="24">
                  <c:v>3.023983315954119E-2</c:v>
                </c:pt>
                <c:pt idx="25">
                  <c:v>1.4598540145985401E-2</c:v>
                </c:pt>
                <c:pt idx="26">
                  <c:v>3.1282586027111575E-3</c:v>
                </c:pt>
                <c:pt idx="27">
                  <c:v>8.3420229405630868E-3</c:v>
                </c:pt>
                <c:pt idx="28">
                  <c:v>5.2137643378519288E-3</c:v>
                </c:pt>
                <c:pt idx="29">
                  <c:v>1.0427528675703858E-3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'Q56'!$F$213:$F$242</c:f>
              <c:numCache>
                <c:formatCode>0.0%</c:formatCode>
                <c:ptCount val="30"/>
                <c:pt idx="0">
                  <c:v>2.1897810218978103E-2</c:v>
                </c:pt>
                <c:pt idx="1">
                  <c:v>3.023983315954119E-2</c:v>
                </c:pt>
                <c:pt idx="2">
                  <c:v>3.1282586027111575E-3</c:v>
                </c:pt>
                <c:pt idx="3">
                  <c:v>1.3555787278415016E-2</c:v>
                </c:pt>
                <c:pt idx="4">
                  <c:v>7.2992700729927005E-3</c:v>
                </c:pt>
                <c:pt idx="5">
                  <c:v>2.9197080291970802E-2</c:v>
                </c:pt>
                <c:pt idx="6">
                  <c:v>6.2565172054223151E-3</c:v>
                </c:pt>
                <c:pt idx="7">
                  <c:v>3.1282586027111575E-3</c:v>
                </c:pt>
                <c:pt idx="8">
                  <c:v>1.251303441084463E-2</c:v>
                </c:pt>
                <c:pt idx="9">
                  <c:v>1.4598540145985401E-2</c:v>
                </c:pt>
                <c:pt idx="10">
                  <c:v>4.1710114702815434E-3</c:v>
                </c:pt>
                <c:pt idx="11">
                  <c:v>6.8821689259645463E-2</c:v>
                </c:pt>
                <c:pt idx="12">
                  <c:v>1.1470281543274244E-2</c:v>
                </c:pt>
                <c:pt idx="13">
                  <c:v>3.3368091762252347E-2</c:v>
                </c:pt>
                <c:pt idx="14">
                  <c:v>2.0855057351407715E-2</c:v>
                </c:pt>
                <c:pt idx="15">
                  <c:v>9.0719499478623566E-2</c:v>
                </c:pt>
                <c:pt idx="16">
                  <c:v>1.0427528675703858E-3</c:v>
                </c:pt>
                <c:pt idx="17">
                  <c:v>1.0427528675703858E-3</c:v>
                </c:pt>
                <c:pt idx="18">
                  <c:v>4.1710114702815434E-3</c:v>
                </c:pt>
                <c:pt idx="19">
                  <c:v>9.384775808133473E-3</c:v>
                </c:pt>
                <c:pt idx="20">
                  <c:v>1.3555787278415016E-2</c:v>
                </c:pt>
                <c:pt idx="21">
                  <c:v>5.2137643378519288E-3</c:v>
                </c:pt>
                <c:pt idx="22">
                  <c:v>2.1897810218978103E-2</c:v>
                </c:pt>
                <c:pt idx="23">
                  <c:v>1.3555787278415016E-2</c:v>
                </c:pt>
                <c:pt idx="24">
                  <c:v>3.023983315954119E-2</c:v>
                </c:pt>
                <c:pt idx="25">
                  <c:v>9.384775808133473E-3</c:v>
                </c:pt>
                <c:pt idx="26">
                  <c:v>5.6308654848800835E-2</c:v>
                </c:pt>
                <c:pt idx="27">
                  <c:v>8.3420229405630868E-3</c:v>
                </c:pt>
                <c:pt idx="28">
                  <c:v>1.4598540145985401E-2</c:v>
                </c:pt>
                <c:pt idx="29">
                  <c:v>1.3555787278415016E-2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055552"/>
        <c:axId val="146057088"/>
      </c:barChart>
      <c:catAx>
        <c:axId val="1460555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05708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05555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none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'Q56'!$B$495:$B$524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'Q56'!$D$495:$D$524</c:f>
              <c:numCache>
                <c:formatCode>0.0%</c:formatCode>
                <c:ptCount val="30"/>
                <c:pt idx="0">
                  <c:v>3.1282586027111578E-2</c:v>
                </c:pt>
                <c:pt idx="1">
                  <c:v>1.7726798748696558E-2</c:v>
                </c:pt>
                <c:pt idx="2">
                  <c:v>4.1710114702815434E-3</c:v>
                </c:pt>
                <c:pt idx="3">
                  <c:v>4.692387904066736E-2</c:v>
                </c:pt>
                <c:pt idx="4">
                  <c:v>3.4410844629822732E-2</c:v>
                </c:pt>
                <c:pt idx="5">
                  <c:v>1.7726798748696558E-2</c:v>
                </c:pt>
                <c:pt idx="6">
                  <c:v>5.2137643378519288E-3</c:v>
                </c:pt>
                <c:pt idx="7">
                  <c:v>1.5641293013555789E-2</c:v>
                </c:pt>
                <c:pt idx="8">
                  <c:v>3.7539103232533892E-2</c:v>
                </c:pt>
                <c:pt idx="9">
                  <c:v>1.1470281543274244E-2</c:v>
                </c:pt>
                <c:pt idx="10">
                  <c:v>1.3555787278415016E-2</c:v>
                </c:pt>
                <c:pt idx="11">
                  <c:v>7.2992700729927001E-2</c:v>
                </c:pt>
                <c:pt idx="12">
                  <c:v>2.1897810218978103E-2</c:v>
                </c:pt>
                <c:pt idx="13">
                  <c:v>2.7111574556830033E-2</c:v>
                </c:pt>
                <c:pt idx="14">
                  <c:v>1.8769551616266946E-2</c:v>
                </c:pt>
                <c:pt idx="15">
                  <c:v>5.6308654848800835E-2</c:v>
                </c:pt>
                <c:pt idx="16">
                  <c:v>2.8154327424400417E-2</c:v>
                </c:pt>
                <c:pt idx="17">
                  <c:v>2.0855057351407717E-3</c:v>
                </c:pt>
                <c:pt idx="18">
                  <c:v>4.1710114702815434E-3</c:v>
                </c:pt>
                <c:pt idx="19">
                  <c:v>1.0427528675703858E-3</c:v>
                </c:pt>
                <c:pt idx="20">
                  <c:v>5.2137643378519288E-3</c:v>
                </c:pt>
                <c:pt idx="21">
                  <c:v>2.6068821689259645E-2</c:v>
                </c:pt>
                <c:pt idx="22">
                  <c:v>7.2992700729927005E-3</c:v>
                </c:pt>
                <c:pt idx="23">
                  <c:v>2.1897810218978103E-2</c:v>
                </c:pt>
                <c:pt idx="24">
                  <c:v>4.7966631908237745E-2</c:v>
                </c:pt>
                <c:pt idx="25">
                  <c:v>1.4598540145985401E-2</c:v>
                </c:pt>
                <c:pt idx="26">
                  <c:v>9.384775808133473E-3</c:v>
                </c:pt>
                <c:pt idx="27">
                  <c:v>1.0427528675703858E-2</c:v>
                </c:pt>
                <c:pt idx="28">
                  <c:v>1.1470281543274244E-2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'Q56'!$B$495:$B$524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'Q56'!$F$495:$F$524</c:f>
              <c:numCache>
                <c:formatCode>0.0%</c:formatCode>
                <c:ptCount val="30"/>
                <c:pt idx="0">
                  <c:v>5.2137643378519288E-3</c:v>
                </c:pt>
                <c:pt idx="1">
                  <c:v>1.8769551616266946E-2</c:v>
                </c:pt>
                <c:pt idx="2">
                  <c:v>2.0855057351407717E-3</c:v>
                </c:pt>
                <c:pt idx="3">
                  <c:v>9.384775808133473E-3</c:v>
                </c:pt>
                <c:pt idx="4">
                  <c:v>5.2137643378519288E-3</c:v>
                </c:pt>
                <c:pt idx="5">
                  <c:v>2.502606882168926E-2</c:v>
                </c:pt>
                <c:pt idx="6">
                  <c:v>1.0427528675703858E-3</c:v>
                </c:pt>
                <c:pt idx="7">
                  <c:v>3.1282586027111575E-3</c:v>
                </c:pt>
                <c:pt idx="8">
                  <c:v>4.1710114702815434E-3</c:v>
                </c:pt>
                <c:pt idx="9">
                  <c:v>1.0427528675703858E-2</c:v>
                </c:pt>
                <c:pt idx="10">
                  <c:v>3.1282586027111575E-3</c:v>
                </c:pt>
                <c:pt idx="11">
                  <c:v>2.9197080291970802E-2</c:v>
                </c:pt>
                <c:pt idx="12">
                  <c:v>9.384775808133473E-3</c:v>
                </c:pt>
                <c:pt idx="13">
                  <c:v>2.1897810218978103E-2</c:v>
                </c:pt>
                <c:pt idx="14">
                  <c:v>1.1470281543274244E-2</c:v>
                </c:pt>
                <c:pt idx="15">
                  <c:v>6.3607924921793541E-2</c:v>
                </c:pt>
                <c:pt idx="16">
                  <c:v>1.0427528675703858E-3</c:v>
                </c:pt>
                <c:pt idx="17">
                  <c:v>2.0855057351407717E-3</c:v>
                </c:pt>
                <c:pt idx="18">
                  <c:v>1.0427528675703858E-3</c:v>
                </c:pt>
                <c:pt idx="19">
                  <c:v>8.3420229405630868E-3</c:v>
                </c:pt>
                <c:pt idx="20">
                  <c:v>1.0427528675703858E-2</c:v>
                </c:pt>
                <c:pt idx="21">
                  <c:v>4.1710114702815434E-3</c:v>
                </c:pt>
                <c:pt idx="22">
                  <c:v>1.7726798748696558E-2</c:v>
                </c:pt>
                <c:pt idx="23">
                  <c:v>8.3420229405630868E-3</c:v>
                </c:pt>
                <c:pt idx="24">
                  <c:v>1.251303441084463E-2</c:v>
                </c:pt>
                <c:pt idx="25">
                  <c:v>9.384775808133473E-3</c:v>
                </c:pt>
                <c:pt idx="26">
                  <c:v>5.0052137643378521E-2</c:v>
                </c:pt>
                <c:pt idx="27">
                  <c:v>6.2565172054223151E-3</c:v>
                </c:pt>
                <c:pt idx="28">
                  <c:v>8.3420229405630868E-3</c:v>
                </c:pt>
                <c:pt idx="29">
                  <c:v>1.4598540145985401E-2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283136"/>
        <c:axId val="146284928"/>
      </c:barChart>
      <c:catAx>
        <c:axId val="1462831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4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31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- none in 2010 (n=959)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'Q56'!$B$780:$B$809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'Q56'!$D$780:$D$809</c:f>
              <c:numCache>
                <c:formatCode>0.0%</c:formatCode>
                <c:ptCount val="30"/>
                <c:pt idx="0">
                  <c:v>3.5453597497393116E-2</c:v>
                </c:pt>
                <c:pt idx="1">
                  <c:v>3.2325338894681963E-2</c:v>
                </c:pt>
                <c:pt idx="2">
                  <c:v>5.2137643378519288E-3</c:v>
                </c:pt>
                <c:pt idx="3">
                  <c:v>5.3180396246089674E-2</c:v>
                </c:pt>
                <c:pt idx="4">
                  <c:v>3.5453597497393116E-2</c:v>
                </c:pt>
                <c:pt idx="5">
                  <c:v>3.8581856100104277E-2</c:v>
                </c:pt>
                <c:pt idx="6">
                  <c:v>6.2565172054223151E-3</c:v>
                </c:pt>
                <c:pt idx="7">
                  <c:v>1.8769551616266946E-2</c:v>
                </c:pt>
                <c:pt idx="8">
                  <c:v>4.0667361835245046E-2</c:v>
                </c:pt>
                <c:pt idx="9">
                  <c:v>1.9812304483837331E-2</c:v>
                </c:pt>
                <c:pt idx="10">
                  <c:v>1.6684045881126174E-2</c:v>
                </c:pt>
                <c:pt idx="11">
                  <c:v>9.384775808133472E-2</c:v>
                </c:pt>
                <c:pt idx="12">
                  <c:v>2.2940563086548488E-2</c:v>
                </c:pt>
                <c:pt idx="13">
                  <c:v>4.0667361835245046E-2</c:v>
                </c:pt>
                <c:pt idx="14">
                  <c:v>2.7111574556830033E-2</c:v>
                </c:pt>
                <c:pt idx="15">
                  <c:v>9.1762252346193951E-2</c:v>
                </c:pt>
                <c:pt idx="16">
                  <c:v>2.8154327424400417E-2</c:v>
                </c:pt>
                <c:pt idx="17">
                  <c:v>4.1710114702815434E-3</c:v>
                </c:pt>
                <c:pt idx="18">
                  <c:v>5.2137643378519288E-3</c:v>
                </c:pt>
                <c:pt idx="19">
                  <c:v>5.2137643378519288E-3</c:v>
                </c:pt>
                <c:pt idx="20">
                  <c:v>1.5641293013555789E-2</c:v>
                </c:pt>
                <c:pt idx="21">
                  <c:v>2.8154327424400417E-2</c:v>
                </c:pt>
                <c:pt idx="22">
                  <c:v>1.7726798748696558E-2</c:v>
                </c:pt>
                <c:pt idx="23">
                  <c:v>2.7111574556830033E-2</c:v>
                </c:pt>
                <c:pt idx="24">
                  <c:v>5.8394160583941604E-2</c:v>
                </c:pt>
                <c:pt idx="25">
                  <c:v>2.2940563086548488E-2</c:v>
                </c:pt>
                <c:pt idx="26">
                  <c:v>2.2940563086548488E-2</c:v>
                </c:pt>
                <c:pt idx="27">
                  <c:v>1.251303441084463E-2</c:v>
                </c:pt>
                <c:pt idx="28">
                  <c:v>1.4598540145985401E-2</c:v>
                </c:pt>
                <c:pt idx="29">
                  <c:v>6.2565172054223151E-3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'Q56'!$B$780:$B$809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'Q56'!$F$780:$F$809</c:f>
              <c:numCache>
                <c:formatCode>0.0%</c:formatCode>
                <c:ptCount val="30"/>
                <c:pt idx="0">
                  <c:v>1.0427528675703858E-3</c:v>
                </c:pt>
                <c:pt idx="1">
                  <c:v>4.1710114702815434E-3</c:v>
                </c:pt>
                <c:pt idx="2">
                  <c:v>1.0427528675703858E-3</c:v>
                </c:pt>
                <c:pt idx="3">
                  <c:v>3.1282586027111575E-3</c:v>
                </c:pt>
                <c:pt idx="4">
                  <c:v>4.1710114702815434E-3</c:v>
                </c:pt>
                <c:pt idx="5">
                  <c:v>4.1710114702815434E-3</c:v>
                </c:pt>
                <c:pt idx="6">
                  <c:v>0</c:v>
                </c:pt>
                <c:pt idx="7">
                  <c:v>0</c:v>
                </c:pt>
                <c:pt idx="8">
                  <c:v>1.0427528675703858E-3</c:v>
                </c:pt>
                <c:pt idx="9">
                  <c:v>2.0855057351407717E-3</c:v>
                </c:pt>
                <c:pt idx="10">
                  <c:v>0</c:v>
                </c:pt>
                <c:pt idx="11">
                  <c:v>8.3420229405630868E-3</c:v>
                </c:pt>
                <c:pt idx="12">
                  <c:v>8.3420229405630868E-3</c:v>
                </c:pt>
                <c:pt idx="13">
                  <c:v>8.3420229405630868E-3</c:v>
                </c:pt>
                <c:pt idx="14">
                  <c:v>3.1282586027111575E-3</c:v>
                </c:pt>
                <c:pt idx="15">
                  <c:v>2.8154327424400417E-2</c:v>
                </c:pt>
                <c:pt idx="16">
                  <c:v>1.0427528675703858E-3</c:v>
                </c:pt>
                <c:pt idx="17">
                  <c:v>0</c:v>
                </c:pt>
                <c:pt idx="18">
                  <c:v>0</c:v>
                </c:pt>
                <c:pt idx="19">
                  <c:v>4.1710114702815434E-3</c:v>
                </c:pt>
                <c:pt idx="20">
                  <c:v>0</c:v>
                </c:pt>
                <c:pt idx="21">
                  <c:v>2.0855057351407717E-3</c:v>
                </c:pt>
                <c:pt idx="22">
                  <c:v>7.2992700729927005E-3</c:v>
                </c:pt>
                <c:pt idx="23">
                  <c:v>3.1282586027111575E-3</c:v>
                </c:pt>
                <c:pt idx="24">
                  <c:v>2.0855057351407717E-3</c:v>
                </c:pt>
                <c:pt idx="25">
                  <c:v>1.0427528675703858E-3</c:v>
                </c:pt>
                <c:pt idx="26">
                  <c:v>3.6496350364963501E-2</c:v>
                </c:pt>
                <c:pt idx="27">
                  <c:v>4.1710114702815434E-3</c:v>
                </c:pt>
                <c:pt idx="28">
                  <c:v>5.2137643378519288E-3</c:v>
                </c:pt>
                <c:pt idx="29">
                  <c:v>8.3420229405630868E-3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6338944"/>
        <c:axId val="146340480"/>
      </c:barChart>
      <c:catAx>
        <c:axId val="1463389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4048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389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research (including clinical drug trials) - none 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'Q56'!$D$916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'Q56'!$B$917:$B$946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'Q56'!$D$917:$D$946</c:f>
              <c:numCache>
                <c:formatCode>0.0%</c:formatCode>
                <c:ptCount val="30"/>
                <c:pt idx="0">
                  <c:v>0.4</c:v>
                </c:pt>
                <c:pt idx="1">
                  <c:v>0.17142857142857143</c:v>
                </c:pt>
                <c:pt idx="2">
                  <c:v>0.5</c:v>
                </c:pt>
                <c:pt idx="3">
                  <c:v>0.7592592592592593</c:v>
                </c:pt>
                <c:pt idx="4">
                  <c:v>0.81578947368421051</c:v>
                </c:pt>
                <c:pt idx="5">
                  <c:v>0.31707317073170732</c:v>
                </c:pt>
                <c:pt idx="6">
                  <c:v>0</c:v>
                </c:pt>
                <c:pt idx="7">
                  <c:v>0.83333333333333337</c:v>
                </c:pt>
                <c:pt idx="8">
                  <c:v>0.7</c:v>
                </c:pt>
                <c:pt idx="9">
                  <c:v>0.33333333333333331</c:v>
                </c:pt>
                <c:pt idx="10">
                  <c:v>0.75</c:v>
                </c:pt>
                <c:pt idx="11">
                  <c:v>0.32653061224489793</c:v>
                </c:pt>
                <c:pt idx="12">
                  <c:v>0.6333333333333333</c:v>
                </c:pt>
                <c:pt idx="13">
                  <c:v>0.31914893617021278</c:v>
                </c:pt>
                <c:pt idx="14">
                  <c:v>0.31034482758620691</c:v>
                </c:pt>
                <c:pt idx="15">
                  <c:v>0.24347826086956523</c:v>
                </c:pt>
                <c:pt idx="16">
                  <c:v>0.9642857142857143</c:v>
                </c:pt>
                <c:pt idx="17">
                  <c:v>0.75</c:v>
                </c:pt>
                <c:pt idx="18">
                  <c:v>0.2</c:v>
                </c:pt>
                <c:pt idx="19">
                  <c:v>0</c:v>
                </c:pt>
                <c:pt idx="20">
                  <c:v>0.13333333333333333</c:v>
                </c:pt>
                <c:pt idx="21">
                  <c:v>0.82758620689655171</c:v>
                </c:pt>
                <c:pt idx="22">
                  <c:v>0.125</c:v>
                </c:pt>
                <c:pt idx="23">
                  <c:v>0.55172413793103448</c:v>
                </c:pt>
                <c:pt idx="24">
                  <c:v>0.5</c:v>
                </c:pt>
                <c:pt idx="25">
                  <c:v>0.60869565217391308</c:v>
                </c:pt>
                <c:pt idx="26">
                  <c:v>5.2631578947368418E-2</c:v>
                </c:pt>
                <c:pt idx="27">
                  <c:v>0.5</c:v>
                </c:pt>
                <c:pt idx="28">
                  <c:v>0.26315789473684209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'Q56'!$E$916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'Q56'!$B$917:$B$946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'Q56'!$E$917:$E$946</c:f>
              <c:numCache>
                <c:formatCode>0.0%</c:formatCode>
                <c:ptCount val="30"/>
                <c:pt idx="0">
                  <c:v>0.4</c:v>
                </c:pt>
                <c:pt idx="1">
                  <c:v>0.214</c:v>
                </c:pt>
                <c:pt idx="4">
                  <c:v>0.85699999999999998</c:v>
                </c:pt>
                <c:pt idx="5">
                  <c:v>0.61499999999999999</c:v>
                </c:pt>
                <c:pt idx="6">
                  <c:v>0.2</c:v>
                </c:pt>
                <c:pt idx="7">
                  <c:v>0.86699999999999999</c:v>
                </c:pt>
                <c:pt idx="8">
                  <c:v>0.51500000000000001</c:v>
                </c:pt>
                <c:pt idx="9">
                  <c:v>0.28599999999999998</c:v>
                </c:pt>
                <c:pt idx="11">
                  <c:v>0.44</c:v>
                </c:pt>
                <c:pt idx="12">
                  <c:v>0.53800000000000003</c:v>
                </c:pt>
                <c:pt idx="13">
                  <c:v>0.433</c:v>
                </c:pt>
                <c:pt idx="14">
                  <c:v>0.40899999999999997</c:v>
                </c:pt>
                <c:pt idx="15">
                  <c:v>0.39200000000000002</c:v>
                </c:pt>
                <c:pt idx="17">
                  <c:v>1</c:v>
                </c:pt>
                <c:pt idx="18">
                  <c:v>0.5</c:v>
                </c:pt>
                <c:pt idx="19">
                  <c:v>3.6999999999999998E-2</c:v>
                </c:pt>
                <c:pt idx="20">
                  <c:v>0.125</c:v>
                </c:pt>
                <c:pt idx="21">
                  <c:v>0.64300000000000002</c:v>
                </c:pt>
                <c:pt idx="24">
                  <c:v>0.73799999999999999</c:v>
                </c:pt>
                <c:pt idx="25">
                  <c:v>0.64</c:v>
                </c:pt>
                <c:pt idx="26">
                  <c:v>0.23200000000000001</c:v>
                </c:pt>
                <c:pt idx="28">
                  <c:v>0.25900000000000001</c:v>
                </c:pt>
                <c:pt idx="29">
                  <c:v>0.111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365440"/>
        <c:axId val="146375424"/>
      </c:barChart>
      <c:catAx>
        <c:axId val="146365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754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654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85"/>
          <c:y val="0.93542561831399751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medicine or drug use evaluation programmes (MUE, DUE) - none-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'Q56'!$D$1019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'Q56'!$B$1020:$B$1049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'Q56'!$D$1020:$D$1049</c:f>
              <c:numCache>
                <c:formatCode>0.0%</c:formatCode>
                <c:ptCount val="30"/>
                <c:pt idx="0">
                  <c:v>0.8571428571428571</c:v>
                </c:pt>
                <c:pt idx="1">
                  <c:v>0.48571428571428571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0.86842105263157898</c:v>
                </c:pt>
                <c:pt idx="5">
                  <c:v>0.41463414634146339</c:v>
                </c:pt>
                <c:pt idx="6">
                  <c:v>0.83333333333333337</c:v>
                </c:pt>
                <c:pt idx="7">
                  <c:v>0.83333333333333337</c:v>
                </c:pt>
                <c:pt idx="8">
                  <c:v>0.9</c:v>
                </c:pt>
                <c:pt idx="9">
                  <c:v>0.52380952380952384</c:v>
                </c:pt>
                <c:pt idx="10">
                  <c:v>0.8125</c:v>
                </c:pt>
                <c:pt idx="11">
                  <c:v>0.7142857142857143</c:v>
                </c:pt>
                <c:pt idx="12">
                  <c:v>0.7</c:v>
                </c:pt>
                <c:pt idx="13">
                  <c:v>0.55319148936170215</c:v>
                </c:pt>
                <c:pt idx="14">
                  <c:v>0.62068965517241381</c:v>
                </c:pt>
                <c:pt idx="15">
                  <c:v>0.46956521739130436</c:v>
                </c:pt>
                <c:pt idx="16">
                  <c:v>0.9642857142857143</c:v>
                </c:pt>
                <c:pt idx="17">
                  <c:v>0.5</c:v>
                </c:pt>
                <c:pt idx="18">
                  <c:v>0.8</c:v>
                </c:pt>
                <c:pt idx="19">
                  <c:v>0.1111111111111111</c:v>
                </c:pt>
                <c:pt idx="20">
                  <c:v>0.33333333333333331</c:v>
                </c:pt>
                <c:pt idx="21">
                  <c:v>0.86206896551724133</c:v>
                </c:pt>
                <c:pt idx="22">
                  <c:v>0.29166666666666669</c:v>
                </c:pt>
                <c:pt idx="23">
                  <c:v>0.72413793103448276</c:v>
                </c:pt>
                <c:pt idx="24">
                  <c:v>0.7931034482758621</c:v>
                </c:pt>
                <c:pt idx="25">
                  <c:v>0.60869565217391308</c:v>
                </c:pt>
                <c:pt idx="26">
                  <c:v>0.15789473684210525</c:v>
                </c:pt>
                <c:pt idx="27">
                  <c:v>0.625</c:v>
                </c:pt>
                <c:pt idx="28">
                  <c:v>0.57894736842105265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'Q56'!$E$1019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'Q56'!$B$1020:$B$1049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'Q56'!$E$1020:$E$1049</c:f>
              <c:numCache>
                <c:formatCode>0.0%</c:formatCode>
                <c:ptCount val="30"/>
                <c:pt idx="0">
                  <c:v>0.95499999999999996</c:v>
                </c:pt>
                <c:pt idx="1">
                  <c:v>0.91700000000000004</c:v>
                </c:pt>
                <c:pt idx="4">
                  <c:v>1</c:v>
                </c:pt>
                <c:pt idx="5">
                  <c:v>0.91500000000000004</c:v>
                </c:pt>
                <c:pt idx="6">
                  <c:v>0.66700000000000004</c:v>
                </c:pt>
                <c:pt idx="7">
                  <c:v>0.92900000000000005</c:v>
                </c:pt>
                <c:pt idx="8">
                  <c:v>0.90600000000000003</c:v>
                </c:pt>
                <c:pt idx="9">
                  <c:v>0.64700000000000002</c:v>
                </c:pt>
                <c:pt idx="11">
                  <c:v>0.84399999999999997</c:v>
                </c:pt>
                <c:pt idx="12">
                  <c:v>0.58299999999999996</c:v>
                </c:pt>
                <c:pt idx="13">
                  <c:v>0.755</c:v>
                </c:pt>
                <c:pt idx="14">
                  <c:v>0.69799999999999995</c:v>
                </c:pt>
                <c:pt idx="15">
                  <c:v>0.48099999999999998</c:v>
                </c:pt>
                <c:pt idx="17">
                  <c:v>0.90500000000000003</c:v>
                </c:pt>
                <c:pt idx="18">
                  <c:v>0.5</c:v>
                </c:pt>
                <c:pt idx="19">
                  <c:v>0.34599999999999997</c:v>
                </c:pt>
                <c:pt idx="20">
                  <c:v>0.8</c:v>
                </c:pt>
                <c:pt idx="21">
                  <c:v>0.91200000000000003</c:v>
                </c:pt>
                <c:pt idx="24">
                  <c:v>6.6000000000000003E-2</c:v>
                </c:pt>
                <c:pt idx="25">
                  <c:v>0.92</c:v>
                </c:pt>
                <c:pt idx="26">
                  <c:v>0.154</c:v>
                </c:pt>
                <c:pt idx="28">
                  <c:v>0.39100000000000001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404864"/>
        <c:axId val="146406400"/>
      </c:barChart>
      <c:catAx>
        <c:axId val="1464048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0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06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048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85"/>
          <c:y val="0.93542561831399751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78" r="0.75000000000000278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Pharmacists' participation in pharmaco-epidemiological studies  - none-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'Q56'!$D$1124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'Q56'!$B$1125:$B$1154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'Q56'!$D$1125:$D$1154</c:f>
              <c:numCache>
                <c:formatCode>0.0%</c:formatCode>
                <c:ptCount val="30"/>
                <c:pt idx="0">
                  <c:v>0.97142857142857142</c:v>
                </c:pt>
                <c:pt idx="1">
                  <c:v>0.88571428571428568</c:v>
                </c:pt>
                <c:pt idx="2">
                  <c:v>0.83333333333333337</c:v>
                </c:pt>
                <c:pt idx="3">
                  <c:v>0.94444444444444442</c:v>
                </c:pt>
                <c:pt idx="4">
                  <c:v>0.89473684210526316</c:v>
                </c:pt>
                <c:pt idx="5">
                  <c:v>0.90243902439024393</c:v>
                </c:pt>
                <c:pt idx="6">
                  <c:v>1</c:v>
                </c:pt>
                <c:pt idx="7">
                  <c:v>1</c:v>
                </c:pt>
                <c:pt idx="8">
                  <c:v>0.97499999999999998</c:v>
                </c:pt>
                <c:pt idx="9">
                  <c:v>0.90476190476190477</c:v>
                </c:pt>
                <c:pt idx="10">
                  <c:v>1</c:v>
                </c:pt>
                <c:pt idx="11">
                  <c:v>0.91836734693877553</c:v>
                </c:pt>
                <c:pt idx="12">
                  <c:v>0.73333333333333328</c:v>
                </c:pt>
                <c:pt idx="13">
                  <c:v>0.82978723404255317</c:v>
                </c:pt>
                <c:pt idx="14">
                  <c:v>0.89655172413793105</c:v>
                </c:pt>
                <c:pt idx="15">
                  <c:v>0.76521739130434785</c:v>
                </c:pt>
                <c:pt idx="16">
                  <c:v>0.9642857142857143</c:v>
                </c:pt>
                <c:pt idx="17">
                  <c:v>1</c:v>
                </c:pt>
                <c:pt idx="18">
                  <c:v>1</c:v>
                </c:pt>
                <c:pt idx="19">
                  <c:v>0.55555555555555558</c:v>
                </c:pt>
                <c:pt idx="20">
                  <c:v>1</c:v>
                </c:pt>
                <c:pt idx="21">
                  <c:v>0.93103448275862066</c:v>
                </c:pt>
                <c:pt idx="22">
                  <c:v>0.70833333333333337</c:v>
                </c:pt>
                <c:pt idx="23">
                  <c:v>0.89655172413793105</c:v>
                </c:pt>
                <c:pt idx="24">
                  <c:v>0.96551724137931039</c:v>
                </c:pt>
                <c:pt idx="25">
                  <c:v>0.95652173913043481</c:v>
                </c:pt>
                <c:pt idx="26">
                  <c:v>0.38596491228070173</c:v>
                </c:pt>
                <c:pt idx="27">
                  <c:v>0.75</c:v>
                </c:pt>
                <c:pt idx="28">
                  <c:v>0.73684210526315785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'Q56'!$E$1124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'Q56'!$B$1125:$B$1154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'Q56'!$E$1125:$E$1154</c:f>
              <c:numCache>
                <c:formatCode>0.0%</c:formatCode>
                <c:ptCount val="30"/>
                <c:pt idx="0">
                  <c:v>0.95499999999999996</c:v>
                </c:pt>
                <c:pt idx="1">
                  <c:v>0.84599999999999997</c:v>
                </c:pt>
                <c:pt idx="4">
                  <c:v>0.85699999999999998</c:v>
                </c:pt>
                <c:pt idx="5">
                  <c:v>0.89400000000000002</c:v>
                </c:pt>
                <c:pt idx="6">
                  <c:v>0.625</c:v>
                </c:pt>
                <c:pt idx="7">
                  <c:v>1</c:v>
                </c:pt>
                <c:pt idx="8">
                  <c:v>0.90900000000000003</c:v>
                </c:pt>
                <c:pt idx="9">
                  <c:v>0.6</c:v>
                </c:pt>
                <c:pt idx="11">
                  <c:v>0.91900000000000004</c:v>
                </c:pt>
                <c:pt idx="12">
                  <c:v>0.63600000000000001</c:v>
                </c:pt>
                <c:pt idx="13">
                  <c:v>0.88</c:v>
                </c:pt>
                <c:pt idx="14">
                  <c:v>0.94399999999999995</c:v>
                </c:pt>
                <c:pt idx="15">
                  <c:v>0.40400000000000003</c:v>
                </c:pt>
                <c:pt idx="17">
                  <c:v>1</c:v>
                </c:pt>
                <c:pt idx="18">
                  <c:v>0.75</c:v>
                </c:pt>
                <c:pt idx="19">
                  <c:v>0.42299999999999999</c:v>
                </c:pt>
                <c:pt idx="20">
                  <c:v>0.5</c:v>
                </c:pt>
                <c:pt idx="21">
                  <c:v>0.79400000000000004</c:v>
                </c:pt>
                <c:pt idx="24">
                  <c:v>0.96699999999999997</c:v>
                </c:pt>
                <c:pt idx="25">
                  <c:v>0.68</c:v>
                </c:pt>
                <c:pt idx="26">
                  <c:v>0.46700000000000003</c:v>
                </c:pt>
                <c:pt idx="28">
                  <c:v>0.73899999999999999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448384"/>
        <c:axId val="146449920"/>
      </c:barChart>
      <c:catAx>
        <c:axId val="146448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49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4838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14014109961585"/>
          <c:y val="0.93542561831399751"/>
          <c:w val="0.12768827679400438"/>
          <c:h val="4.243548169866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selection in 2005 (n=491)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'Q57'!$C$112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'Q57'!$C$113:$C$135</c:f>
              <c:numCache>
                <c:formatCode>#,##0.0%</c:formatCode>
                <c:ptCount val="23"/>
                <c:pt idx="0">
                  <c:v>2.4E-2</c:v>
                </c:pt>
                <c:pt idx="1">
                  <c:v>1.6E-2</c:v>
                </c:pt>
                <c:pt idx="2">
                  <c:v>8.0000000000000002E-3</c:v>
                </c:pt>
                <c:pt idx="3">
                  <c:v>7.4999999999999997E-2</c:v>
                </c:pt>
                <c:pt idx="4">
                  <c:v>4.0000000000000001E-3</c:v>
                </c:pt>
                <c:pt idx="5">
                  <c:v>0.02</c:v>
                </c:pt>
                <c:pt idx="6">
                  <c:v>1.7999999999999999E-2</c:v>
                </c:pt>
                <c:pt idx="7">
                  <c:v>4.1000000000000002E-2</c:v>
                </c:pt>
                <c:pt idx="8">
                  <c:v>0.122</c:v>
                </c:pt>
                <c:pt idx="9">
                  <c:v>8.0000000000000002E-3</c:v>
                </c:pt>
                <c:pt idx="10">
                  <c:v>8.0000000000000002E-3</c:v>
                </c:pt>
                <c:pt idx="11">
                  <c:v>1.7999999999999999E-2</c:v>
                </c:pt>
                <c:pt idx="13">
                  <c:v>3.6999999999999998E-2</c:v>
                </c:pt>
                <c:pt idx="14">
                  <c:v>8.0000000000000002E-3</c:v>
                </c:pt>
                <c:pt idx="15">
                  <c:v>0.02</c:v>
                </c:pt>
                <c:pt idx="16">
                  <c:v>2E-3</c:v>
                </c:pt>
                <c:pt idx="17">
                  <c:v>4.1000000000000002E-2</c:v>
                </c:pt>
                <c:pt idx="18">
                  <c:v>9.4E-2</c:v>
                </c:pt>
                <c:pt idx="19">
                  <c:v>3.1E-2</c:v>
                </c:pt>
                <c:pt idx="20">
                  <c:v>6.5000000000000002E-2</c:v>
                </c:pt>
                <c:pt idx="21">
                  <c:v>1.7999999999999999E-2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'Q57'!$D$112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'Q57'!$D$113:$D$135</c:f>
              <c:numCache>
                <c:formatCode>0.0%</c:formatCode>
                <c:ptCount val="23"/>
                <c:pt idx="0">
                  <c:v>1.4999999999999999E-2</c:v>
                </c:pt>
                <c:pt idx="1">
                  <c:v>1.9999999999999983E-3</c:v>
                </c:pt>
                <c:pt idx="2">
                  <c:v>4.0000000000000001E-3</c:v>
                </c:pt>
                <c:pt idx="3">
                  <c:v>2.3000000000000007E-2</c:v>
                </c:pt>
                <c:pt idx="4">
                  <c:v>2E-3</c:v>
                </c:pt>
                <c:pt idx="5">
                  <c:v>5.9999999999999984E-3</c:v>
                </c:pt>
                <c:pt idx="6">
                  <c:v>4.0000000000000001E-3</c:v>
                </c:pt>
                <c:pt idx="7">
                  <c:v>0</c:v>
                </c:pt>
                <c:pt idx="8">
                  <c:v>1.8999999999999989E-2</c:v>
                </c:pt>
                <c:pt idx="9">
                  <c:v>8.0000000000000002E-3</c:v>
                </c:pt>
                <c:pt idx="10">
                  <c:v>4.0000000000000001E-3</c:v>
                </c:pt>
                <c:pt idx="11">
                  <c:v>6.0000000000000019E-3</c:v>
                </c:pt>
                <c:pt idx="13">
                  <c:v>4.0000000000000036E-3</c:v>
                </c:pt>
                <c:pt idx="14">
                  <c:v>0</c:v>
                </c:pt>
                <c:pt idx="15">
                  <c:v>1.9E-2</c:v>
                </c:pt>
                <c:pt idx="16">
                  <c:v>0</c:v>
                </c:pt>
                <c:pt idx="17">
                  <c:v>2.6000000000000002E-2</c:v>
                </c:pt>
                <c:pt idx="18">
                  <c:v>2.5999999999999995E-2</c:v>
                </c:pt>
                <c:pt idx="19">
                  <c:v>1.6E-2</c:v>
                </c:pt>
                <c:pt idx="20">
                  <c:v>1.1999999999999997E-2</c:v>
                </c:pt>
                <c:pt idx="21">
                  <c:v>1.1000000000000003E-2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799616"/>
        <c:axId val="146805504"/>
      </c:barChart>
      <c:catAx>
        <c:axId val="14679961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0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0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79961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65285924391402"/>
          <c:y val="0.93727762600390974"/>
          <c:w val="8.8339286122522162E-2"/>
          <c:h val="4.1218710130191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evaluation in 2005 (n=491)</a:t>
            </a:r>
          </a:p>
        </c:rich>
      </c:tx>
      <c:layout>
        <c:manualLayout>
          <c:xMode val="edge"/>
          <c:yMode val="edge"/>
          <c:x val="0.20901668029201306"/>
          <c:y val="3.0701754385964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41613891753509E-2"/>
          <c:y val="0.14473715207209531"/>
          <c:w val="0.91803401163605125"/>
          <c:h val="0.55701873676230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'Q57'!$C$182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'Q57'!$C$183:$C$205</c:f>
              <c:numCache>
                <c:formatCode>#,##0.0%</c:formatCode>
                <c:ptCount val="23"/>
                <c:pt idx="0">
                  <c:v>0.02</c:v>
                </c:pt>
                <c:pt idx="1">
                  <c:v>1.2E-2</c:v>
                </c:pt>
                <c:pt idx="2">
                  <c:v>2E-3</c:v>
                </c:pt>
                <c:pt idx="3">
                  <c:v>3.5000000000000003E-2</c:v>
                </c:pt>
                <c:pt idx="4">
                  <c:v>4.0000000000000001E-3</c:v>
                </c:pt>
                <c:pt idx="5">
                  <c:v>1.6E-2</c:v>
                </c:pt>
                <c:pt idx="6">
                  <c:v>0.01</c:v>
                </c:pt>
                <c:pt idx="7">
                  <c:v>3.9E-2</c:v>
                </c:pt>
                <c:pt idx="8">
                  <c:v>6.9000000000000006E-2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1.2E-2</c:v>
                </c:pt>
                <c:pt idx="13">
                  <c:v>3.6999999999999998E-2</c:v>
                </c:pt>
                <c:pt idx="14">
                  <c:v>6.0000000000000001E-3</c:v>
                </c:pt>
                <c:pt idx="15">
                  <c:v>0.02</c:v>
                </c:pt>
                <c:pt idx="16">
                  <c:v>0</c:v>
                </c:pt>
                <c:pt idx="17">
                  <c:v>3.5000000000000003E-2</c:v>
                </c:pt>
                <c:pt idx="18">
                  <c:v>4.2999999999999997E-2</c:v>
                </c:pt>
                <c:pt idx="19">
                  <c:v>1.6E-2</c:v>
                </c:pt>
                <c:pt idx="20">
                  <c:v>6.3E-2</c:v>
                </c:pt>
                <c:pt idx="21">
                  <c:v>1.6E-2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'Q57'!$D$182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'Q57'!$D$183:$D$205</c:f>
              <c:numCache>
                <c:formatCode>0.0%</c:formatCode>
                <c:ptCount val="23"/>
                <c:pt idx="0">
                  <c:v>1.9E-2</c:v>
                </c:pt>
                <c:pt idx="1">
                  <c:v>5.9999999999999984E-3</c:v>
                </c:pt>
                <c:pt idx="2">
                  <c:v>0.01</c:v>
                </c:pt>
                <c:pt idx="3">
                  <c:v>6.3E-2</c:v>
                </c:pt>
                <c:pt idx="4">
                  <c:v>2E-3</c:v>
                </c:pt>
                <c:pt idx="5">
                  <c:v>9.9999999999999985E-3</c:v>
                </c:pt>
                <c:pt idx="6">
                  <c:v>1.1999999999999999E-2</c:v>
                </c:pt>
                <c:pt idx="7">
                  <c:v>2.0000000000000018E-3</c:v>
                </c:pt>
                <c:pt idx="8">
                  <c:v>7.1999999999999981E-2</c:v>
                </c:pt>
                <c:pt idx="9">
                  <c:v>0.01</c:v>
                </c:pt>
                <c:pt idx="10">
                  <c:v>6.0000000000000001E-3</c:v>
                </c:pt>
                <c:pt idx="11">
                  <c:v>1.2E-2</c:v>
                </c:pt>
                <c:pt idx="13">
                  <c:v>4.0000000000000036E-3</c:v>
                </c:pt>
                <c:pt idx="14">
                  <c:v>2E-3</c:v>
                </c:pt>
                <c:pt idx="15">
                  <c:v>1.9E-2</c:v>
                </c:pt>
                <c:pt idx="16">
                  <c:v>2E-3</c:v>
                </c:pt>
                <c:pt idx="17">
                  <c:v>3.2000000000000001E-2</c:v>
                </c:pt>
                <c:pt idx="18">
                  <c:v>7.6999999999999999E-2</c:v>
                </c:pt>
                <c:pt idx="19">
                  <c:v>3.1E-2</c:v>
                </c:pt>
                <c:pt idx="20">
                  <c:v>1.3999999999999999E-2</c:v>
                </c:pt>
                <c:pt idx="21">
                  <c:v>1.3000000000000001E-2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855424"/>
        <c:axId val="146856960"/>
      </c:barChart>
      <c:catAx>
        <c:axId val="1468554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5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5542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176518014077734"/>
          <c:y val="0.9320235021896276"/>
          <c:w val="8.8235382819347508E-2"/>
          <c:h val="4.11449914594269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purchasing in 2005 (n=491)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1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'Q57'!$C$250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'Q57'!$C$251:$C$273</c:f>
              <c:numCache>
                <c:formatCode>#,##0.0%</c:formatCode>
                <c:ptCount val="23"/>
                <c:pt idx="0">
                  <c:v>2.4E-2</c:v>
                </c:pt>
                <c:pt idx="1">
                  <c:v>1.2E-2</c:v>
                </c:pt>
                <c:pt idx="2">
                  <c:v>2E-3</c:v>
                </c:pt>
                <c:pt idx="3">
                  <c:v>9.6000000000000002E-2</c:v>
                </c:pt>
                <c:pt idx="4">
                  <c:v>2E-3</c:v>
                </c:pt>
                <c:pt idx="5">
                  <c:v>2.5999999999999999E-2</c:v>
                </c:pt>
                <c:pt idx="6">
                  <c:v>1.2E-2</c:v>
                </c:pt>
                <c:pt idx="7">
                  <c:v>4.1000000000000002E-2</c:v>
                </c:pt>
                <c:pt idx="8">
                  <c:v>8.4000000000000005E-2</c:v>
                </c:pt>
                <c:pt idx="9">
                  <c:v>1.4E-2</c:v>
                </c:pt>
                <c:pt idx="10">
                  <c:v>8.0000000000000002E-3</c:v>
                </c:pt>
                <c:pt idx="11">
                  <c:v>1.4E-2</c:v>
                </c:pt>
                <c:pt idx="13">
                  <c:v>3.9E-2</c:v>
                </c:pt>
                <c:pt idx="14">
                  <c:v>8.0000000000000002E-3</c:v>
                </c:pt>
                <c:pt idx="15">
                  <c:v>6.0000000000000001E-3</c:v>
                </c:pt>
                <c:pt idx="16">
                  <c:v>2E-3</c:v>
                </c:pt>
                <c:pt idx="17">
                  <c:v>5.0999999999999997E-2</c:v>
                </c:pt>
                <c:pt idx="18">
                  <c:v>0.11600000000000001</c:v>
                </c:pt>
                <c:pt idx="19">
                  <c:v>4.4999999999999998E-2</c:v>
                </c:pt>
                <c:pt idx="20">
                  <c:v>4.9000000000000002E-2</c:v>
                </c:pt>
                <c:pt idx="21">
                  <c:v>0.01</c:v>
                </c:pt>
                <c:pt idx="22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'Q57'!$D$250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'Q57'!$D$251:$D$273</c:f>
              <c:numCache>
                <c:formatCode>0.0%</c:formatCode>
                <c:ptCount val="23"/>
                <c:pt idx="0">
                  <c:v>1.4999999999999999E-2</c:v>
                </c:pt>
                <c:pt idx="1">
                  <c:v>5.9999999999999984E-3</c:v>
                </c:pt>
                <c:pt idx="2">
                  <c:v>0.01</c:v>
                </c:pt>
                <c:pt idx="3">
                  <c:v>2.0000000000000018E-3</c:v>
                </c:pt>
                <c:pt idx="4">
                  <c:v>4.0000000000000001E-3</c:v>
                </c:pt>
                <c:pt idx="5">
                  <c:v>0</c:v>
                </c:pt>
                <c:pt idx="6">
                  <c:v>9.9999999999999985E-3</c:v>
                </c:pt>
                <c:pt idx="7">
                  <c:v>0</c:v>
                </c:pt>
                <c:pt idx="8">
                  <c:v>5.6999999999999981E-2</c:v>
                </c:pt>
                <c:pt idx="9">
                  <c:v>2E-3</c:v>
                </c:pt>
                <c:pt idx="10">
                  <c:v>4.0000000000000001E-3</c:v>
                </c:pt>
                <c:pt idx="11">
                  <c:v>0.01</c:v>
                </c:pt>
                <c:pt idx="13">
                  <c:v>2.0000000000000018E-3</c:v>
                </c:pt>
                <c:pt idx="14">
                  <c:v>0</c:v>
                </c:pt>
                <c:pt idx="15">
                  <c:v>3.3000000000000002E-2</c:v>
                </c:pt>
                <c:pt idx="16">
                  <c:v>0</c:v>
                </c:pt>
                <c:pt idx="17">
                  <c:v>1.6000000000000007E-2</c:v>
                </c:pt>
                <c:pt idx="18">
                  <c:v>3.9999999999999897E-3</c:v>
                </c:pt>
                <c:pt idx="19">
                  <c:v>2.0000000000000018E-3</c:v>
                </c:pt>
                <c:pt idx="20">
                  <c:v>2.7999999999999997E-2</c:v>
                </c:pt>
                <c:pt idx="21">
                  <c:v>1.9000000000000003E-2</c:v>
                </c:pt>
                <c:pt idx="22">
                  <c:v>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956288"/>
        <c:axId val="146957824"/>
      </c:barChart>
      <c:catAx>
        <c:axId val="1469562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5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5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562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vigilance in 2005 (n=491)</a:t>
            </a:r>
          </a:p>
        </c:rich>
      </c:tx>
      <c:layout>
        <c:manualLayout>
          <c:xMode val="edge"/>
          <c:yMode val="edge"/>
          <c:x val="0.21662125340599492"/>
          <c:y val="3.0567685589519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70299727520432E-2"/>
          <c:y val="0.14410480349344978"/>
          <c:w val="0.91825613079019053"/>
          <c:h val="0.558951965065502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'Q57'!$C$319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'Q57'!$C$320:$C$342</c:f>
              <c:numCache>
                <c:formatCode>#,##0.0%</c:formatCode>
                <c:ptCount val="23"/>
                <c:pt idx="0">
                  <c:v>2.1999999999999999E-2</c:v>
                </c:pt>
                <c:pt idx="1">
                  <c:v>1.4E-2</c:v>
                </c:pt>
                <c:pt idx="2">
                  <c:v>0</c:v>
                </c:pt>
                <c:pt idx="3">
                  <c:v>1.6E-2</c:v>
                </c:pt>
                <c:pt idx="4">
                  <c:v>4.0000000000000001E-3</c:v>
                </c:pt>
                <c:pt idx="5">
                  <c:v>1.2E-2</c:v>
                </c:pt>
                <c:pt idx="6">
                  <c:v>0.01</c:v>
                </c:pt>
                <c:pt idx="7">
                  <c:v>4.1000000000000002E-2</c:v>
                </c:pt>
                <c:pt idx="8">
                  <c:v>7.2999999999999995E-2</c:v>
                </c:pt>
                <c:pt idx="9">
                  <c:v>4.0000000000000001E-3</c:v>
                </c:pt>
                <c:pt idx="10">
                  <c:v>0.01</c:v>
                </c:pt>
                <c:pt idx="11">
                  <c:v>1.6E-2</c:v>
                </c:pt>
                <c:pt idx="13">
                  <c:v>4.0000000000000001E-3</c:v>
                </c:pt>
                <c:pt idx="14">
                  <c:v>8.0000000000000002E-3</c:v>
                </c:pt>
                <c:pt idx="15">
                  <c:v>0.02</c:v>
                </c:pt>
                <c:pt idx="16">
                  <c:v>0</c:v>
                </c:pt>
                <c:pt idx="17">
                  <c:v>5.0999999999999997E-2</c:v>
                </c:pt>
                <c:pt idx="18">
                  <c:v>1.7999999999999999E-2</c:v>
                </c:pt>
                <c:pt idx="19">
                  <c:v>1.7999999999999999E-2</c:v>
                </c:pt>
                <c:pt idx="20">
                  <c:v>5.7000000000000002E-2</c:v>
                </c:pt>
                <c:pt idx="21">
                  <c:v>1.6E-2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'Q57'!$D$319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'Q57'!$D$320:$D$342</c:f>
              <c:numCache>
                <c:formatCode>0.0%</c:formatCode>
                <c:ptCount val="23"/>
                <c:pt idx="0">
                  <c:v>1.7000000000000001E-2</c:v>
                </c:pt>
                <c:pt idx="1">
                  <c:v>3.9999999999999983E-3</c:v>
                </c:pt>
                <c:pt idx="2">
                  <c:v>1.2E-2</c:v>
                </c:pt>
                <c:pt idx="3">
                  <c:v>8.2000000000000003E-2</c:v>
                </c:pt>
                <c:pt idx="4">
                  <c:v>2E-3</c:v>
                </c:pt>
                <c:pt idx="5">
                  <c:v>1.3999999999999999E-2</c:v>
                </c:pt>
                <c:pt idx="6">
                  <c:v>1.1999999999999999E-2</c:v>
                </c:pt>
                <c:pt idx="7">
                  <c:v>0</c:v>
                </c:pt>
                <c:pt idx="8">
                  <c:v>6.7999999999999991E-2</c:v>
                </c:pt>
                <c:pt idx="9">
                  <c:v>1.2E-2</c:v>
                </c:pt>
                <c:pt idx="10">
                  <c:v>2E-3</c:v>
                </c:pt>
                <c:pt idx="11">
                  <c:v>8.0000000000000002E-3</c:v>
                </c:pt>
                <c:pt idx="13">
                  <c:v>3.7000000000000005E-2</c:v>
                </c:pt>
                <c:pt idx="14">
                  <c:v>0</c:v>
                </c:pt>
                <c:pt idx="15">
                  <c:v>1.9E-2</c:v>
                </c:pt>
                <c:pt idx="16">
                  <c:v>2E-3</c:v>
                </c:pt>
                <c:pt idx="17">
                  <c:v>1.6000000000000007E-2</c:v>
                </c:pt>
                <c:pt idx="18">
                  <c:v>0.10199999999999999</c:v>
                </c:pt>
                <c:pt idx="19">
                  <c:v>2.9000000000000001E-2</c:v>
                </c:pt>
                <c:pt idx="20">
                  <c:v>1.9999999999999997E-2</c:v>
                </c:pt>
                <c:pt idx="21">
                  <c:v>1.3000000000000001E-2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6987264"/>
        <c:axId val="146993152"/>
      </c:barChart>
      <c:catAx>
        <c:axId val="1469872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9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993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9872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127871967037238"/>
          <c:y val="0.93416390397451887"/>
          <c:w val="8.7925134266860508E-2"/>
          <c:h val="4.09252757931692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selection - comparison between years</a:t>
            </a:r>
          </a:p>
        </c:rich>
      </c:tx>
      <c:layout>
        <c:manualLayout>
          <c:xMode val="edge"/>
          <c:yMode val="edge"/>
          <c:x val="0.12425149700598802"/>
          <c:y val="3.0237583938371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44311377245512E-2"/>
          <c:y val="0.14254874644466586"/>
          <c:w val="0.90119760479041922"/>
          <c:h val="0.56371549730390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'Q57'!$C$357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'Q57'!$C$358:$C$387</c:f>
              <c:numCache>
                <c:formatCode>0.0%</c:formatCode>
                <c:ptCount val="30"/>
                <c:pt idx="0">
                  <c:v>0.66666666666666663</c:v>
                </c:pt>
                <c:pt idx="1">
                  <c:v>0.97058823529411764</c:v>
                </c:pt>
                <c:pt idx="2">
                  <c:v>1</c:v>
                </c:pt>
                <c:pt idx="3">
                  <c:v>0.83333333333333337</c:v>
                </c:pt>
                <c:pt idx="4">
                  <c:v>0.88</c:v>
                </c:pt>
                <c:pt idx="5">
                  <c:v>0.63636363636363635</c:v>
                </c:pt>
                <c:pt idx="6">
                  <c:v>1</c:v>
                </c:pt>
                <c:pt idx="7">
                  <c:v>0.81818181818181823</c:v>
                </c:pt>
                <c:pt idx="8">
                  <c:v>0.72727272727272729</c:v>
                </c:pt>
                <c:pt idx="9">
                  <c:v>0.7142857142857143</c:v>
                </c:pt>
                <c:pt idx="10">
                  <c:v>0.8</c:v>
                </c:pt>
                <c:pt idx="11">
                  <c:v>0.78787878787878785</c:v>
                </c:pt>
                <c:pt idx="12">
                  <c:v>0.82608695652173914</c:v>
                </c:pt>
                <c:pt idx="13">
                  <c:v>0.33333333333333331</c:v>
                </c:pt>
                <c:pt idx="14">
                  <c:v>0.46153846153846156</c:v>
                </c:pt>
                <c:pt idx="15">
                  <c:v>0.83333333333333337</c:v>
                </c:pt>
                <c:pt idx="16">
                  <c:v>0.63636363636363635</c:v>
                </c:pt>
                <c:pt idx="17">
                  <c:v>1</c:v>
                </c:pt>
                <c:pt idx="18">
                  <c:v>1</c:v>
                </c:pt>
                <c:pt idx="19">
                  <c:v>0.33333333333333331</c:v>
                </c:pt>
                <c:pt idx="20">
                  <c:v>0.6</c:v>
                </c:pt>
                <c:pt idx="21">
                  <c:v>0.8</c:v>
                </c:pt>
                <c:pt idx="22">
                  <c:v>0.92307692307692313</c:v>
                </c:pt>
                <c:pt idx="23">
                  <c:v>0.75</c:v>
                </c:pt>
                <c:pt idx="24">
                  <c:v>0.92592592592592593</c:v>
                </c:pt>
                <c:pt idx="25">
                  <c:v>0.76470588235294112</c:v>
                </c:pt>
                <c:pt idx="26">
                  <c:v>0.90476190476190477</c:v>
                </c:pt>
                <c:pt idx="27">
                  <c:v>0.5</c:v>
                </c:pt>
                <c:pt idx="28">
                  <c:v>0.81818181818181823</c:v>
                </c:pt>
                <c:pt idx="2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'Q57'!$D$357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'Q57'!$D$358:$D$387</c:f>
              <c:numCache>
                <c:formatCode>0.0%</c:formatCode>
                <c:ptCount val="30"/>
                <c:pt idx="0">
                  <c:v>0.63200000000000001</c:v>
                </c:pt>
                <c:pt idx="1">
                  <c:v>0.88900000000000001</c:v>
                </c:pt>
                <c:pt idx="4">
                  <c:v>0.66700000000000004</c:v>
                </c:pt>
                <c:pt idx="5">
                  <c:v>0.77100000000000002</c:v>
                </c:pt>
                <c:pt idx="6">
                  <c:v>0.66700000000000004</c:v>
                </c:pt>
                <c:pt idx="7">
                  <c:v>0.76900000000000002</c:v>
                </c:pt>
                <c:pt idx="8">
                  <c:v>0.81799999999999995</c:v>
                </c:pt>
                <c:pt idx="9">
                  <c:v>1</c:v>
                </c:pt>
                <c:pt idx="11">
                  <c:v>0.87</c:v>
                </c:pt>
                <c:pt idx="12">
                  <c:v>0.5</c:v>
                </c:pt>
                <c:pt idx="13">
                  <c:v>0.66700000000000004</c:v>
                </c:pt>
                <c:pt idx="14">
                  <c:v>0.75</c:v>
                </c:pt>
                <c:pt idx="17">
                  <c:v>0.9</c:v>
                </c:pt>
                <c:pt idx="18">
                  <c:v>1</c:v>
                </c:pt>
                <c:pt idx="19">
                  <c:v>0.52600000000000002</c:v>
                </c:pt>
                <c:pt idx="20">
                  <c:v>1</c:v>
                </c:pt>
                <c:pt idx="21">
                  <c:v>0.60599999999999998</c:v>
                </c:pt>
                <c:pt idx="24">
                  <c:v>0.78</c:v>
                </c:pt>
                <c:pt idx="25">
                  <c:v>0.65200000000000002</c:v>
                </c:pt>
                <c:pt idx="26">
                  <c:v>0.84199999999999997</c:v>
                </c:pt>
                <c:pt idx="28">
                  <c:v>0.64300000000000002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'Q57'!$E$357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'Q57'!$E$358:$E$387</c:f>
              <c:numCache>
                <c:formatCode>#,##0.0%</c:formatCode>
                <c:ptCount val="30"/>
                <c:pt idx="0">
                  <c:v>1</c:v>
                </c:pt>
                <c:pt idx="1">
                  <c:v>1</c:v>
                </c:pt>
                <c:pt idx="6">
                  <c:v>0</c:v>
                </c:pt>
                <c:pt idx="8">
                  <c:v>0.55555555555555558</c:v>
                </c:pt>
                <c:pt idx="9">
                  <c:v>0.90410958904109595</c:v>
                </c:pt>
                <c:pt idx="11">
                  <c:v>0.92156862745098034</c:v>
                </c:pt>
                <c:pt idx="12">
                  <c:v>1</c:v>
                </c:pt>
                <c:pt idx="13">
                  <c:v>0.82499999999999996</c:v>
                </c:pt>
                <c:pt idx="19">
                  <c:v>0.8571428571428571</c:v>
                </c:pt>
                <c:pt idx="20">
                  <c:v>0.76923076923076916</c:v>
                </c:pt>
                <c:pt idx="24">
                  <c:v>0.65454545454545454</c:v>
                </c:pt>
                <c:pt idx="25">
                  <c:v>0.9375</c:v>
                </c:pt>
                <c:pt idx="26">
                  <c:v>0.90697674418604646</c:v>
                </c:pt>
                <c:pt idx="27">
                  <c:v>0.75</c:v>
                </c:pt>
                <c:pt idx="28">
                  <c:v>0.85185185185185186</c:v>
                </c:pt>
                <c:pt idx="29">
                  <c:v>0.72727272727272729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7048320"/>
        <c:axId val="147049856"/>
      </c:barChart>
      <c:catAx>
        <c:axId val="1470483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049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04832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17324996508341"/>
          <c:y val="0.93285122479303961"/>
          <c:w val="0.18404150209271641"/>
          <c:h val="4.1742369981011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 horizontalDpi="1200" verticalDpi="12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evaluation - comparison between years</a:t>
            </a:r>
          </a:p>
        </c:rich>
      </c:tx>
      <c:layout>
        <c:manualLayout>
          <c:xMode val="edge"/>
          <c:yMode val="edge"/>
          <c:x val="0.11808681848900625"/>
          <c:y val="3.0172502735214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2806562976696E-2"/>
          <c:y val="0.14224137931034525"/>
          <c:w val="0.90134660720672066"/>
          <c:h val="0.5646551724137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'Q57'!$G$357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'Q57'!$G$358:$G$387</c:f>
              <c:numCache>
                <c:formatCode>0.0%</c:formatCode>
                <c:ptCount val="30"/>
                <c:pt idx="0">
                  <c:v>0.55555555555555558</c:v>
                </c:pt>
                <c:pt idx="1">
                  <c:v>0.94117647058823528</c:v>
                </c:pt>
                <c:pt idx="2">
                  <c:v>1</c:v>
                </c:pt>
                <c:pt idx="3">
                  <c:v>0.69047619047619047</c:v>
                </c:pt>
                <c:pt idx="4">
                  <c:v>0.56000000000000005</c:v>
                </c:pt>
                <c:pt idx="5">
                  <c:v>0.40909090909090912</c:v>
                </c:pt>
                <c:pt idx="6">
                  <c:v>0.5</c:v>
                </c:pt>
                <c:pt idx="7">
                  <c:v>0.54545454545454541</c:v>
                </c:pt>
                <c:pt idx="8">
                  <c:v>0.63636363636363635</c:v>
                </c:pt>
                <c:pt idx="9">
                  <c:v>0.7142857142857143</c:v>
                </c:pt>
                <c:pt idx="10">
                  <c:v>0.7</c:v>
                </c:pt>
                <c:pt idx="11">
                  <c:v>0.63636363636363635</c:v>
                </c:pt>
                <c:pt idx="12">
                  <c:v>0.78260869565217395</c:v>
                </c:pt>
                <c:pt idx="13">
                  <c:v>0.33333333333333331</c:v>
                </c:pt>
                <c:pt idx="14">
                  <c:v>0.61538461538461542</c:v>
                </c:pt>
                <c:pt idx="15">
                  <c:v>0.85964912280701755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0.8</c:v>
                </c:pt>
                <c:pt idx="21">
                  <c:v>0.6</c:v>
                </c:pt>
                <c:pt idx="22">
                  <c:v>0.92307692307692313</c:v>
                </c:pt>
                <c:pt idx="23">
                  <c:v>0.45833333333333331</c:v>
                </c:pt>
                <c:pt idx="24">
                  <c:v>0.44444444444444442</c:v>
                </c:pt>
                <c:pt idx="25">
                  <c:v>0.52941176470588236</c:v>
                </c:pt>
                <c:pt idx="26">
                  <c:v>0.83333333333333337</c:v>
                </c:pt>
                <c:pt idx="27">
                  <c:v>1</c:v>
                </c:pt>
                <c:pt idx="28">
                  <c:v>0.63636363636363635</c:v>
                </c:pt>
                <c:pt idx="2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'Q57'!$H$357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'Q57'!$H$358:$H$387</c:f>
              <c:numCache>
                <c:formatCode>0.0%</c:formatCode>
                <c:ptCount val="30"/>
                <c:pt idx="0">
                  <c:v>0.52600000000000002</c:v>
                </c:pt>
                <c:pt idx="1">
                  <c:v>0.66700000000000004</c:v>
                </c:pt>
                <c:pt idx="4">
                  <c:v>0.16700000000000001</c:v>
                </c:pt>
                <c:pt idx="5">
                  <c:v>0.35399999999999998</c:v>
                </c:pt>
                <c:pt idx="6">
                  <c:v>0.66700000000000004</c:v>
                </c:pt>
                <c:pt idx="7">
                  <c:v>0.61499999999999999</c:v>
                </c:pt>
                <c:pt idx="8">
                  <c:v>0.45500000000000002</c:v>
                </c:pt>
                <c:pt idx="9">
                  <c:v>0.95</c:v>
                </c:pt>
                <c:pt idx="11">
                  <c:v>0.49299999999999999</c:v>
                </c:pt>
                <c:pt idx="12">
                  <c:v>0.375</c:v>
                </c:pt>
                <c:pt idx="13">
                  <c:v>0.5</c:v>
                </c:pt>
                <c:pt idx="14">
                  <c:v>0.5</c:v>
                </c:pt>
                <c:pt idx="17">
                  <c:v>0.9</c:v>
                </c:pt>
                <c:pt idx="18">
                  <c:v>0.75</c:v>
                </c:pt>
                <c:pt idx="19">
                  <c:v>0.52600000000000002</c:v>
                </c:pt>
                <c:pt idx="20">
                  <c:v>0</c:v>
                </c:pt>
                <c:pt idx="21">
                  <c:v>0.51500000000000001</c:v>
                </c:pt>
                <c:pt idx="24">
                  <c:v>0.35599999999999998</c:v>
                </c:pt>
                <c:pt idx="25">
                  <c:v>0.34799999999999998</c:v>
                </c:pt>
                <c:pt idx="26">
                  <c:v>0.81599999999999995</c:v>
                </c:pt>
                <c:pt idx="28">
                  <c:v>0.57099999999999995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'Q57'!$I$357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'Q57'!$I$358:$I$387</c:f>
              <c:numCache>
                <c:formatCode>#,##0.0%</c:formatCode>
                <c:ptCount val="30"/>
                <c:pt idx="0">
                  <c:v>0.5</c:v>
                </c:pt>
                <c:pt idx="1">
                  <c:v>0.9</c:v>
                </c:pt>
                <c:pt idx="6">
                  <c:v>1</c:v>
                </c:pt>
                <c:pt idx="8">
                  <c:v>0.1111111111111111</c:v>
                </c:pt>
                <c:pt idx="9">
                  <c:v>0.84931506849315075</c:v>
                </c:pt>
                <c:pt idx="11">
                  <c:v>0.50980392156862742</c:v>
                </c:pt>
                <c:pt idx="12">
                  <c:v>0.375</c:v>
                </c:pt>
                <c:pt idx="13">
                  <c:v>0.5</c:v>
                </c:pt>
                <c:pt idx="19">
                  <c:v>0.7142857142857143</c:v>
                </c:pt>
                <c:pt idx="20">
                  <c:v>0.46153846153846151</c:v>
                </c:pt>
                <c:pt idx="24">
                  <c:v>0.18181818181818182</c:v>
                </c:pt>
                <c:pt idx="25">
                  <c:v>0.625</c:v>
                </c:pt>
                <c:pt idx="26">
                  <c:v>0.88372093023255816</c:v>
                </c:pt>
                <c:pt idx="27">
                  <c:v>0.5</c:v>
                </c:pt>
                <c:pt idx="28">
                  <c:v>0.77777777777777768</c:v>
                </c:pt>
                <c:pt idx="29">
                  <c:v>0.5757575757575758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185664"/>
        <c:axId val="149187200"/>
      </c:barChart>
      <c:catAx>
        <c:axId val="1491856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187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18566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05219771706252"/>
          <c:y val="0.93297328400678203"/>
          <c:w val="0.18427861141047591"/>
          <c:h val="4.1666768023603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purchasing - comparison between years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'Q57'!$K$357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'Q57'!$K$358:$K$387</c:f>
              <c:numCache>
                <c:formatCode>0.0%</c:formatCode>
                <c:ptCount val="30"/>
                <c:pt idx="0">
                  <c:v>0.66666666666666663</c:v>
                </c:pt>
                <c:pt idx="1">
                  <c:v>1</c:v>
                </c:pt>
                <c:pt idx="2">
                  <c:v>1</c:v>
                </c:pt>
                <c:pt idx="3">
                  <c:v>0.9285714285714286</c:v>
                </c:pt>
                <c:pt idx="4">
                  <c:v>0.72</c:v>
                </c:pt>
                <c:pt idx="5">
                  <c:v>0.95454545454545459</c:v>
                </c:pt>
                <c:pt idx="6">
                  <c:v>0</c:v>
                </c:pt>
                <c:pt idx="7">
                  <c:v>1</c:v>
                </c:pt>
                <c:pt idx="8">
                  <c:v>0.81818181818181823</c:v>
                </c:pt>
                <c:pt idx="9">
                  <c:v>0.76190476190476186</c:v>
                </c:pt>
                <c:pt idx="10">
                  <c:v>0.7</c:v>
                </c:pt>
                <c:pt idx="11">
                  <c:v>0.69696969696969702</c:v>
                </c:pt>
                <c:pt idx="12">
                  <c:v>0.86956521739130432</c:v>
                </c:pt>
                <c:pt idx="13">
                  <c:v>0.66666666666666663</c:v>
                </c:pt>
                <c:pt idx="14">
                  <c:v>0.38461538461538464</c:v>
                </c:pt>
                <c:pt idx="15">
                  <c:v>0.92105263157894735</c:v>
                </c:pt>
                <c:pt idx="16">
                  <c:v>0.95454545454545459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0.8</c:v>
                </c:pt>
                <c:pt idx="21">
                  <c:v>0.77500000000000002</c:v>
                </c:pt>
                <c:pt idx="22">
                  <c:v>0.84615384615384615</c:v>
                </c:pt>
                <c:pt idx="23">
                  <c:v>0.79166666666666663</c:v>
                </c:pt>
                <c:pt idx="24">
                  <c:v>1</c:v>
                </c:pt>
                <c:pt idx="25">
                  <c:v>0.70588235294117652</c:v>
                </c:pt>
                <c:pt idx="26">
                  <c:v>0.69047619047619047</c:v>
                </c:pt>
                <c:pt idx="27">
                  <c:v>0.5</c:v>
                </c:pt>
                <c:pt idx="28">
                  <c:v>0.27272727272727271</c:v>
                </c:pt>
                <c:pt idx="29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'Q57'!$L$357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'Q57'!$L$358:$L$387</c:f>
              <c:numCache>
                <c:formatCode>0.0%</c:formatCode>
                <c:ptCount val="30"/>
                <c:pt idx="0">
                  <c:v>0.63200000000000001</c:v>
                </c:pt>
                <c:pt idx="1">
                  <c:v>0.66700000000000004</c:v>
                </c:pt>
                <c:pt idx="4">
                  <c:v>0.16700000000000001</c:v>
                </c:pt>
                <c:pt idx="5">
                  <c:v>0.97899999999999998</c:v>
                </c:pt>
                <c:pt idx="6">
                  <c:v>0.33300000000000002</c:v>
                </c:pt>
                <c:pt idx="7">
                  <c:v>1</c:v>
                </c:pt>
                <c:pt idx="8">
                  <c:v>0.54500000000000004</c:v>
                </c:pt>
                <c:pt idx="9">
                  <c:v>1</c:v>
                </c:pt>
                <c:pt idx="11">
                  <c:v>0.59399999999999997</c:v>
                </c:pt>
                <c:pt idx="12">
                  <c:v>0.875</c:v>
                </c:pt>
                <c:pt idx="13">
                  <c:v>0.66700000000000004</c:v>
                </c:pt>
                <c:pt idx="14">
                  <c:v>0.58299999999999996</c:v>
                </c:pt>
                <c:pt idx="17">
                  <c:v>0.95</c:v>
                </c:pt>
                <c:pt idx="18">
                  <c:v>1</c:v>
                </c:pt>
                <c:pt idx="19">
                  <c:v>0.158</c:v>
                </c:pt>
                <c:pt idx="20">
                  <c:v>1</c:v>
                </c:pt>
                <c:pt idx="21">
                  <c:v>0.75800000000000001</c:v>
                </c:pt>
                <c:pt idx="24">
                  <c:v>0.96599999999999997</c:v>
                </c:pt>
                <c:pt idx="25">
                  <c:v>0.95699999999999996</c:v>
                </c:pt>
                <c:pt idx="26">
                  <c:v>0.63200000000000001</c:v>
                </c:pt>
                <c:pt idx="28">
                  <c:v>0.35699999999999998</c:v>
                </c:pt>
                <c:pt idx="29">
                  <c:v>0.5</c:v>
                </c:pt>
              </c:numCache>
            </c:numRef>
          </c:val>
        </c:ser>
        <c:ser>
          <c:idx val="2"/>
          <c:order val="2"/>
          <c:tx>
            <c:strRef>
              <c:f>'Q57'!$M$357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'Q57'!$M$358:$M$387</c:f>
              <c:numCache>
                <c:formatCode>#,##0.0%</c:formatCode>
                <c:ptCount val="30"/>
                <c:pt idx="0">
                  <c:v>0.8</c:v>
                </c:pt>
                <c:pt idx="1">
                  <c:v>0.76666666666666672</c:v>
                </c:pt>
                <c:pt idx="6">
                  <c:v>0</c:v>
                </c:pt>
                <c:pt idx="8">
                  <c:v>0.66666666666666674</c:v>
                </c:pt>
                <c:pt idx="9">
                  <c:v>0.97260273972602751</c:v>
                </c:pt>
                <c:pt idx="11">
                  <c:v>0.66666666666666674</c:v>
                </c:pt>
                <c:pt idx="12">
                  <c:v>1</c:v>
                </c:pt>
                <c:pt idx="13">
                  <c:v>0.92500000000000004</c:v>
                </c:pt>
                <c:pt idx="19">
                  <c:v>0.32142857142857145</c:v>
                </c:pt>
                <c:pt idx="20">
                  <c:v>0.46153846153846151</c:v>
                </c:pt>
                <c:pt idx="24">
                  <c:v>0.98181818181818192</c:v>
                </c:pt>
                <c:pt idx="25">
                  <c:v>0.625</c:v>
                </c:pt>
                <c:pt idx="26">
                  <c:v>0.69767441860465107</c:v>
                </c:pt>
                <c:pt idx="27">
                  <c:v>1</c:v>
                </c:pt>
                <c:pt idx="28">
                  <c:v>0.40740740740740738</c:v>
                </c:pt>
                <c:pt idx="29">
                  <c:v>0.5757575757575758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225856"/>
        <c:axId val="149227392"/>
      </c:barChart>
      <c:catAx>
        <c:axId val="14922585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27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2585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9319640564828"/>
          <c:y val="0.93659648122622408"/>
          <c:w val="0.18356867779204145"/>
          <c:h val="4.16667680236038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vigilance - comparison between years</a:t>
            </a:r>
          </a:p>
        </c:rich>
      </c:tx>
      <c:layout>
        <c:manualLayout>
          <c:xMode val="edge"/>
          <c:yMode val="edge"/>
          <c:x val="0.1266765385670075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96274217585995E-2"/>
          <c:y val="0.14163104969052789"/>
          <c:w val="0.90163934426229508"/>
          <c:h val="0.56652419876211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'Q57'!$O$357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'Q57'!$O$358:$O$387</c:f>
              <c:numCache>
                <c:formatCode>0.0%</c:formatCode>
                <c:ptCount val="30"/>
                <c:pt idx="0">
                  <c:v>0.85185185185185186</c:v>
                </c:pt>
                <c:pt idx="1">
                  <c:v>0.94117647058823528</c:v>
                </c:pt>
                <c:pt idx="2">
                  <c:v>1</c:v>
                </c:pt>
                <c:pt idx="3">
                  <c:v>0.66666666666666663</c:v>
                </c:pt>
                <c:pt idx="4">
                  <c:v>0.44</c:v>
                </c:pt>
                <c:pt idx="5">
                  <c:v>0.5</c:v>
                </c:pt>
                <c:pt idx="6">
                  <c:v>0.5</c:v>
                </c:pt>
                <c:pt idx="7">
                  <c:v>0.45454545454545453</c:v>
                </c:pt>
                <c:pt idx="8">
                  <c:v>0.36363636363636365</c:v>
                </c:pt>
                <c:pt idx="9">
                  <c:v>1</c:v>
                </c:pt>
                <c:pt idx="10">
                  <c:v>0.7</c:v>
                </c:pt>
                <c:pt idx="11">
                  <c:v>0.71212121212121215</c:v>
                </c:pt>
                <c:pt idx="12">
                  <c:v>0.95652173913043481</c:v>
                </c:pt>
                <c:pt idx="13">
                  <c:v>0.66666666666666663</c:v>
                </c:pt>
                <c:pt idx="14">
                  <c:v>0.61538461538461542</c:v>
                </c:pt>
                <c:pt idx="15">
                  <c:v>0.91228070175438591</c:v>
                </c:pt>
                <c:pt idx="16">
                  <c:v>9.0909090909090912E-2</c:v>
                </c:pt>
                <c:pt idx="17">
                  <c:v>0.5</c:v>
                </c:pt>
                <c:pt idx="18">
                  <c:v>1</c:v>
                </c:pt>
                <c:pt idx="19">
                  <c:v>1</c:v>
                </c:pt>
                <c:pt idx="20">
                  <c:v>0.4</c:v>
                </c:pt>
                <c:pt idx="21">
                  <c:v>0.65</c:v>
                </c:pt>
                <c:pt idx="22">
                  <c:v>0.53846153846153844</c:v>
                </c:pt>
                <c:pt idx="23">
                  <c:v>0.70833333333333337</c:v>
                </c:pt>
                <c:pt idx="24">
                  <c:v>0.35185185185185186</c:v>
                </c:pt>
                <c:pt idx="25">
                  <c:v>0.94117647058823528</c:v>
                </c:pt>
                <c:pt idx="26">
                  <c:v>0.88095238095238093</c:v>
                </c:pt>
                <c:pt idx="27">
                  <c:v>0.5</c:v>
                </c:pt>
                <c:pt idx="28">
                  <c:v>0.54545454545454541</c:v>
                </c:pt>
                <c:pt idx="29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'Q57'!$P$357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'Q57'!$P$358:$P$387</c:f>
              <c:numCache>
                <c:formatCode>0.0%</c:formatCode>
                <c:ptCount val="30"/>
                <c:pt idx="0">
                  <c:v>0.57899999999999996</c:v>
                </c:pt>
                <c:pt idx="1">
                  <c:v>0.77800000000000002</c:v>
                </c:pt>
                <c:pt idx="4">
                  <c:v>0</c:v>
                </c:pt>
                <c:pt idx="5">
                  <c:v>0.16700000000000001</c:v>
                </c:pt>
                <c:pt idx="6">
                  <c:v>0.66700000000000004</c:v>
                </c:pt>
                <c:pt idx="7">
                  <c:v>0.46200000000000002</c:v>
                </c:pt>
                <c:pt idx="8">
                  <c:v>0.45500000000000002</c:v>
                </c:pt>
                <c:pt idx="9">
                  <c:v>1</c:v>
                </c:pt>
                <c:pt idx="11">
                  <c:v>0.52200000000000002</c:v>
                </c:pt>
                <c:pt idx="12">
                  <c:v>0.25</c:v>
                </c:pt>
                <c:pt idx="13">
                  <c:v>0.83299999999999996</c:v>
                </c:pt>
                <c:pt idx="14">
                  <c:v>0.66700000000000004</c:v>
                </c:pt>
                <c:pt idx="17">
                  <c:v>0.1</c:v>
                </c:pt>
                <c:pt idx="18">
                  <c:v>1</c:v>
                </c:pt>
                <c:pt idx="19">
                  <c:v>0.52600000000000002</c:v>
                </c:pt>
                <c:pt idx="20">
                  <c:v>0</c:v>
                </c:pt>
                <c:pt idx="21">
                  <c:v>0.75800000000000001</c:v>
                </c:pt>
                <c:pt idx="24">
                  <c:v>0.153</c:v>
                </c:pt>
                <c:pt idx="25">
                  <c:v>0.39100000000000001</c:v>
                </c:pt>
                <c:pt idx="26">
                  <c:v>0.73699999999999999</c:v>
                </c:pt>
                <c:pt idx="28">
                  <c:v>0.57099999999999995</c:v>
                </c:pt>
                <c:pt idx="29">
                  <c:v>1</c:v>
                </c:pt>
              </c:numCache>
            </c:numRef>
          </c:val>
        </c:ser>
        <c:ser>
          <c:idx val="2"/>
          <c:order val="2"/>
          <c:tx>
            <c:strRef>
              <c:f>'Q57'!$Q$357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'Q57'!$B$358:$B$387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'Q57'!$Q$358:$Q$387</c:f>
              <c:numCache>
                <c:formatCode>#,##0.0%</c:formatCode>
                <c:ptCount val="30"/>
                <c:pt idx="0">
                  <c:v>0.4</c:v>
                </c:pt>
                <c:pt idx="1">
                  <c:v>0.73333333333333328</c:v>
                </c:pt>
                <c:pt idx="6">
                  <c:v>0</c:v>
                </c:pt>
                <c:pt idx="8">
                  <c:v>0.1111111111111111</c:v>
                </c:pt>
                <c:pt idx="9">
                  <c:v>0.95890410958904115</c:v>
                </c:pt>
                <c:pt idx="11">
                  <c:v>0.50980392156862742</c:v>
                </c:pt>
                <c:pt idx="12">
                  <c:v>0.375</c:v>
                </c:pt>
                <c:pt idx="13">
                  <c:v>0.52500000000000002</c:v>
                </c:pt>
                <c:pt idx="19">
                  <c:v>0.6428571428571429</c:v>
                </c:pt>
                <c:pt idx="20">
                  <c:v>7.6923076923076927E-2</c:v>
                </c:pt>
                <c:pt idx="24">
                  <c:v>0.14545454545454545</c:v>
                </c:pt>
                <c:pt idx="25">
                  <c:v>0.5</c:v>
                </c:pt>
                <c:pt idx="26">
                  <c:v>0.7441860465116279</c:v>
                </c:pt>
                <c:pt idx="27">
                  <c:v>0</c:v>
                </c:pt>
                <c:pt idx="28">
                  <c:v>0.40740740740740738</c:v>
                </c:pt>
                <c:pt idx="29">
                  <c:v>0.60606060606060608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253504"/>
        <c:axId val="149267584"/>
      </c:barChart>
      <c:catAx>
        <c:axId val="1492535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6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267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25350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4052990548395"/>
          <c:y val="0.93321299638989175"/>
          <c:w val="0.18380500216290882"/>
          <c:h val="4.15162454873644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selection in 2010 (n=674)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'Q57'!$D$74:$D$103</c:f>
              <c:numCache>
                <c:formatCode>0.0%</c:formatCode>
                <c:ptCount val="30"/>
                <c:pt idx="0">
                  <c:v>2.6706231454005934E-2</c:v>
                </c:pt>
                <c:pt idx="1">
                  <c:v>4.8961424332344211E-2</c:v>
                </c:pt>
                <c:pt idx="2">
                  <c:v>7.4183976261127599E-3</c:v>
                </c:pt>
                <c:pt idx="3">
                  <c:v>5.192878338278932E-2</c:v>
                </c:pt>
                <c:pt idx="4">
                  <c:v>3.2640949554896145E-2</c:v>
                </c:pt>
                <c:pt idx="5">
                  <c:v>2.0771513353115726E-2</c:v>
                </c:pt>
                <c:pt idx="6">
                  <c:v>2.967359050445104E-3</c:v>
                </c:pt>
                <c:pt idx="7">
                  <c:v>1.3353115727002967E-2</c:v>
                </c:pt>
                <c:pt idx="8">
                  <c:v>1.1869436201780416E-2</c:v>
                </c:pt>
                <c:pt idx="9">
                  <c:v>2.2255192878338281E-2</c:v>
                </c:pt>
                <c:pt idx="10">
                  <c:v>1.1869436201780416E-2</c:v>
                </c:pt>
                <c:pt idx="11">
                  <c:v>7.71513353115727E-2</c:v>
                </c:pt>
                <c:pt idx="12">
                  <c:v>2.8189910979228485E-2</c:v>
                </c:pt>
                <c:pt idx="13">
                  <c:v>1.483679525222552E-3</c:v>
                </c:pt>
                <c:pt idx="14">
                  <c:v>8.9020771513353119E-3</c:v>
                </c:pt>
                <c:pt idx="15">
                  <c:v>0.14094955489614244</c:v>
                </c:pt>
                <c:pt idx="16">
                  <c:v>2.0771513353115726E-2</c:v>
                </c:pt>
                <c:pt idx="17">
                  <c:v>2.967359050445104E-3</c:v>
                </c:pt>
                <c:pt idx="18">
                  <c:v>7.4183976261127599E-3</c:v>
                </c:pt>
                <c:pt idx="19">
                  <c:v>1.483679525222552E-3</c:v>
                </c:pt>
                <c:pt idx="20">
                  <c:v>4.4510385756676559E-3</c:v>
                </c:pt>
                <c:pt idx="21">
                  <c:v>4.7477744807121663E-2</c:v>
                </c:pt>
                <c:pt idx="22">
                  <c:v>1.7804154302670624E-2</c:v>
                </c:pt>
                <c:pt idx="23">
                  <c:v>2.6706231454005934E-2</c:v>
                </c:pt>
                <c:pt idx="24">
                  <c:v>7.418397626112759E-2</c:v>
                </c:pt>
                <c:pt idx="25">
                  <c:v>1.9287833827893175E-2</c:v>
                </c:pt>
                <c:pt idx="26">
                  <c:v>5.637982195845697E-2</c:v>
                </c:pt>
                <c:pt idx="27">
                  <c:v>1.483679525222552E-3</c:v>
                </c:pt>
                <c:pt idx="28">
                  <c:v>1.3353115727002967E-2</c:v>
                </c:pt>
                <c:pt idx="29">
                  <c:v>5.9347181008902079E-3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'Q57'!$B$74:$B$103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'Q57'!$F$74:$F$103</c:f>
              <c:numCache>
                <c:formatCode>0.0%</c:formatCode>
                <c:ptCount val="30"/>
                <c:pt idx="0">
                  <c:v>1.3353115727002967E-2</c:v>
                </c:pt>
                <c:pt idx="1">
                  <c:v>1.483679525222552E-3</c:v>
                </c:pt>
                <c:pt idx="2">
                  <c:v>0</c:v>
                </c:pt>
                <c:pt idx="3">
                  <c:v>1.0385756676557863E-2</c:v>
                </c:pt>
                <c:pt idx="4">
                  <c:v>4.4510385756676559E-3</c:v>
                </c:pt>
                <c:pt idx="5">
                  <c:v>1.1869436201780416E-2</c:v>
                </c:pt>
                <c:pt idx="6">
                  <c:v>0</c:v>
                </c:pt>
                <c:pt idx="7">
                  <c:v>2.967359050445104E-3</c:v>
                </c:pt>
                <c:pt idx="8">
                  <c:v>4.4510385756676559E-3</c:v>
                </c:pt>
                <c:pt idx="9">
                  <c:v>8.9020771513353119E-3</c:v>
                </c:pt>
                <c:pt idx="10">
                  <c:v>2.967359050445104E-3</c:v>
                </c:pt>
                <c:pt idx="11">
                  <c:v>2.0771513353115726E-2</c:v>
                </c:pt>
                <c:pt idx="12">
                  <c:v>5.9347181008902079E-3</c:v>
                </c:pt>
                <c:pt idx="13">
                  <c:v>2.967359050445104E-3</c:v>
                </c:pt>
                <c:pt idx="14">
                  <c:v>1.0385756676557863E-2</c:v>
                </c:pt>
                <c:pt idx="15">
                  <c:v>2.8189910979228485E-2</c:v>
                </c:pt>
                <c:pt idx="16">
                  <c:v>1.1869436201780416E-2</c:v>
                </c:pt>
                <c:pt idx="17">
                  <c:v>0</c:v>
                </c:pt>
                <c:pt idx="18">
                  <c:v>0</c:v>
                </c:pt>
                <c:pt idx="19">
                  <c:v>2.967359050445104E-3</c:v>
                </c:pt>
                <c:pt idx="20">
                  <c:v>2.967359050445104E-3</c:v>
                </c:pt>
                <c:pt idx="21">
                  <c:v>1.1869436201780416E-2</c:v>
                </c:pt>
                <c:pt idx="22">
                  <c:v>1.483679525222552E-3</c:v>
                </c:pt>
                <c:pt idx="23">
                  <c:v>8.9020771513353119E-3</c:v>
                </c:pt>
                <c:pt idx="24">
                  <c:v>5.9347181008902079E-3</c:v>
                </c:pt>
                <c:pt idx="25">
                  <c:v>5.9347181008902079E-3</c:v>
                </c:pt>
                <c:pt idx="26">
                  <c:v>5.9347181008902079E-3</c:v>
                </c:pt>
                <c:pt idx="27">
                  <c:v>1.483679525222552E-3</c:v>
                </c:pt>
                <c:pt idx="28">
                  <c:v>2.967359050445104E-3</c:v>
                </c:pt>
                <c:pt idx="29">
                  <c:v>1.483679525222552E-3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317120"/>
        <c:axId val="149318656"/>
      </c:barChart>
      <c:catAx>
        <c:axId val="149317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186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171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 horizontalDpi="1200" verticalDpi="12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evaluation in 2010 (n=674)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'Q57'!$D$143:$D$172</c:f>
              <c:numCache>
                <c:formatCode>0.0%</c:formatCode>
                <c:ptCount val="30"/>
                <c:pt idx="0">
                  <c:v>2.2255192878338281E-2</c:v>
                </c:pt>
                <c:pt idx="1">
                  <c:v>4.7477744807121663E-2</c:v>
                </c:pt>
                <c:pt idx="2">
                  <c:v>7.4183976261127599E-3</c:v>
                </c:pt>
                <c:pt idx="3">
                  <c:v>4.3026706231454007E-2</c:v>
                </c:pt>
                <c:pt idx="4">
                  <c:v>2.0771513353115726E-2</c:v>
                </c:pt>
                <c:pt idx="5">
                  <c:v>1.3353115727002967E-2</c:v>
                </c:pt>
                <c:pt idx="6">
                  <c:v>1.483679525222552E-3</c:v>
                </c:pt>
                <c:pt idx="7">
                  <c:v>8.9020771513353119E-3</c:v>
                </c:pt>
                <c:pt idx="8">
                  <c:v>1.0385756676557863E-2</c:v>
                </c:pt>
                <c:pt idx="9">
                  <c:v>2.2255192878338281E-2</c:v>
                </c:pt>
                <c:pt idx="10">
                  <c:v>1.0385756676557863E-2</c:v>
                </c:pt>
                <c:pt idx="11">
                  <c:v>6.2314540059347182E-2</c:v>
                </c:pt>
                <c:pt idx="12">
                  <c:v>2.6706231454005934E-2</c:v>
                </c:pt>
                <c:pt idx="13">
                  <c:v>1.483679525222552E-3</c:v>
                </c:pt>
                <c:pt idx="14">
                  <c:v>1.1869436201780416E-2</c:v>
                </c:pt>
                <c:pt idx="15">
                  <c:v>0.14540059347181009</c:v>
                </c:pt>
                <c:pt idx="16">
                  <c:v>1.6320474777448073E-2</c:v>
                </c:pt>
                <c:pt idx="17">
                  <c:v>2.967359050445104E-3</c:v>
                </c:pt>
                <c:pt idx="18">
                  <c:v>7.4183976261127599E-3</c:v>
                </c:pt>
                <c:pt idx="19">
                  <c:v>4.4510385756676559E-3</c:v>
                </c:pt>
                <c:pt idx="20">
                  <c:v>5.9347181008902079E-3</c:v>
                </c:pt>
                <c:pt idx="21">
                  <c:v>3.5608308605341248E-2</c:v>
                </c:pt>
                <c:pt idx="22">
                  <c:v>1.7804154302670624E-2</c:v>
                </c:pt>
                <c:pt idx="23">
                  <c:v>1.6320474777448073E-2</c:v>
                </c:pt>
                <c:pt idx="24">
                  <c:v>3.5608308605341248E-2</c:v>
                </c:pt>
                <c:pt idx="25">
                  <c:v>1.3353115727002967E-2</c:v>
                </c:pt>
                <c:pt idx="26">
                  <c:v>5.192878338278932E-2</c:v>
                </c:pt>
                <c:pt idx="27">
                  <c:v>2.967359050445104E-3</c:v>
                </c:pt>
                <c:pt idx="28">
                  <c:v>1.0385756676557863E-2</c:v>
                </c:pt>
                <c:pt idx="29">
                  <c:v>5.9347181008902079E-3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'Q57'!$B$143:$B$172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'Q57'!$F$143:$F$172</c:f>
              <c:numCache>
                <c:formatCode>0.0%</c:formatCode>
                <c:ptCount val="30"/>
                <c:pt idx="0">
                  <c:v>1.7804154302670624E-2</c:v>
                </c:pt>
                <c:pt idx="1">
                  <c:v>2.967359050445104E-3</c:v>
                </c:pt>
                <c:pt idx="2">
                  <c:v>0</c:v>
                </c:pt>
                <c:pt idx="3">
                  <c:v>1.9287833827893175E-2</c:v>
                </c:pt>
                <c:pt idx="4">
                  <c:v>1.6320474777448073E-2</c:v>
                </c:pt>
                <c:pt idx="5">
                  <c:v>1.9287833827893175E-2</c:v>
                </c:pt>
                <c:pt idx="6">
                  <c:v>1.483679525222552E-3</c:v>
                </c:pt>
                <c:pt idx="7">
                  <c:v>7.4183976261127599E-3</c:v>
                </c:pt>
                <c:pt idx="8">
                  <c:v>5.9347181008902079E-3</c:v>
                </c:pt>
                <c:pt idx="9">
                  <c:v>8.9020771513353119E-3</c:v>
                </c:pt>
                <c:pt idx="10">
                  <c:v>4.4510385756676559E-3</c:v>
                </c:pt>
                <c:pt idx="11">
                  <c:v>3.5608308605341248E-2</c:v>
                </c:pt>
                <c:pt idx="12">
                  <c:v>7.4183976261127599E-3</c:v>
                </c:pt>
                <c:pt idx="13">
                  <c:v>2.967359050445104E-3</c:v>
                </c:pt>
                <c:pt idx="14">
                  <c:v>7.4183976261127599E-3</c:v>
                </c:pt>
                <c:pt idx="15">
                  <c:v>2.3738872403560832E-2</c:v>
                </c:pt>
                <c:pt idx="16">
                  <c:v>1.6320474777448073E-2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1.483679525222552E-3</c:v>
                </c:pt>
                <c:pt idx="21">
                  <c:v>2.3738872403560832E-2</c:v>
                </c:pt>
                <c:pt idx="22">
                  <c:v>1.483679525222552E-3</c:v>
                </c:pt>
                <c:pt idx="23">
                  <c:v>1.9287833827893175E-2</c:v>
                </c:pt>
                <c:pt idx="24">
                  <c:v>4.4510385756676561E-2</c:v>
                </c:pt>
                <c:pt idx="25">
                  <c:v>1.1869436201780416E-2</c:v>
                </c:pt>
                <c:pt idx="26">
                  <c:v>1.0385756676557863E-2</c:v>
                </c:pt>
                <c:pt idx="27">
                  <c:v>0</c:v>
                </c:pt>
                <c:pt idx="28">
                  <c:v>5.9347181008902079E-3</c:v>
                </c:pt>
                <c:pt idx="29">
                  <c:v>1.483679525222552E-3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360640"/>
        <c:axId val="149362176"/>
      </c:barChart>
      <c:catAx>
        <c:axId val="1493606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3621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3606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purchasing in 2010 (n=674)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'Q57'!$D$213:$D$242</c:f>
              <c:numCache>
                <c:formatCode>0.0%</c:formatCode>
                <c:ptCount val="30"/>
                <c:pt idx="0">
                  <c:v>2.6706231454005934E-2</c:v>
                </c:pt>
                <c:pt idx="1">
                  <c:v>5.0445103857566766E-2</c:v>
                </c:pt>
                <c:pt idx="2">
                  <c:v>7.4183976261127599E-3</c:v>
                </c:pt>
                <c:pt idx="3">
                  <c:v>5.7863501483679525E-2</c:v>
                </c:pt>
                <c:pt idx="4">
                  <c:v>2.6706231454005934E-2</c:v>
                </c:pt>
                <c:pt idx="5">
                  <c:v>3.1157270029673591E-2</c:v>
                </c:pt>
                <c:pt idx="6">
                  <c:v>0</c:v>
                </c:pt>
                <c:pt idx="7">
                  <c:v>1.6320474777448073E-2</c:v>
                </c:pt>
                <c:pt idx="8">
                  <c:v>1.3353115727002967E-2</c:v>
                </c:pt>
                <c:pt idx="9">
                  <c:v>2.3738872403560832E-2</c:v>
                </c:pt>
                <c:pt idx="10">
                  <c:v>1.0385756676557863E-2</c:v>
                </c:pt>
                <c:pt idx="11">
                  <c:v>6.8249258160237386E-2</c:v>
                </c:pt>
                <c:pt idx="12">
                  <c:v>2.967359050445104E-2</c:v>
                </c:pt>
                <c:pt idx="13">
                  <c:v>2.967359050445104E-3</c:v>
                </c:pt>
                <c:pt idx="14">
                  <c:v>7.4183976261127599E-3</c:v>
                </c:pt>
                <c:pt idx="15">
                  <c:v>0.15578635014836795</c:v>
                </c:pt>
                <c:pt idx="16">
                  <c:v>3.1157270029673591E-2</c:v>
                </c:pt>
                <c:pt idx="17">
                  <c:v>2.967359050445104E-3</c:v>
                </c:pt>
                <c:pt idx="18">
                  <c:v>7.4183976261127599E-3</c:v>
                </c:pt>
                <c:pt idx="19">
                  <c:v>0</c:v>
                </c:pt>
                <c:pt idx="20">
                  <c:v>5.9347181008902079E-3</c:v>
                </c:pt>
                <c:pt idx="21">
                  <c:v>4.5994065281899109E-2</c:v>
                </c:pt>
                <c:pt idx="22">
                  <c:v>1.6320474777448073E-2</c:v>
                </c:pt>
                <c:pt idx="23">
                  <c:v>2.8189910979228485E-2</c:v>
                </c:pt>
                <c:pt idx="24">
                  <c:v>8.0118694362017809E-2</c:v>
                </c:pt>
                <c:pt idx="25">
                  <c:v>1.7804154302670624E-2</c:v>
                </c:pt>
                <c:pt idx="26">
                  <c:v>4.3026706231454007E-2</c:v>
                </c:pt>
                <c:pt idx="27">
                  <c:v>1.483679525222552E-3</c:v>
                </c:pt>
                <c:pt idx="28">
                  <c:v>4.4510385756676559E-3</c:v>
                </c:pt>
                <c:pt idx="29">
                  <c:v>1.483679525222552E-3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'Q57'!$B$213:$B$242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'Q57'!$F$213:$F$242</c:f>
              <c:numCache>
                <c:formatCode>0.0%</c:formatCode>
                <c:ptCount val="30"/>
                <c:pt idx="0">
                  <c:v>1.3353115727002967E-2</c:v>
                </c:pt>
                <c:pt idx="1">
                  <c:v>0</c:v>
                </c:pt>
                <c:pt idx="2">
                  <c:v>0</c:v>
                </c:pt>
                <c:pt idx="3">
                  <c:v>4.4510385756676559E-3</c:v>
                </c:pt>
                <c:pt idx="4">
                  <c:v>1.0385756676557863E-2</c:v>
                </c:pt>
                <c:pt idx="5">
                  <c:v>1.483679525222552E-3</c:v>
                </c:pt>
                <c:pt idx="6">
                  <c:v>2.967359050445104E-3</c:v>
                </c:pt>
                <c:pt idx="7">
                  <c:v>0</c:v>
                </c:pt>
                <c:pt idx="8">
                  <c:v>2.967359050445104E-3</c:v>
                </c:pt>
                <c:pt idx="9">
                  <c:v>7.4183976261127599E-3</c:v>
                </c:pt>
                <c:pt idx="10">
                  <c:v>4.4510385756676559E-3</c:v>
                </c:pt>
                <c:pt idx="11">
                  <c:v>2.967359050445104E-2</c:v>
                </c:pt>
                <c:pt idx="12">
                  <c:v>4.4510385756676559E-3</c:v>
                </c:pt>
                <c:pt idx="13">
                  <c:v>1.483679525222552E-3</c:v>
                </c:pt>
                <c:pt idx="14">
                  <c:v>1.1869436201780416E-2</c:v>
                </c:pt>
                <c:pt idx="15">
                  <c:v>1.3353115727002967E-2</c:v>
                </c:pt>
                <c:pt idx="16">
                  <c:v>1.483679525222552E-3</c:v>
                </c:pt>
                <c:pt idx="17">
                  <c:v>0</c:v>
                </c:pt>
                <c:pt idx="18">
                  <c:v>0</c:v>
                </c:pt>
                <c:pt idx="19">
                  <c:v>4.4510385756676559E-3</c:v>
                </c:pt>
                <c:pt idx="20">
                  <c:v>1.483679525222552E-3</c:v>
                </c:pt>
                <c:pt idx="21">
                  <c:v>1.3353115727002967E-2</c:v>
                </c:pt>
                <c:pt idx="22">
                  <c:v>2.967359050445104E-3</c:v>
                </c:pt>
                <c:pt idx="23">
                  <c:v>7.4183976261127599E-3</c:v>
                </c:pt>
                <c:pt idx="24">
                  <c:v>0</c:v>
                </c:pt>
                <c:pt idx="25">
                  <c:v>7.4183976261127599E-3</c:v>
                </c:pt>
                <c:pt idx="26">
                  <c:v>1.9287833827893175E-2</c:v>
                </c:pt>
                <c:pt idx="27">
                  <c:v>1.483679525222552E-3</c:v>
                </c:pt>
                <c:pt idx="28">
                  <c:v>1.1869436201780416E-2</c:v>
                </c:pt>
                <c:pt idx="29">
                  <c:v>5.9347181008902079E-3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403904"/>
        <c:axId val="149405696"/>
      </c:barChart>
      <c:catAx>
        <c:axId val="1494039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4056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4039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Participation of the pharmacy regarding vigilance in 2010 (n=674)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'Q57'!$B$282:$B$311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'Q57'!$D$282:$D$311</c:f>
              <c:numCache>
                <c:formatCode>0.0%</c:formatCode>
                <c:ptCount val="30"/>
                <c:pt idx="0">
                  <c:v>4.8421052631578948E-2</c:v>
                </c:pt>
                <c:pt idx="1">
                  <c:v>6.7368421052631577E-2</c:v>
                </c:pt>
                <c:pt idx="2">
                  <c:v>1.0526315789473684E-2</c:v>
                </c:pt>
                <c:pt idx="3">
                  <c:v>5.894736842105263E-2</c:v>
                </c:pt>
                <c:pt idx="4">
                  <c:v>2.3157894736842106E-2</c:v>
                </c:pt>
                <c:pt idx="5">
                  <c:v>2.3157894736842106E-2</c:v>
                </c:pt>
                <c:pt idx="6">
                  <c:v>2.1052631578947368E-3</c:v>
                </c:pt>
                <c:pt idx="7">
                  <c:v>1.0526315789473684E-2</c:v>
                </c:pt>
                <c:pt idx="8">
                  <c:v>8.4210526315789472E-3</c:v>
                </c:pt>
                <c:pt idx="9">
                  <c:v>4.4210526315789471E-2</c:v>
                </c:pt>
                <c:pt idx="10">
                  <c:v>1.4736842105263158E-2</c:v>
                </c:pt>
                <c:pt idx="11">
                  <c:v>9.8947368421052631E-2</c:v>
                </c:pt>
                <c:pt idx="12">
                  <c:v>4.6315789473684213E-2</c:v>
                </c:pt>
                <c:pt idx="13">
                  <c:v>4.2105263157894736E-3</c:v>
                </c:pt>
                <c:pt idx="14">
                  <c:v>1.6842105263157894E-2</c:v>
                </c:pt>
                <c:pt idx="15">
                  <c:v>0.21894736842105264</c:v>
                </c:pt>
                <c:pt idx="16">
                  <c:v>4.2105263157894736E-3</c:v>
                </c:pt>
                <c:pt idx="17">
                  <c:v>2.1052631578947368E-3</c:v>
                </c:pt>
                <c:pt idx="18">
                  <c:v>1.0526315789473684E-2</c:v>
                </c:pt>
                <c:pt idx="19">
                  <c:v>6.3157894736842104E-3</c:v>
                </c:pt>
                <c:pt idx="20">
                  <c:v>4.2105263157894736E-3</c:v>
                </c:pt>
                <c:pt idx="21">
                  <c:v>5.473684210526316E-2</c:v>
                </c:pt>
                <c:pt idx="22">
                  <c:v>1.4736842105263158E-2</c:v>
                </c:pt>
                <c:pt idx="23">
                  <c:v>3.5789473684210524E-2</c:v>
                </c:pt>
                <c:pt idx="24">
                  <c:v>0.04</c:v>
                </c:pt>
                <c:pt idx="25">
                  <c:v>3.3684210526315789E-2</c:v>
                </c:pt>
                <c:pt idx="26">
                  <c:v>7.7894736842105267E-2</c:v>
                </c:pt>
                <c:pt idx="27">
                  <c:v>2.1052631578947368E-3</c:v>
                </c:pt>
                <c:pt idx="28">
                  <c:v>1.2631578947368421E-2</c:v>
                </c:pt>
                <c:pt idx="29">
                  <c:v>4.2105263157894736E-3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'Q57'!$B$282:$B$311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'Q57'!$F$282:$F$311</c:f>
              <c:numCache>
                <c:formatCode>0.0%</c:formatCode>
                <c:ptCount val="30"/>
                <c:pt idx="0">
                  <c:v>5.9347181008902079E-3</c:v>
                </c:pt>
                <c:pt idx="1">
                  <c:v>2.967359050445104E-3</c:v>
                </c:pt>
                <c:pt idx="2">
                  <c:v>0</c:v>
                </c:pt>
                <c:pt idx="3">
                  <c:v>2.0771513353115726E-2</c:v>
                </c:pt>
                <c:pt idx="4">
                  <c:v>2.0771513353115726E-2</c:v>
                </c:pt>
                <c:pt idx="5">
                  <c:v>1.6320474777448073E-2</c:v>
                </c:pt>
                <c:pt idx="6">
                  <c:v>1.483679525222552E-3</c:v>
                </c:pt>
                <c:pt idx="7">
                  <c:v>8.9020771513353119E-3</c:v>
                </c:pt>
                <c:pt idx="8">
                  <c:v>1.0385756676557863E-2</c:v>
                </c:pt>
                <c:pt idx="9">
                  <c:v>0</c:v>
                </c:pt>
                <c:pt idx="10">
                  <c:v>4.4510385756676559E-3</c:v>
                </c:pt>
                <c:pt idx="11">
                  <c:v>2.8189910979228485E-2</c:v>
                </c:pt>
                <c:pt idx="12">
                  <c:v>1.483679525222552E-3</c:v>
                </c:pt>
                <c:pt idx="13">
                  <c:v>1.483679525222552E-3</c:v>
                </c:pt>
                <c:pt idx="14">
                  <c:v>7.4183976261127599E-3</c:v>
                </c:pt>
                <c:pt idx="15">
                  <c:v>1.483679525222552E-2</c:v>
                </c:pt>
                <c:pt idx="16">
                  <c:v>2.967359050445104E-2</c:v>
                </c:pt>
                <c:pt idx="17">
                  <c:v>1.483679525222552E-3</c:v>
                </c:pt>
                <c:pt idx="18">
                  <c:v>0</c:v>
                </c:pt>
                <c:pt idx="19">
                  <c:v>0</c:v>
                </c:pt>
                <c:pt idx="20">
                  <c:v>4.4510385756676559E-3</c:v>
                </c:pt>
                <c:pt idx="21">
                  <c:v>2.0771513353115726E-2</c:v>
                </c:pt>
                <c:pt idx="22">
                  <c:v>8.9020771513353119E-3</c:v>
                </c:pt>
                <c:pt idx="23">
                  <c:v>1.0385756676557863E-2</c:v>
                </c:pt>
                <c:pt idx="24">
                  <c:v>5.192878338278932E-2</c:v>
                </c:pt>
                <c:pt idx="25">
                  <c:v>1.483679525222552E-3</c:v>
                </c:pt>
                <c:pt idx="26">
                  <c:v>7.4183976261127599E-3</c:v>
                </c:pt>
                <c:pt idx="27">
                  <c:v>1.483679525222552E-3</c:v>
                </c:pt>
                <c:pt idx="28">
                  <c:v>7.4183976261127599E-3</c:v>
                </c:pt>
                <c:pt idx="29">
                  <c:v>4.4510385756676559E-3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9525248"/>
        <c:axId val="149526784"/>
      </c:barChart>
      <c:catAx>
        <c:axId val="149525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5252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role of the pharmacy in the decisions about nutrition support; Participation in TPN team only - comparison between years</a:t>
            </a:r>
          </a:p>
        </c:rich>
      </c:tx>
      <c:layout>
        <c:manualLayout>
          <c:xMode val="edge"/>
          <c:yMode val="edge"/>
          <c:x val="0.11037234042553208"/>
          <c:y val="3.017241379310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87931034482771"/>
          <c:w val="0.91223404255319385"/>
          <c:h val="0.52801724137931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'Q58'!$C$107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'Q58'!$C$108:$C$137</c:f>
              <c:numCache>
                <c:formatCode>0.0%</c:formatCode>
                <c:ptCount val="30"/>
                <c:pt idx="0">
                  <c:v>3.3333333333333333E-2</c:v>
                </c:pt>
                <c:pt idx="1">
                  <c:v>0.28000000000000003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1</c:v>
                </c:pt>
                <c:pt idx="7">
                  <c:v>0</c:v>
                </c:pt>
                <c:pt idx="8">
                  <c:v>0.33333333333333331</c:v>
                </c:pt>
                <c:pt idx="9">
                  <c:v>0.2857142857142857</c:v>
                </c:pt>
                <c:pt idx="10">
                  <c:v>0</c:v>
                </c:pt>
                <c:pt idx="11">
                  <c:v>0.14516129032258066</c:v>
                </c:pt>
                <c:pt idx="12">
                  <c:v>1</c:v>
                </c:pt>
                <c:pt idx="13">
                  <c:v>0.26666666666666666</c:v>
                </c:pt>
                <c:pt idx="14">
                  <c:v>0.41666666666666669</c:v>
                </c:pt>
                <c:pt idx="15">
                  <c:v>0.2537313432835821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0.5</c:v>
                </c:pt>
                <c:pt idx="21">
                  <c:v>0</c:v>
                </c:pt>
                <c:pt idx="22">
                  <c:v>0.26315789473684209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0.14893617021276595</c:v>
                </c:pt>
                <c:pt idx="27">
                  <c:v>0</c:v>
                </c:pt>
                <c:pt idx="28">
                  <c:v>0.1875</c:v>
                </c:pt>
                <c:pt idx="29">
                  <c:v>0.6428571428571429</c:v>
                </c:pt>
              </c:numCache>
            </c:numRef>
          </c:val>
        </c:ser>
        <c:ser>
          <c:idx val="1"/>
          <c:order val="1"/>
          <c:tx>
            <c:strRef>
              <c:f>'Q58'!$D$107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'Q58'!$D$108:$D$137</c:f>
              <c:numCache>
                <c:formatCode>0.0%</c:formatCode>
                <c:ptCount val="30"/>
                <c:pt idx="0">
                  <c:v>0</c:v>
                </c:pt>
                <c:pt idx="1">
                  <c:v>0.28599999999999998</c:v>
                </c:pt>
                <c:pt idx="4">
                  <c:v>7.0999999999999994E-2</c:v>
                </c:pt>
                <c:pt idx="5">
                  <c:v>4.4999999999999998E-2</c:v>
                </c:pt>
                <c:pt idx="6">
                  <c:v>0.6</c:v>
                </c:pt>
                <c:pt idx="7">
                  <c:v>0</c:v>
                </c:pt>
                <c:pt idx="8">
                  <c:v>9.0999999999999998E-2</c:v>
                </c:pt>
                <c:pt idx="9">
                  <c:v>0.19</c:v>
                </c:pt>
                <c:pt idx="11">
                  <c:v>3.9E-2</c:v>
                </c:pt>
                <c:pt idx="12">
                  <c:v>0</c:v>
                </c:pt>
                <c:pt idx="13">
                  <c:v>5.1999999999999998E-2</c:v>
                </c:pt>
                <c:pt idx="14">
                  <c:v>0.20499999999999999</c:v>
                </c:pt>
                <c:pt idx="17">
                  <c:v>0</c:v>
                </c:pt>
                <c:pt idx="18">
                  <c:v>0</c:v>
                </c:pt>
                <c:pt idx="19">
                  <c:v>0.48099999999999998</c:v>
                </c:pt>
                <c:pt idx="20">
                  <c:v>0</c:v>
                </c:pt>
                <c:pt idx="21">
                  <c:v>0.11899999999999999</c:v>
                </c:pt>
                <c:pt idx="24">
                  <c:v>1.6E-2</c:v>
                </c:pt>
                <c:pt idx="25">
                  <c:v>4.2000000000000003E-2</c:v>
                </c:pt>
                <c:pt idx="26">
                  <c:v>4.2999999999999997E-2</c:v>
                </c:pt>
                <c:pt idx="28">
                  <c:v>3.5999999999999997E-2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'Q58'!$E$107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'Q58'!$E$108:$E$137</c:f>
              <c:numCache>
                <c:formatCode>#,##0.0%</c:formatCode>
                <c:ptCount val="30"/>
                <c:pt idx="0">
                  <c:v>0</c:v>
                </c:pt>
                <c:pt idx="1">
                  <c:v>0.32432432432432434</c:v>
                </c:pt>
                <c:pt idx="6">
                  <c:v>0.4</c:v>
                </c:pt>
                <c:pt idx="8">
                  <c:v>3.9215686274509803E-2</c:v>
                </c:pt>
                <c:pt idx="9">
                  <c:v>0.24358974358974358</c:v>
                </c:pt>
                <c:pt idx="11">
                  <c:v>0.10989010989010989</c:v>
                </c:pt>
                <c:pt idx="12">
                  <c:v>0.25</c:v>
                </c:pt>
                <c:pt idx="13">
                  <c:v>0.1044776119402985</c:v>
                </c:pt>
                <c:pt idx="19">
                  <c:v>0.5714285714285714</c:v>
                </c:pt>
                <c:pt idx="20">
                  <c:v>3.0303030303030304E-2</c:v>
                </c:pt>
                <c:pt idx="24">
                  <c:v>6.4516129032258063E-2</c:v>
                </c:pt>
                <c:pt idx="25">
                  <c:v>0.125</c:v>
                </c:pt>
                <c:pt idx="26">
                  <c:v>0.14285714285714285</c:v>
                </c:pt>
                <c:pt idx="27">
                  <c:v>0</c:v>
                </c:pt>
                <c:pt idx="28">
                  <c:v>0.11428571428571428</c:v>
                </c:pt>
                <c:pt idx="29">
                  <c:v>0.40277777777777779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9857408"/>
        <c:axId val="149858944"/>
      </c:barChart>
      <c:catAx>
        <c:axId val="1498574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58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8574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7678701551"/>
          <c:y val="0.93466611044438785"/>
          <c:w val="0.14857167729633478"/>
          <c:h val="3.8112598678314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role of the pharmacy in the decisions about nutrition support; Participation in TPN/Enteral nutrition team - comparison between years</a:t>
            </a:r>
          </a:p>
        </c:rich>
      </c:tx>
      <c:layout>
        <c:manualLayout>
          <c:xMode val="edge"/>
          <c:yMode val="edge"/>
          <c:x val="0.11538477069064591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32485389456E-2"/>
          <c:y val="0.17849499851940301"/>
          <c:w val="0.90236751569399187"/>
          <c:h val="0.52903336910569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'Q58'!$G$107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'Q58'!$G$108:$G$137</c:f>
              <c:numCache>
                <c:formatCode>0.0%</c:formatCode>
                <c:ptCount val="30"/>
                <c:pt idx="0">
                  <c:v>0.96666666666666667</c:v>
                </c:pt>
                <c:pt idx="1">
                  <c:v>0.72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0.95</c:v>
                </c:pt>
                <c:pt idx="6">
                  <c:v>0</c:v>
                </c:pt>
                <c:pt idx="7">
                  <c:v>1</c:v>
                </c:pt>
                <c:pt idx="8">
                  <c:v>0.66666666666666663</c:v>
                </c:pt>
                <c:pt idx="9">
                  <c:v>0.7142857142857143</c:v>
                </c:pt>
                <c:pt idx="10">
                  <c:v>0</c:v>
                </c:pt>
                <c:pt idx="11">
                  <c:v>0.85483870967741937</c:v>
                </c:pt>
                <c:pt idx="12">
                  <c:v>0</c:v>
                </c:pt>
                <c:pt idx="13">
                  <c:v>0.73333333333333328</c:v>
                </c:pt>
                <c:pt idx="14">
                  <c:v>0.58333333333333337</c:v>
                </c:pt>
                <c:pt idx="15">
                  <c:v>0.74626865671641796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0.125</c:v>
                </c:pt>
                <c:pt idx="20">
                  <c:v>0.5</c:v>
                </c:pt>
                <c:pt idx="21">
                  <c:v>1</c:v>
                </c:pt>
                <c:pt idx="22">
                  <c:v>0.73684210526315785</c:v>
                </c:pt>
                <c:pt idx="23">
                  <c:v>0.4</c:v>
                </c:pt>
                <c:pt idx="24">
                  <c:v>0.4</c:v>
                </c:pt>
                <c:pt idx="25">
                  <c:v>0.8</c:v>
                </c:pt>
                <c:pt idx="26">
                  <c:v>0.85106382978723405</c:v>
                </c:pt>
                <c:pt idx="27">
                  <c:v>0</c:v>
                </c:pt>
                <c:pt idx="28">
                  <c:v>0.8125</c:v>
                </c:pt>
                <c:pt idx="29">
                  <c:v>0.35714285714285715</c:v>
                </c:pt>
              </c:numCache>
            </c:numRef>
          </c:val>
        </c:ser>
        <c:ser>
          <c:idx val="1"/>
          <c:order val="1"/>
          <c:tx>
            <c:strRef>
              <c:f>'Q58'!$H$107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'Q58'!$H$108:$H$137</c:f>
              <c:numCache>
                <c:formatCode>0.0%</c:formatCode>
                <c:ptCount val="30"/>
                <c:pt idx="0">
                  <c:v>0.83899999999999997</c:v>
                </c:pt>
                <c:pt idx="1">
                  <c:v>0.42899999999999999</c:v>
                </c:pt>
                <c:pt idx="4">
                  <c:v>7.0999999999999994E-2</c:v>
                </c:pt>
                <c:pt idx="5">
                  <c:v>0.28799999999999998</c:v>
                </c:pt>
                <c:pt idx="6">
                  <c:v>0.2</c:v>
                </c:pt>
                <c:pt idx="7">
                  <c:v>0</c:v>
                </c:pt>
                <c:pt idx="8">
                  <c:v>0.27300000000000002</c:v>
                </c:pt>
                <c:pt idx="9">
                  <c:v>0.52400000000000002</c:v>
                </c:pt>
                <c:pt idx="11">
                  <c:v>0.52300000000000002</c:v>
                </c:pt>
                <c:pt idx="12">
                  <c:v>0.214</c:v>
                </c:pt>
                <c:pt idx="13">
                  <c:v>8.5999999999999993E-2</c:v>
                </c:pt>
                <c:pt idx="14">
                  <c:v>0.29499999999999998</c:v>
                </c:pt>
                <c:pt idx="17">
                  <c:v>5.2999999999999999E-2</c:v>
                </c:pt>
                <c:pt idx="18">
                  <c:v>0</c:v>
                </c:pt>
                <c:pt idx="19">
                  <c:v>0.40699999999999997</c:v>
                </c:pt>
                <c:pt idx="20">
                  <c:v>0.5</c:v>
                </c:pt>
                <c:pt idx="21">
                  <c:v>0.16700000000000001</c:v>
                </c:pt>
                <c:pt idx="24">
                  <c:v>3.3000000000000002E-2</c:v>
                </c:pt>
                <c:pt idx="25">
                  <c:v>0.20799999999999999</c:v>
                </c:pt>
                <c:pt idx="26">
                  <c:v>0.75700000000000001</c:v>
                </c:pt>
                <c:pt idx="28">
                  <c:v>0.78600000000000003</c:v>
                </c:pt>
                <c:pt idx="29">
                  <c:v>0.55600000000000005</c:v>
                </c:pt>
              </c:numCache>
            </c:numRef>
          </c:val>
        </c:ser>
        <c:ser>
          <c:idx val="2"/>
          <c:order val="2"/>
          <c:tx>
            <c:strRef>
              <c:f>'Q58'!$I$107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'Q58'!$I$108:$I$137</c:f>
              <c:numCache>
                <c:formatCode>#,##0.0%</c:formatCode>
                <c:ptCount val="30"/>
                <c:pt idx="0">
                  <c:v>0.76470588235294112</c:v>
                </c:pt>
                <c:pt idx="1">
                  <c:v>0.45945945945945948</c:v>
                </c:pt>
                <c:pt idx="6">
                  <c:v>0.3</c:v>
                </c:pt>
                <c:pt idx="8">
                  <c:v>7.8431372549019607E-2</c:v>
                </c:pt>
                <c:pt idx="9">
                  <c:v>0.37179487179487181</c:v>
                </c:pt>
                <c:pt idx="11">
                  <c:v>0.43956043956043955</c:v>
                </c:pt>
                <c:pt idx="12">
                  <c:v>0.25</c:v>
                </c:pt>
                <c:pt idx="13">
                  <c:v>0.19402985074626866</c:v>
                </c:pt>
                <c:pt idx="19">
                  <c:v>0.38775510204081631</c:v>
                </c:pt>
                <c:pt idx="20">
                  <c:v>0.33333333333333331</c:v>
                </c:pt>
                <c:pt idx="24">
                  <c:v>9.6774193548387094E-2</c:v>
                </c:pt>
                <c:pt idx="25">
                  <c:v>0.25</c:v>
                </c:pt>
                <c:pt idx="26">
                  <c:v>0.72857142857142854</c:v>
                </c:pt>
                <c:pt idx="27">
                  <c:v>0.18181818181818182</c:v>
                </c:pt>
                <c:pt idx="28">
                  <c:v>0.68571428571428572</c:v>
                </c:pt>
                <c:pt idx="29">
                  <c:v>0.4861111111111111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187840"/>
        <c:axId val="151189376"/>
      </c:barChart>
      <c:catAx>
        <c:axId val="1511878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8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893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1878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59958188118627"/>
          <c:y val="0.93478488261650561"/>
          <c:w val="0.16560540456820624"/>
          <c:h val="3.8043570804160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role of the pharmacy in the decisions about nutrition support; Not involved in decisions about nutrition prescription - comparison between years</a:t>
            </a:r>
          </a:p>
        </c:rich>
      </c:tx>
      <c:layout>
        <c:manualLayout>
          <c:xMode val="edge"/>
          <c:yMode val="edge"/>
          <c:x val="0.11436170212765974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8936170212782E-2"/>
          <c:y val="0.17811177461081532"/>
          <c:w val="0.91223404255319385"/>
          <c:h val="0.5300434738418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'Q58'!$K$107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'Q58'!$K$108:$K$137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ser>
          <c:idx val="1"/>
          <c:order val="1"/>
          <c:tx>
            <c:strRef>
              <c:f>'Q58'!$L$107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'Q58'!$L$108:$L$137</c:f>
              <c:numCache>
                <c:formatCode>0.0%</c:formatCode>
                <c:ptCount val="30"/>
                <c:pt idx="0">
                  <c:v>0.161</c:v>
                </c:pt>
                <c:pt idx="1">
                  <c:v>0.28599999999999998</c:v>
                </c:pt>
                <c:pt idx="4">
                  <c:v>0.85699999999999998</c:v>
                </c:pt>
                <c:pt idx="5">
                  <c:v>0.66700000000000004</c:v>
                </c:pt>
                <c:pt idx="6">
                  <c:v>0.2</c:v>
                </c:pt>
                <c:pt idx="7">
                  <c:v>1</c:v>
                </c:pt>
                <c:pt idx="8">
                  <c:v>0.63600000000000001</c:v>
                </c:pt>
                <c:pt idx="9">
                  <c:v>0.28599999999999998</c:v>
                </c:pt>
                <c:pt idx="11">
                  <c:v>0.438</c:v>
                </c:pt>
                <c:pt idx="12">
                  <c:v>0.78600000000000003</c:v>
                </c:pt>
                <c:pt idx="13">
                  <c:v>0.86199999999999999</c:v>
                </c:pt>
                <c:pt idx="14">
                  <c:v>0.5</c:v>
                </c:pt>
                <c:pt idx="17">
                  <c:v>0.94699999999999995</c:v>
                </c:pt>
                <c:pt idx="18">
                  <c:v>1</c:v>
                </c:pt>
                <c:pt idx="19">
                  <c:v>0.111</c:v>
                </c:pt>
                <c:pt idx="20">
                  <c:v>0.5</c:v>
                </c:pt>
                <c:pt idx="21">
                  <c:v>0.71399999999999997</c:v>
                </c:pt>
                <c:pt idx="24">
                  <c:v>0.95099999999999996</c:v>
                </c:pt>
                <c:pt idx="25">
                  <c:v>0.75</c:v>
                </c:pt>
                <c:pt idx="26">
                  <c:v>0.2</c:v>
                </c:pt>
                <c:pt idx="28">
                  <c:v>0.17899999999999999</c:v>
                </c:pt>
                <c:pt idx="29">
                  <c:v>0.111</c:v>
                </c:pt>
              </c:numCache>
            </c:numRef>
          </c:val>
        </c:ser>
        <c:ser>
          <c:idx val="2"/>
          <c:order val="2"/>
          <c:tx>
            <c:strRef>
              <c:f>'Q58'!$M$107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'Q58'!$B$108:$B$137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'Q58'!$M$108:$M$137</c:f>
              <c:numCache>
                <c:formatCode>#,##0.0%</c:formatCode>
                <c:ptCount val="30"/>
                <c:pt idx="0">
                  <c:v>0.23529411764705882</c:v>
                </c:pt>
                <c:pt idx="1">
                  <c:v>0.21621621621621623</c:v>
                </c:pt>
                <c:pt idx="6">
                  <c:v>0.3</c:v>
                </c:pt>
                <c:pt idx="8">
                  <c:v>0.88235294117647056</c:v>
                </c:pt>
                <c:pt idx="9">
                  <c:v>0.38461538461538464</c:v>
                </c:pt>
                <c:pt idx="11">
                  <c:v>0.45054945054945056</c:v>
                </c:pt>
                <c:pt idx="12">
                  <c:v>0.5</c:v>
                </c:pt>
                <c:pt idx="13">
                  <c:v>0.70149253731343286</c:v>
                </c:pt>
                <c:pt idx="19">
                  <c:v>4.0816326530612242E-2</c:v>
                </c:pt>
                <c:pt idx="20">
                  <c:v>0.63636363636363635</c:v>
                </c:pt>
                <c:pt idx="24">
                  <c:v>0.83870967741935487</c:v>
                </c:pt>
                <c:pt idx="25">
                  <c:v>0.625</c:v>
                </c:pt>
                <c:pt idx="26">
                  <c:v>0.12857142857142856</c:v>
                </c:pt>
                <c:pt idx="27">
                  <c:v>0.81818181818181823</c:v>
                </c:pt>
                <c:pt idx="28">
                  <c:v>0.2</c:v>
                </c:pt>
                <c:pt idx="29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428480"/>
        <c:axId val="151442560"/>
      </c:barChart>
      <c:catAx>
        <c:axId val="1514284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4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42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284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00077678701551"/>
          <c:y val="0.93490322533648362"/>
          <c:w val="0.14857167729633478"/>
          <c:h val="3.7974792518503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role of the pharmacy in the decisions about nutrition support in 2005 (n=794)</a:t>
            </a:r>
          </a:p>
        </c:rich>
      </c:tx>
      <c:layout>
        <c:manualLayout>
          <c:xMode val="edge"/>
          <c:yMode val="edge"/>
          <c:x val="0.13965620964046171"/>
          <c:y val="4.262583843686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33E-2"/>
          <c:y val="0.1844448447153757"/>
          <c:w val="0.9047633072347897"/>
          <c:h val="0.47111213348987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'Q58'!$C$42:$F$42</c:f>
              <c:strCache>
                <c:ptCount val="1"/>
                <c:pt idx="0">
                  <c:v>Participation in TPN team only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'Q58'!$F$44:$F$66</c:f>
              <c:numCache>
                <c:formatCode>#,##0.0%</c:formatCode>
                <c:ptCount val="23"/>
                <c:pt idx="0">
                  <c:v>0</c:v>
                </c:pt>
                <c:pt idx="1">
                  <c:v>5.0000000000000001E-3</c:v>
                </c:pt>
                <c:pt idx="2">
                  <c:v>1E-3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0</c:v>
                </c:pt>
                <c:pt idx="6">
                  <c:v>4.0000000000000001E-3</c:v>
                </c:pt>
                <c:pt idx="7">
                  <c:v>5.0000000000000001E-3</c:v>
                </c:pt>
                <c:pt idx="8">
                  <c:v>6.0000000000000001E-3</c:v>
                </c:pt>
                <c:pt idx="9">
                  <c:v>0</c:v>
                </c:pt>
                <c:pt idx="10">
                  <c:v>4.0000000000000001E-3</c:v>
                </c:pt>
                <c:pt idx="11">
                  <c:v>1.0999999999999999E-2</c:v>
                </c:pt>
                <c:pt idx="13">
                  <c:v>0</c:v>
                </c:pt>
                <c:pt idx="14">
                  <c:v>0</c:v>
                </c:pt>
                <c:pt idx="15">
                  <c:v>1.6E-2</c:v>
                </c:pt>
                <c:pt idx="16">
                  <c:v>0</c:v>
                </c:pt>
                <c:pt idx="17">
                  <c:v>6.0000000000000001E-3</c:v>
                </c:pt>
                <c:pt idx="18">
                  <c:v>1E-3</c:v>
                </c:pt>
                <c:pt idx="19">
                  <c:v>1E-3</c:v>
                </c:pt>
                <c:pt idx="20">
                  <c:v>4.0000000000000001E-3</c:v>
                </c:pt>
                <c:pt idx="21">
                  <c:v>1E-3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strRef>
              <c:f>'Q58'!$G$42:$J$42</c:f>
              <c:strCache>
                <c:ptCount val="1"/>
                <c:pt idx="0">
                  <c:v>Participation in TPN/Enteral nutrition team</c:v>
                </c:pt>
              </c:strCache>
            </c:strRef>
          </c:tx>
          <c:spPr>
            <a:solidFill>
              <a:srgbClr val="FF636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'Q58'!$J$44:$J$66</c:f>
              <c:numCache>
                <c:formatCode>#,##0.0%</c:formatCode>
                <c:ptCount val="23"/>
                <c:pt idx="0">
                  <c:v>3.3000000000000002E-2</c:v>
                </c:pt>
                <c:pt idx="1">
                  <c:v>8.0000000000000002E-3</c:v>
                </c:pt>
                <c:pt idx="2">
                  <c:v>1E-3</c:v>
                </c:pt>
                <c:pt idx="3">
                  <c:v>2.4E-2</c:v>
                </c:pt>
                <c:pt idx="4">
                  <c:v>3.0000000000000001E-3</c:v>
                </c:pt>
                <c:pt idx="5">
                  <c:v>0</c:v>
                </c:pt>
                <c:pt idx="6">
                  <c:v>1.0999999999999999E-2</c:v>
                </c:pt>
                <c:pt idx="7">
                  <c:v>1.4E-2</c:v>
                </c:pt>
                <c:pt idx="8">
                  <c:v>8.4000000000000005E-2</c:v>
                </c:pt>
                <c:pt idx="9">
                  <c:v>4.0000000000000001E-3</c:v>
                </c:pt>
                <c:pt idx="10">
                  <c:v>6.0000000000000001E-3</c:v>
                </c:pt>
                <c:pt idx="11">
                  <c:v>1.6E-2</c:v>
                </c:pt>
                <c:pt idx="13">
                  <c:v>1E-3</c:v>
                </c:pt>
                <c:pt idx="14">
                  <c:v>0</c:v>
                </c:pt>
                <c:pt idx="15">
                  <c:v>1.4E-2</c:v>
                </c:pt>
                <c:pt idx="16">
                  <c:v>5.0000000000000001E-3</c:v>
                </c:pt>
                <c:pt idx="17">
                  <c:v>8.9999999999999993E-3</c:v>
                </c:pt>
                <c:pt idx="18">
                  <c:v>3.0000000000000001E-3</c:v>
                </c:pt>
                <c:pt idx="19">
                  <c:v>6.0000000000000001E-3</c:v>
                </c:pt>
                <c:pt idx="20">
                  <c:v>6.7000000000000004E-2</c:v>
                </c:pt>
                <c:pt idx="21">
                  <c:v>2.8000000000000001E-2</c:v>
                </c:pt>
                <c:pt idx="22">
                  <c:v>6.0000000000000001E-3</c:v>
                </c:pt>
              </c:numCache>
            </c:numRef>
          </c:val>
        </c:ser>
        <c:ser>
          <c:idx val="2"/>
          <c:order val="2"/>
          <c:tx>
            <c:strRef>
              <c:f>'Q58'!$K$42:$N$42</c:f>
              <c:strCache>
                <c:ptCount val="1"/>
                <c:pt idx="0">
                  <c:v>Not involved in decisions about nutrition prescription</c:v>
                </c:pt>
              </c:strCache>
            </c:strRef>
          </c:tx>
          <c:spPr>
            <a:solidFill>
              <a:srgbClr val="FFF3B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'Q58'!$B$44:$B$66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'Q58'!$N$44:$N$66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5.0000000000000001E-3</c:v>
                </c:pt>
                <c:pt idx="2">
                  <c:v>1.4999999999999999E-2</c:v>
                </c:pt>
                <c:pt idx="3">
                  <c:v>5.5E-2</c:v>
                </c:pt>
                <c:pt idx="4">
                  <c:v>3.0000000000000001E-3</c:v>
                </c:pt>
                <c:pt idx="5">
                  <c:v>1.9E-2</c:v>
                </c:pt>
                <c:pt idx="6">
                  <c:v>2.5999999999999999E-2</c:v>
                </c:pt>
                <c:pt idx="7">
                  <c:v>8.0000000000000002E-3</c:v>
                </c:pt>
                <c:pt idx="8">
                  <c:v>7.0999999999999994E-2</c:v>
                </c:pt>
                <c:pt idx="9">
                  <c:v>1.4E-2</c:v>
                </c:pt>
                <c:pt idx="10">
                  <c:v>6.3E-2</c:v>
                </c:pt>
                <c:pt idx="11">
                  <c:v>2.8000000000000001E-2</c:v>
                </c:pt>
                <c:pt idx="13">
                  <c:v>2.3E-2</c:v>
                </c:pt>
                <c:pt idx="14">
                  <c:v>5.0000000000000001E-3</c:v>
                </c:pt>
                <c:pt idx="15">
                  <c:v>4.0000000000000001E-3</c:v>
                </c:pt>
                <c:pt idx="16">
                  <c:v>5.0000000000000001E-3</c:v>
                </c:pt>
                <c:pt idx="17">
                  <c:v>3.7999999999999999E-2</c:v>
                </c:pt>
                <c:pt idx="18">
                  <c:v>7.2999999999999995E-2</c:v>
                </c:pt>
                <c:pt idx="19">
                  <c:v>2.3E-2</c:v>
                </c:pt>
                <c:pt idx="20">
                  <c:v>1.7999999999999999E-2</c:v>
                </c:pt>
                <c:pt idx="21">
                  <c:v>6.0000000000000001E-3</c:v>
                </c:pt>
                <c:pt idx="22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599744"/>
        <c:axId val="151601536"/>
      </c:barChart>
      <c:catAx>
        <c:axId val="15159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015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5997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The role of the pharmacy in the decisions about nutrition support in 2010 (n=405)</a:t>
            </a:r>
          </a:p>
        </c:rich>
      </c:tx>
      <c:layout>
        <c:manualLayout>
          <c:xMode val="edge"/>
          <c:yMode val="edge"/>
          <c:x val="0.13965611782603621"/>
          <c:y val="4.262583843686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1598619789533E-2"/>
          <c:y val="0.18444484471537581"/>
          <c:w val="0.9047633072347897"/>
          <c:h val="0.47111213348987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'Q58'!$C$5</c:f>
              <c:strCache>
                <c:ptCount val="1"/>
                <c:pt idx="0">
                  <c:v>Participation in TPN team only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'Q58'!$F$7:$F$36</c:f>
              <c:numCache>
                <c:formatCode>#,##0.0%</c:formatCode>
                <c:ptCount val="30"/>
                <c:pt idx="0">
                  <c:v>2.4691358024691358E-3</c:v>
                </c:pt>
                <c:pt idx="1">
                  <c:v>1.7283950617283949E-2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2.4691358024691358E-3</c:v>
                </c:pt>
                <c:pt idx="6">
                  <c:v>7.4074074074074077E-3</c:v>
                </c:pt>
                <c:pt idx="7">
                  <c:v>0</c:v>
                </c:pt>
                <c:pt idx="8">
                  <c:v>4.9382716049382715E-3</c:v>
                </c:pt>
                <c:pt idx="9">
                  <c:v>9.876543209876543E-3</c:v>
                </c:pt>
                <c:pt idx="10">
                  <c:v>0</c:v>
                </c:pt>
                <c:pt idx="11">
                  <c:v>2.2222222222222223E-2</c:v>
                </c:pt>
                <c:pt idx="12">
                  <c:v>7.4074074074074077E-3</c:v>
                </c:pt>
                <c:pt idx="13">
                  <c:v>9.876543209876543E-3</c:v>
                </c:pt>
                <c:pt idx="14">
                  <c:v>1.2345679012345678E-2</c:v>
                </c:pt>
                <c:pt idx="15">
                  <c:v>4.1975308641975309E-2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1.7283950617283949E-2</c:v>
                </c:pt>
                <c:pt idx="20">
                  <c:v>4.9382716049382715E-3</c:v>
                </c:pt>
                <c:pt idx="21">
                  <c:v>0</c:v>
                </c:pt>
                <c:pt idx="22">
                  <c:v>1.2345679012345678E-2</c:v>
                </c:pt>
                <c:pt idx="23">
                  <c:v>7.4074074074074077E-3</c:v>
                </c:pt>
                <c:pt idx="24">
                  <c:v>1.4814814814814815E-2</c:v>
                </c:pt>
                <c:pt idx="25">
                  <c:v>2.4691358024691358E-3</c:v>
                </c:pt>
                <c:pt idx="26">
                  <c:v>1.7283950617283949E-2</c:v>
                </c:pt>
                <c:pt idx="27">
                  <c:v>0</c:v>
                </c:pt>
                <c:pt idx="28">
                  <c:v>7.4074074074074077E-3</c:v>
                </c:pt>
                <c:pt idx="29">
                  <c:v>2.2222222222222223E-2</c:v>
                </c:pt>
              </c:numCache>
            </c:numRef>
          </c:val>
        </c:ser>
        <c:ser>
          <c:idx val="1"/>
          <c:order val="1"/>
          <c:tx>
            <c:strRef>
              <c:f>'Q58'!$G$5</c:f>
              <c:strCache>
                <c:ptCount val="1"/>
                <c:pt idx="0">
                  <c:v>Participation in TPN/Enteral nutrition team</c:v>
                </c:pt>
              </c:strCache>
            </c:strRef>
          </c:tx>
          <c:invertIfNegative val="0"/>
          <c:cat>
            <c:strRef>
              <c:f>'Q58'!$B$7:$B$36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'Q58'!$J$7:$J$36</c:f>
              <c:numCache>
                <c:formatCode>#,##0.0%</c:formatCode>
                <c:ptCount val="30"/>
                <c:pt idx="0">
                  <c:v>7.160493827160494E-2</c:v>
                </c:pt>
                <c:pt idx="1">
                  <c:v>4.4444444444444446E-2</c:v>
                </c:pt>
                <c:pt idx="2">
                  <c:v>4.9382716049382715E-3</c:v>
                </c:pt>
                <c:pt idx="3">
                  <c:v>7.4074074074074077E-3</c:v>
                </c:pt>
                <c:pt idx="4">
                  <c:v>1.9753086419753086E-2</c:v>
                </c:pt>
                <c:pt idx="5">
                  <c:v>4.6913580246913583E-2</c:v>
                </c:pt>
                <c:pt idx="6">
                  <c:v>0</c:v>
                </c:pt>
                <c:pt idx="7">
                  <c:v>2.4691358024691358E-3</c:v>
                </c:pt>
                <c:pt idx="8">
                  <c:v>9.876543209876543E-3</c:v>
                </c:pt>
                <c:pt idx="9">
                  <c:v>2.4691358024691357E-2</c:v>
                </c:pt>
                <c:pt idx="10">
                  <c:v>0</c:v>
                </c:pt>
                <c:pt idx="11">
                  <c:v>0.1308641975308642</c:v>
                </c:pt>
                <c:pt idx="12">
                  <c:v>0</c:v>
                </c:pt>
                <c:pt idx="13">
                  <c:v>2.7160493827160494E-2</c:v>
                </c:pt>
                <c:pt idx="14">
                  <c:v>1.7283950617283949E-2</c:v>
                </c:pt>
                <c:pt idx="15">
                  <c:v>0.12345679012345678</c:v>
                </c:pt>
                <c:pt idx="16">
                  <c:v>0</c:v>
                </c:pt>
                <c:pt idx="17">
                  <c:v>0</c:v>
                </c:pt>
                <c:pt idx="18">
                  <c:v>4.9382716049382715E-3</c:v>
                </c:pt>
                <c:pt idx="19">
                  <c:v>2.4691358024691358E-3</c:v>
                </c:pt>
                <c:pt idx="20">
                  <c:v>4.9382716049382715E-3</c:v>
                </c:pt>
                <c:pt idx="21">
                  <c:v>9.876543209876543E-3</c:v>
                </c:pt>
                <c:pt idx="22">
                  <c:v>3.4567901234567898E-2</c:v>
                </c:pt>
                <c:pt idx="23">
                  <c:v>4.9382716049382715E-3</c:v>
                </c:pt>
                <c:pt idx="24">
                  <c:v>9.876543209876543E-3</c:v>
                </c:pt>
                <c:pt idx="25">
                  <c:v>9.876543209876543E-3</c:v>
                </c:pt>
                <c:pt idx="26">
                  <c:v>9.8765432098765427E-2</c:v>
                </c:pt>
                <c:pt idx="27">
                  <c:v>0</c:v>
                </c:pt>
                <c:pt idx="28">
                  <c:v>3.2098765432098768E-2</c:v>
                </c:pt>
                <c:pt idx="29">
                  <c:v>1.2345679012345678E-2</c:v>
                </c:pt>
              </c:numCache>
            </c:numRef>
          </c:val>
        </c:ser>
        <c:ser>
          <c:idx val="2"/>
          <c:order val="2"/>
          <c:tx>
            <c:strRef>
              <c:f>'Q58'!$K$5</c:f>
              <c:strCache>
                <c:ptCount val="1"/>
                <c:pt idx="0">
                  <c:v>Not involved in decisions about nutrition prescription</c:v>
                </c:pt>
              </c:strCache>
            </c:strRef>
          </c:tx>
          <c:invertIfNegative val="0"/>
          <c:cat>
            <c:strRef>
              <c:f>'Q58'!$B$7:$B$36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'Q58'!$N$7:$N$36</c:f>
              <c:numCache>
                <c:formatCode>#,##0.0%</c:formatCode>
                <c:ptCount val="30"/>
                <c:pt idx="0">
                  <c:v>7.407407407407407E-2</c:v>
                </c:pt>
                <c:pt idx="1">
                  <c:v>6.1728395061728392E-2</c:v>
                </c:pt>
                <c:pt idx="2">
                  <c:v>4.9382716049382715E-3</c:v>
                </c:pt>
                <c:pt idx="3">
                  <c:v>7.4074074074074077E-3</c:v>
                </c:pt>
                <c:pt idx="4">
                  <c:v>1.9753086419753086E-2</c:v>
                </c:pt>
                <c:pt idx="5">
                  <c:v>4.9382716049382713E-2</c:v>
                </c:pt>
                <c:pt idx="6">
                  <c:v>7.4074074074074077E-3</c:v>
                </c:pt>
                <c:pt idx="7">
                  <c:v>2.4691358024691358E-3</c:v>
                </c:pt>
                <c:pt idx="8">
                  <c:v>1.4814814814814815E-2</c:v>
                </c:pt>
                <c:pt idx="9">
                  <c:v>3.4567901234567898E-2</c:v>
                </c:pt>
                <c:pt idx="10">
                  <c:v>0</c:v>
                </c:pt>
                <c:pt idx="11">
                  <c:v>0.15308641975308643</c:v>
                </c:pt>
                <c:pt idx="12">
                  <c:v>7.4074074074074077E-3</c:v>
                </c:pt>
                <c:pt idx="13">
                  <c:v>3.7037037037037035E-2</c:v>
                </c:pt>
                <c:pt idx="14">
                  <c:v>2.9629629629629631E-2</c:v>
                </c:pt>
                <c:pt idx="15">
                  <c:v>0.16543209876543211</c:v>
                </c:pt>
                <c:pt idx="16">
                  <c:v>0</c:v>
                </c:pt>
                <c:pt idx="17">
                  <c:v>0</c:v>
                </c:pt>
                <c:pt idx="18">
                  <c:v>4.9382716049382715E-3</c:v>
                </c:pt>
                <c:pt idx="19">
                  <c:v>1.9753086419753086E-2</c:v>
                </c:pt>
                <c:pt idx="20">
                  <c:v>9.876543209876543E-3</c:v>
                </c:pt>
                <c:pt idx="21">
                  <c:v>9.876543209876543E-3</c:v>
                </c:pt>
                <c:pt idx="22">
                  <c:v>4.6913580246913583E-2</c:v>
                </c:pt>
                <c:pt idx="23">
                  <c:v>1.2345679012345678E-2</c:v>
                </c:pt>
                <c:pt idx="24">
                  <c:v>2.4691358024691357E-2</c:v>
                </c:pt>
                <c:pt idx="25">
                  <c:v>1.2345679012345678E-2</c:v>
                </c:pt>
                <c:pt idx="26">
                  <c:v>0.11604938271604938</c:v>
                </c:pt>
                <c:pt idx="27">
                  <c:v>0</c:v>
                </c:pt>
                <c:pt idx="28">
                  <c:v>3.9506172839506172E-2</c:v>
                </c:pt>
                <c:pt idx="29">
                  <c:v>3.4567901234567898E-2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648128"/>
        <c:axId val="151649664"/>
      </c:barChart>
      <c:catAx>
        <c:axId val="151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4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4966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4812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A7A7A7"/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inpatients in 2005 (n=776)</a:t>
            </a:r>
          </a:p>
        </c:rich>
      </c:tx>
      <c:layout>
        <c:manualLayout>
          <c:xMode val="edge"/>
          <c:yMode val="edge"/>
          <c:x val="0.23202365863962818"/>
          <c:y val="3.0172305384903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92366576297803E-2"/>
          <c:y val="0.14224137931034525"/>
          <c:w val="0.92433204710285666"/>
          <c:h val="0.564655172413796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'Q59'!$C$113:$C$135</c:f>
              <c:numCache>
                <c:formatCode>#,##0.0%</c:formatCode>
                <c:ptCount val="23"/>
                <c:pt idx="0">
                  <c:v>6.0000000000000001E-3</c:v>
                </c:pt>
                <c:pt idx="1">
                  <c:v>1E-3</c:v>
                </c:pt>
                <c:pt idx="2">
                  <c:v>0</c:v>
                </c:pt>
                <c:pt idx="3">
                  <c:v>3.0000000000000001E-3</c:v>
                </c:pt>
                <c:pt idx="4">
                  <c:v>1E-3</c:v>
                </c:pt>
                <c:pt idx="5">
                  <c:v>0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4.3999999999999997E-2</c:v>
                </c:pt>
                <c:pt idx="9">
                  <c:v>3.0000000000000001E-3</c:v>
                </c:pt>
                <c:pt idx="10">
                  <c:v>5.0000000000000001E-3</c:v>
                </c:pt>
                <c:pt idx="11">
                  <c:v>0.03</c:v>
                </c:pt>
                <c:pt idx="12">
                  <c:v>1.9E-2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3.4000000000000002E-2</c:v>
                </c:pt>
                <c:pt idx="16">
                  <c:v>0</c:v>
                </c:pt>
                <c:pt idx="17">
                  <c:v>1E-3</c:v>
                </c:pt>
                <c:pt idx="18">
                  <c:v>0.01</c:v>
                </c:pt>
                <c:pt idx="19">
                  <c:v>6.0000000000000001E-3</c:v>
                </c:pt>
                <c:pt idx="20">
                  <c:v>2.4E-2</c:v>
                </c:pt>
                <c:pt idx="21">
                  <c:v>6.0000000000000001E-3</c:v>
                </c:pt>
                <c:pt idx="22">
                  <c:v>8.0000000000000002E-3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'Q59'!$B$113:$B$135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'Q59'!$D$113:$D$135</c:f>
              <c:numCache>
                <c:formatCode>0.0%</c:formatCode>
                <c:ptCount val="23"/>
                <c:pt idx="0">
                  <c:v>3.1E-2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7.9000000000000001E-2</c:v>
                </c:pt>
                <c:pt idx="4">
                  <c:v>1.0999999999999999E-2</c:v>
                </c:pt>
                <c:pt idx="5">
                  <c:v>1.7999999999999999E-2</c:v>
                </c:pt>
                <c:pt idx="6">
                  <c:v>3.7999999999999999E-2</c:v>
                </c:pt>
                <c:pt idx="7">
                  <c:v>2.3E-2</c:v>
                </c:pt>
                <c:pt idx="8">
                  <c:v>0.129</c:v>
                </c:pt>
                <c:pt idx="9">
                  <c:v>1.4999999999999999E-2</c:v>
                </c:pt>
                <c:pt idx="10">
                  <c:v>6.9999999999999993E-2</c:v>
                </c:pt>
                <c:pt idx="11">
                  <c:v>2.5000000000000001E-2</c:v>
                </c:pt>
                <c:pt idx="12">
                  <c:v>3.9999999999999994E-2</c:v>
                </c:pt>
                <c:pt idx="13">
                  <c:v>2.5000000000000001E-2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0.01</c:v>
                </c:pt>
                <c:pt idx="17">
                  <c:v>5.2999999999999999E-2</c:v>
                </c:pt>
                <c:pt idx="18">
                  <c:v>6.3E-2</c:v>
                </c:pt>
                <c:pt idx="19">
                  <c:v>2.5000000000000001E-2</c:v>
                </c:pt>
                <c:pt idx="20">
                  <c:v>6.4000000000000001E-2</c:v>
                </c:pt>
                <c:pt idx="21">
                  <c:v>2.8000000000000004E-2</c:v>
                </c:pt>
                <c:pt idx="22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269568"/>
        <c:axId val="152271104"/>
      </c:barChart>
      <c:catAx>
        <c:axId val="1522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7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6956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19230735438988"/>
          <c:y val="0.93369339034041565"/>
          <c:w val="9.4874666835639776E-2"/>
          <c:h val="4.6595063625433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outpatients in 2005 (n=776)</a:t>
            </a:r>
          </a:p>
        </c:rich>
      </c:tx>
      <c:layout>
        <c:manualLayout>
          <c:xMode val="edge"/>
          <c:yMode val="edge"/>
          <c:x val="0.22700687730489383"/>
          <c:y val="3.0064695860385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92366576297803E-2"/>
          <c:y val="0.1417327788508119"/>
          <c:w val="0.92433204710285666"/>
          <c:h val="0.5669311154032477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'Q59'!$C$183:$C$205</c:f>
              <c:numCache>
                <c:formatCode>#,##0.0%</c:formatCode>
                <c:ptCount val="23"/>
                <c:pt idx="0">
                  <c:v>1E-3</c:v>
                </c:pt>
                <c:pt idx="1">
                  <c:v>0</c:v>
                </c:pt>
                <c:pt idx="2">
                  <c:v>0</c:v>
                </c:pt>
                <c:pt idx="3">
                  <c:v>3.0000000000000001E-3</c:v>
                </c:pt>
                <c:pt idx="4">
                  <c:v>0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4.0000000000000001E-3</c:v>
                </c:pt>
                <c:pt idx="9">
                  <c:v>3.0000000000000001E-3</c:v>
                </c:pt>
                <c:pt idx="10">
                  <c:v>4.0000000000000001E-3</c:v>
                </c:pt>
                <c:pt idx="11">
                  <c:v>3.0000000000000001E-3</c:v>
                </c:pt>
                <c:pt idx="12">
                  <c:v>4.0000000000000001E-3</c:v>
                </c:pt>
                <c:pt idx="13">
                  <c:v>0</c:v>
                </c:pt>
                <c:pt idx="14">
                  <c:v>0</c:v>
                </c:pt>
                <c:pt idx="15">
                  <c:v>1.9E-2</c:v>
                </c:pt>
                <c:pt idx="16">
                  <c:v>0</c:v>
                </c:pt>
                <c:pt idx="17">
                  <c:v>0</c:v>
                </c:pt>
                <c:pt idx="18">
                  <c:v>1E-3</c:v>
                </c:pt>
                <c:pt idx="19">
                  <c:v>1E-3</c:v>
                </c:pt>
                <c:pt idx="20">
                  <c:v>0.01</c:v>
                </c:pt>
                <c:pt idx="21">
                  <c:v>0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'Q59'!$B$183:$B$205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'Q59'!$D$183:$D$205</c:f>
              <c:numCache>
                <c:formatCode>0.0%</c:formatCode>
                <c:ptCount val="23"/>
                <c:pt idx="0">
                  <c:v>3.5999999999999997E-2</c:v>
                </c:pt>
                <c:pt idx="1">
                  <c:v>1.7000000000000001E-2</c:v>
                </c:pt>
                <c:pt idx="2">
                  <c:v>1.7999999999999999E-2</c:v>
                </c:pt>
                <c:pt idx="3">
                  <c:v>7.9000000000000001E-2</c:v>
                </c:pt>
                <c:pt idx="4">
                  <c:v>1.2E-2</c:v>
                </c:pt>
                <c:pt idx="5">
                  <c:v>1.6999999999999998E-2</c:v>
                </c:pt>
                <c:pt idx="6">
                  <c:v>0.04</c:v>
                </c:pt>
                <c:pt idx="7">
                  <c:v>2.4999999999999998E-2</c:v>
                </c:pt>
                <c:pt idx="8">
                  <c:v>0.16899999999999998</c:v>
                </c:pt>
                <c:pt idx="9">
                  <c:v>1.4999999999999999E-2</c:v>
                </c:pt>
                <c:pt idx="10">
                  <c:v>7.0999999999999994E-2</c:v>
                </c:pt>
                <c:pt idx="11">
                  <c:v>5.1999999999999998E-2</c:v>
                </c:pt>
                <c:pt idx="12">
                  <c:v>5.4999999999999993E-2</c:v>
                </c:pt>
                <c:pt idx="13">
                  <c:v>2.8000000000000001E-2</c:v>
                </c:pt>
                <c:pt idx="14">
                  <c:v>5.0000000000000001E-3</c:v>
                </c:pt>
                <c:pt idx="15">
                  <c:v>1.5000000000000003E-2</c:v>
                </c:pt>
                <c:pt idx="16">
                  <c:v>0.01</c:v>
                </c:pt>
                <c:pt idx="17">
                  <c:v>5.3999999999999999E-2</c:v>
                </c:pt>
                <c:pt idx="18">
                  <c:v>7.1999999999999995E-2</c:v>
                </c:pt>
                <c:pt idx="19">
                  <c:v>0.03</c:v>
                </c:pt>
                <c:pt idx="20">
                  <c:v>7.8E-2</c:v>
                </c:pt>
                <c:pt idx="21">
                  <c:v>3.4000000000000002E-2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292352"/>
        <c:axId val="152302336"/>
      </c:barChart>
      <c:catAx>
        <c:axId val="1522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0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0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92352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167806168094611"/>
          <c:y val="0.93381241486177635"/>
          <c:w val="9.4771342647210877E-2"/>
          <c:h val="4.651172947587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none in 2005 (n=776)</a:t>
            </a:r>
          </a:p>
        </c:rich>
      </c:tx>
      <c:layout>
        <c:manualLayout>
          <c:xMode val="edge"/>
          <c:yMode val="edge"/>
          <c:x val="0.25281596437613441"/>
          <c:y val="2.7917090232429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71964956195439E-2"/>
          <c:y val="0.17823970673662756"/>
          <c:w val="0.92490613266583388"/>
          <c:h val="0.53042418751743248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'Q59'!$C$252:$C$274</c:f>
              <c:numCache>
                <c:formatCode>#,##0.0%</c:formatCode>
                <c:ptCount val="23"/>
                <c:pt idx="0">
                  <c:v>3.1E-2</c:v>
                </c:pt>
                <c:pt idx="1">
                  <c:v>1.4999999999999999E-2</c:v>
                </c:pt>
                <c:pt idx="2">
                  <c:v>1.7999999999999999E-2</c:v>
                </c:pt>
                <c:pt idx="3">
                  <c:v>7.9000000000000001E-2</c:v>
                </c:pt>
                <c:pt idx="4">
                  <c:v>0.01</c:v>
                </c:pt>
                <c:pt idx="5">
                  <c:v>1.7000000000000001E-2</c:v>
                </c:pt>
                <c:pt idx="6">
                  <c:v>3.6999999999999998E-2</c:v>
                </c:pt>
                <c:pt idx="7">
                  <c:v>2.3E-2</c:v>
                </c:pt>
                <c:pt idx="8">
                  <c:v>0.129</c:v>
                </c:pt>
                <c:pt idx="9">
                  <c:v>1.4999999999999999E-2</c:v>
                </c:pt>
                <c:pt idx="10">
                  <c:v>6.7000000000000004E-2</c:v>
                </c:pt>
                <c:pt idx="11">
                  <c:v>2.5999999999999999E-2</c:v>
                </c:pt>
                <c:pt idx="12">
                  <c:v>0.04</c:v>
                </c:pt>
                <c:pt idx="13">
                  <c:v>2.5999999999999999E-2</c:v>
                </c:pt>
                <c:pt idx="14">
                  <c:v>5.0000000000000001E-3</c:v>
                </c:pt>
                <c:pt idx="15">
                  <c:v>0</c:v>
                </c:pt>
                <c:pt idx="16">
                  <c:v>0.01</c:v>
                </c:pt>
                <c:pt idx="17">
                  <c:v>5.2999999999999999E-2</c:v>
                </c:pt>
                <c:pt idx="18">
                  <c:v>6.3E-2</c:v>
                </c:pt>
                <c:pt idx="19">
                  <c:v>2.4E-2</c:v>
                </c:pt>
                <c:pt idx="20">
                  <c:v>6.3E-2</c:v>
                </c:pt>
                <c:pt idx="21">
                  <c:v>2.7E-2</c:v>
                </c:pt>
                <c:pt idx="22">
                  <c:v>4.0000000000000001E-3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'Q59'!$B$252:$B$274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'Q59'!$D$252:$D$274</c:f>
              <c:numCache>
                <c:formatCode>0.0%</c:formatCode>
                <c:ptCount val="23"/>
                <c:pt idx="0">
                  <c:v>5.9999999999999984E-3</c:v>
                </c:pt>
                <c:pt idx="1">
                  <c:v>2.0000000000000018E-3</c:v>
                </c:pt>
                <c:pt idx="2">
                  <c:v>0</c:v>
                </c:pt>
                <c:pt idx="3">
                  <c:v>3.0000000000000027E-3</c:v>
                </c:pt>
                <c:pt idx="4">
                  <c:v>2E-3</c:v>
                </c:pt>
                <c:pt idx="5">
                  <c:v>9.9999999999999742E-4</c:v>
                </c:pt>
                <c:pt idx="6">
                  <c:v>4.0000000000000036E-3</c:v>
                </c:pt>
                <c:pt idx="7">
                  <c:v>2.9999999999999992E-3</c:v>
                </c:pt>
                <c:pt idx="8">
                  <c:v>4.3999999999999984E-2</c:v>
                </c:pt>
                <c:pt idx="9">
                  <c:v>2.9999999999999992E-3</c:v>
                </c:pt>
                <c:pt idx="10">
                  <c:v>7.9999999999999932E-3</c:v>
                </c:pt>
                <c:pt idx="11">
                  <c:v>2.9000000000000001E-2</c:v>
                </c:pt>
                <c:pt idx="12">
                  <c:v>1.8999999999999996E-2</c:v>
                </c:pt>
                <c:pt idx="13">
                  <c:v>2.0000000000000018E-3</c:v>
                </c:pt>
                <c:pt idx="14">
                  <c:v>0</c:v>
                </c:pt>
                <c:pt idx="15">
                  <c:v>3.4000000000000002E-2</c:v>
                </c:pt>
                <c:pt idx="16">
                  <c:v>0</c:v>
                </c:pt>
                <c:pt idx="17">
                  <c:v>1.0000000000000009E-3</c:v>
                </c:pt>
                <c:pt idx="18">
                  <c:v>9.999999999999995E-3</c:v>
                </c:pt>
                <c:pt idx="19">
                  <c:v>6.9999999999999993E-3</c:v>
                </c:pt>
                <c:pt idx="20">
                  <c:v>2.4999999999999994E-2</c:v>
                </c:pt>
                <c:pt idx="21">
                  <c:v>7.0000000000000027E-3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360448"/>
        <c:axId val="152361984"/>
      </c:barChart>
      <c:catAx>
        <c:axId val="1523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36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36044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22530756047934"/>
          <c:y val="0.93583172784634649"/>
          <c:w val="9.4668243266398708E-2"/>
          <c:h val="4.63459522362000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inpatients  - comparison between years</a:t>
            </a:r>
          </a:p>
        </c:rich>
      </c:tx>
      <c:layout>
        <c:manualLayout>
          <c:xMode val="edge"/>
          <c:yMode val="edge"/>
          <c:x val="0.15845093026996182"/>
          <c:y val="3.0991718707575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6204561265285E-2"/>
          <c:y val="0.13842975206611571"/>
          <c:w val="0.9124129522758293"/>
          <c:h val="0.5805785123966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'Q59'!$C$287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'Q59'!$C$288:$C$317</c:f>
              <c:numCache>
                <c:formatCode>0.0%</c:formatCode>
                <c:ptCount val="30"/>
                <c:pt idx="0">
                  <c:v>7.6923076923076927E-2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0.11764705882352941</c:v>
                </c:pt>
                <c:pt idx="10">
                  <c:v>0.16666666666666666</c:v>
                </c:pt>
                <c:pt idx="11">
                  <c:v>0.13846153846153847</c:v>
                </c:pt>
                <c:pt idx="12">
                  <c:v>0.33333333333333331</c:v>
                </c:pt>
                <c:pt idx="13">
                  <c:v>7.6923076923076927E-2</c:v>
                </c:pt>
                <c:pt idx="14">
                  <c:v>0.4642857142857143</c:v>
                </c:pt>
                <c:pt idx="15">
                  <c:v>6.9444444444444448E-2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0.27272727272727271</c:v>
                </c:pt>
                <c:pt idx="20">
                  <c:v>0.3</c:v>
                </c:pt>
                <c:pt idx="21">
                  <c:v>0.14285714285714285</c:v>
                </c:pt>
                <c:pt idx="22">
                  <c:v>0.13636363636363635</c:v>
                </c:pt>
                <c:pt idx="23">
                  <c:v>0.125</c:v>
                </c:pt>
                <c:pt idx="24">
                  <c:v>0.14285714285714285</c:v>
                </c:pt>
                <c:pt idx="25">
                  <c:v>0.125</c:v>
                </c:pt>
                <c:pt idx="26">
                  <c:v>0.14583333333333334</c:v>
                </c:pt>
                <c:pt idx="27">
                  <c:v>9.0909090909090912E-2</c:v>
                </c:pt>
                <c:pt idx="28">
                  <c:v>7.6923076923076927E-2</c:v>
                </c:pt>
                <c:pt idx="29">
                  <c:v>0.8571428571428571</c:v>
                </c:pt>
              </c:numCache>
            </c:numRef>
          </c:val>
        </c:ser>
        <c:ser>
          <c:idx val="1"/>
          <c:order val="1"/>
          <c:tx>
            <c:strRef>
              <c:f>'Q59'!$D$287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'Q59'!$D$288:$D$317</c:f>
              <c:numCache>
                <c:formatCode>0.0%</c:formatCode>
                <c:ptCount val="30"/>
                <c:pt idx="0">
                  <c:v>0.17199999999999999</c:v>
                </c:pt>
                <c:pt idx="1">
                  <c:v>7.6999999999999999E-2</c:v>
                </c:pt>
                <c:pt idx="4">
                  <c:v>0</c:v>
                </c:pt>
                <c:pt idx="5">
                  <c:v>3.1E-2</c:v>
                </c:pt>
                <c:pt idx="6">
                  <c:v>0.111</c:v>
                </c:pt>
                <c:pt idx="7">
                  <c:v>0</c:v>
                </c:pt>
                <c:pt idx="8">
                  <c:v>6.3E-2</c:v>
                </c:pt>
                <c:pt idx="9">
                  <c:v>0.1</c:v>
                </c:pt>
                <c:pt idx="11">
                  <c:v>0.254</c:v>
                </c:pt>
                <c:pt idx="12">
                  <c:v>0.14299999999999999</c:v>
                </c:pt>
                <c:pt idx="13">
                  <c:v>6.9000000000000006E-2</c:v>
                </c:pt>
                <c:pt idx="14">
                  <c:v>0.53500000000000003</c:v>
                </c:pt>
                <c:pt idx="15">
                  <c:v>0.32600000000000001</c:v>
                </c:pt>
                <c:pt idx="17">
                  <c:v>9.0999999999999998E-2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2.4E-2</c:v>
                </c:pt>
                <c:pt idx="24">
                  <c:v>0.14000000000000001</c:v>
                </c:pt>
                <c:pt idx="25">
                  <c:v>0.20799999999999999</c:v>
                </c:pt>
                <c:pt idx="26">
                  <c:v>0.27900000000000003</c:v>
                </c:pt>
                <c:pt idx="28">
                  <c:v>0.192</c:v>
                </c:pt>
                <c:pt idx="29">
                  <c:v>0.66700000000000004</c:v>
                </c:pt>
              </c:numCache>
            </c:numRef>
          </c:val>
        </c:ser>
        <c:ser>
          <c:idx val="2"/>
          <c:order val="2"/>
          <c:tx>
            <c:strRef>
              <c:f>'Q59'!$E$287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'Q59'!$E$288:$E$317</c:f>
              <c:numCache>
                <c:formatCode>#,##0.0%</c:formatCode>
                <c:ptCount val="30"/>
                <c:pt idx="0">
                  <c:v>0.17647058823529413</c:v>
                </c:pt>
                <c:pt idx="1">
                  <c:v>8.3333333333333343E-2</c:v>
                </c:pt>
                <c:pt idx="6">
                  <c:v>0.1</c:v>
                </c:pt>
                <c:pt idx="8">
                  <c:v>3.8461538461538464E-2</c:v>
                </c:pt>
                <c:pt idx="9">
                  <c:v>0.20689655172413793</c:v>
                </c:pt>
                <c:pt idx="11">
                  <c:v>0.3033707865168539</c:v>
                </c:pt>
                <c:pt idx="12">
                  <c:v>0</c:v>
                </c:pt>
                <c:pt idx="13">
                  <c:v>0.140625</c:v>
                </c:pt>
                <c:pt idx="19">
                  <c:v>0.97916666666666674</c:v>
                </c:pt>
                <c:pt idx="20">
                  <c:v>0</c:v>
                </c:pt>
                <c:pt idx="24">
                  <c:v>6.6666666666666666E-2</c:v>
                </c:pt>
                <c:pt idx="25">
                  <c:v>0.24</c:v>
                </c:pt>
                <c:pt idx="26">
                  <c:v>0.38709677419354838</c:v>
                </c:pt>
                <c:pt idx="27">
                  <c:v>0</c:v>
                </c:pt>
                <c:pt idx="28">
                  <c:v>0.12121212121212122</c:v>
                </c:pt>
                <c:pt idx="29">
                  <c:v>0.6619718309859155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401024"/>
        <c:axId val="152402560"/>
      </c:barChart>
      <c:catAx>
        <c:axId val="1524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0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025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01024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72583447668925"/>
          <c:y val="0.9364809960957361"/>
          <c:w val="0.14557676742643291"/>
          <c:h val="3.81125986783148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outpatients - comparison between years</a:t>
            </a:r>
          </a:p>
        </c:rich>
      </c:tx>
      <c:layout>
        <c:manualLayout>
          <c:xMode val="edge"/>
          <c:yMode val="edge"/>
          <c:x val="0.11515759783758357"/>
          <c:y val="3.0885558660006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71745782982265E-2"/>
          <c:y val="0.13795516376746686"/>
          <c:w val="0.90206801295004169"/>
          <c:h val="0.5827061394954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'Q59'!$G$287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'Q59'!$G$288:$G$317</c:f>
              <c:numCache>
                <c:formatCode>0.0%</c:formatCode>
                <c:ptCount val="30"/>
                <c:pt idx="0">
                  <c:v>0.92307692307692313</c:v>
                </c:pt>
                <c:pt idx="1">
                  <c:v>0.81481481481481477</c:v>
                </c:pt>
                <c:pt idx="2">
                  <c:v>1</c:v>
                </c:pt>
                <c:pt idx="3">
                  <c:v>1</c:v>
                </c:pt>
                <c:pt idx="4">
                  <c:v>0.66666666666666663</c:v>
                </c:pt>
                <c:pt idx="5">
                  <c:v>0.8</c:v>
                </c:pt>
                <c:pt idx="6">
                  <c:v>1</c:v>
                </c:pt>
                <c:pt idx="7">
                  <c:v>1</c:v>
                </c:pt>
                <c:pt idx="8">
                  <c:v>0.54545454545454541</c:v>
                </c:pt>
                <c:pt idx="9">
                  <c:v>0.76470588235294112</c:v>
                </c:pt>
                <c:pt idx="10">
                  <c:v>0.83333333333333337</c:v>
                </c:pt>
                <c:pt idx="11">
                  <c:v>0.92307692307692313</c:v>
                </c:pt>
                <c:pt idx="12">
                  <c:v>0.66666666666666663</c:v>
                </c:pt>
                <c:pt idx="13">
                  <c:v>0.92307692307692313</c:v>
                </c:pt>
                <c:pt idx="14">
                  <c:v>0.6071428571428571</c:v>
                </c:pt>
                <c:pt idx="15">
                  <c:v>0.93055555555555558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</c:v>
                </c:pt>
                <c:pt idx="21">
                  <c:v>0.8571428571428571</c:v>
                </c:pt>
                <c:pt idx="22">
                  <c:v>0.86363636363636365</c:v>
                </c:pt>
                <c:pt idx="23">
                  <c:v>0.875</c:v>
                </c:pt>
                <c:pt idx="24">
                  <c:v>1</c:v>
                </c:pt>
                <c:pt idx="25">
                  <c:v>0.875</c:v>
                </c:pt>
                <c:pt idx="26">
                  <c:v>0.83333333333333337</c:v>
                </c:pt>
                <c:pt idx="27">
                  <c:v>0.72727272727272729</c:v>
                </c:pt>
                <c:pt idx="28">
                  <c:v>0.92307692307692313</c:v>
                </c:pt>
                <c:pt idx="29">
                  <c:v>7.1428571428571425E-2</c:v>
                </c:pt>
              </c:numCache>
            </c:numRef>
          </c:val>
        </c:ser>
        <c:ser>
          <c:idx val="1"/>
          <c:order val="1"/>
          <c:tx>
            <c:strRef>
              <c:f>'Q59'!$H$287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'Q59'!$H$288:$H$317</c:f>
              <c:numCache>
                <c:formatCode>0.0%</c:formatCode>
                <c:ptCount val="30"/>
                <c:pt idx="0">
                  <c:v>3.4000000000000002E-2</c:v>
                </c:pt>
                <c:pt idx="1">
                  <c:v>0</c:v>
                </c:pt>
                <c:pt idx="4">
                  <c:v>0</c:v>
                </c:pt>
                <c:pt idx="5">
                  <c:v>3.1E-2</c:v>
                </c:pt>
                <c:pt idx="6">
                  <c:v>0</c:v>
                </c:pt>
                <c:pt idx="7">
                  <c:v>7.0999999999999994E-2</c:v>
                </c:pt>
                <c:pt idx="8">
                  <c:v>3.1E-2</c:v>
                </c:pt>
                <c:pt idx="9">
                  <c:v>0.05</c:v>
                </c:pt>
                <c:pt idx="11">
                  <c:v>2.1999999999999999E-2</c:v>
                </c:pt>
                <c:pt idx="12">
                  <c:v>0.14299999999999999</c:v>
                </c:pt>
                <c:pt idx="13">
                  <c:v>5.1999999999999998E-2</c:v>
                </c:pt>
                <c:pt idx="14">
                  <c:v>4.7E-2</c:v>
                </c:pt>
                <c:pt idx="15">
                  <c:v>6.5000000000000002E-2</c:v>
                </c:pt>
                <c:pt idx="17">
                  <c:v>0</c:v>
                </c:pt>
                <c:pt idx="18">
                  <c:v>0</c:v>
                </c:pt>
                <c:pt idx="19">
                  <c:v>0.57699999999999996</c:v>
                </c:pt>
                <c:pt idx="20">
                  <c:v>0</c:v>
                </c:pt>
                <c:pt idx="21">
                  <c:v>0</c:v>
                </c:pt>
                <c:pt idx="24">
                  <c:v>1.7999999999999999E-2</c:v>
                </c:pt>
                <c:pt idx="25">
                  <c:v>4.2000000000000003E-2</c:v>
                </c:pt>
                <c:pt idx="26">
                  <c:v>0.11799999999999999</c:v>
                </c:pt>
                <c:pt idx="28">
                  <c:v>0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'Q59'!$I$287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'Q59'!$I$288:$I$317</c:f>
              <c:numCache>
                <c:formatCode>#,##0.0%</c:formatCode>
                <c:ptCount val="30"/>
                <c:pt idx="0">
                  <c:v>0</c:v>
                </c:pt>
                <c:pt idx="1">
                  <c:v>2.7777777777777776E-2</c:v>
                </c:pt>
                <c:pt idx="6">
                  <c:v>0</c:v>
                </c:pt>
                <c:pt idx="8">
                  <c:v>0</c:v>
                </c:pt>
                <c:pt idx="9">
                  <c:v>8.6206896551724144E-2</c:v>
                </c:pt>
                <c:pt idx="11">
                  <c:v>1.1235955056179777E-2</c:v>
                </c:pt>
                <c:pt idx="12">
                  <c:v>0</c:v>
                </c:pt>
                <c:pt idx="13">
                  <c:v>0</c:v>
                </c:pt>
                <c:pt idx="19">
                  <c:v>0.64583333333333326</c:v>
                </c:pt>
                <c:pt idx="20">
                  <c:v>3.125E-2</c:v>
                </c:pt>
                <c:pt idx="24">
                  <c:v>0</c:v>
                </c:pt>
                <c:pt idx="25">
                  <c:v>0</c:v>
                </c:pt>
                <c:pt idx="26">
                  <c:v>0.22580645161290325</c:v>
                </c:pt>
                <c:pt idx="27">
                  <c:v>0</c:v>
                </c:pt>
                <c:pt idx="28">
                  <c:v>6.0606060606060608E-2</c:v>
                </c:pt>
                <c:pt idx="29">
                  <c:v>0.21126760563380281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461696"/>
        <c:axId val="152463232"/>
      </c:barChart>
      <c:catAx>
        <c:axId val="1524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6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63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46169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44052990548395"/>
          <c:y val="0.93659648122622408"/>
          <c:w val="0.1645247571807851"/>
          <c:h val="3.8043570804160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none - comparison between years</a:t>
            </a:r>
          </a:p>
        </c:rich>
      </c:tx>
      <c:layout>
        <c:manualLayout>
          <c:xMode val="edge"/>
          <c:yMode val="edge"/>
          <c:x val="0.18089813740687943"/>
          <c:y val="3.07798542349587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6204561265285E-2"/>
          <c:y val="0.13748312972104801"/>
          <c:w val="0.9124129522758293"/>
          <c:h val="0.58276431105638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'Q59'!$K$287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'Q59'!$K$288:$K$317</c:f>
              <c:numCache>
                <c:formatCode>0.0%</c:formatCode>
                <c:ptCount val="30"/>
                <c:pt idx="0">
                  <c:v>0.11538461538461539</c:v>
                </c:pt>
                <c:pt idx="1">
                  <c:v>0.29629629629629628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0.27272727272727271</c:v>
                </c:pt>
                <c:pt idx="9">
                  <c:v>0.29411764705882354</c:v>
                </c:pt>
                <c:pt idx="10">
                  <c:v>0</c:v>
                </c:pt>
                <c:pt idx="11">
                  <c:v>0.16923076923076924</c:v>
                </c:pt>
                <c:pt idx="12">
                  <c:v>0</c:v>
                </c:pt>
                <c:pt idx="13">
                  <c:v>0.23076923076923078</c:v>
                </c:pt>
                <c:pt idx="14">
                  <c:v>0.21428571428571427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0.33333333333333331</c:v>
                </c:pt>
                <c:pt idx="19">
                  <c:v>9.0909090909090912E-2</c:v>
                </c:pt>
                <c:pt idx="20">
                  <c:v>0.4</c:v>
                </c:pt>
                <c:pt idx="21">
                  <c:v>0.14285714285714285</c:v>
                </c:pt>
                <c:pt idx="22">
                  <c:v>0.18181818181818182</c:v>
                </c:pt>
                <c:pt idx="23">
                  <c:v>0.125</c:v>
                </c:pt>
                <c:pt idx="24">
                  <c:v>0</c:v>
                </c:pt>
                <c:pt idx="25">
                  <c:v>6.25E-2</c:v>
                </c:pt>
                <c:pt idx="26">
                  <c:v>0.22916666666666666</c:v>
                </c:pt>
                <c:pt idx="27">
                  <c:v>0.18181818181818182</c:v>
                </c:pt>
                <c:pt idx="28">
                  <c:v>0</c:v>
                </c:pt>
                <c:pt idx="29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'Q59'!$L$287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'Q59'!$B$288:$B$317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'Q59'!$L$288:$L$317</c:f>
              <c:numCache>
                <c:formatCode>0.0%</c:formatCode>
                <c:ptCount val="30"/>
                <c:pt idx="0">
                  <c:v>0.82799999999999996</c:v>
                </c:pt>
                <c:pt idx="1">
                  <c:v>0.92300000000000004</c:v>
                </c:pt>
                <c:pt idx="4">
                  <c:v>1</c:v>
                </c:pt>
                <c:pt idx="5">
                  <c:v>0.95299999999999996</c:v>
                </c:pt>
                <c:pt idx="6">
                  <c:v>0.88900000000000001</c:v>
                </c:pt>
                <c:pt idx="7">
                  <c:v>0.92900000000000005</c:v>
                </c:pt>
                <c:pt idx="8">
                  <c:v>0.90600000000000003</c:v>
                </c:pt>
                <c:pt idx="9">
                  <c:v>0.9</c:v>
                </c:pt>
                <c:pt idx="11">
                  <c:v>0.746</c:v>
                </c:pt>
                <c:pt idx="12">
                  <c:v>0.85699999999999998</c:v>
                </c:pt>
                <c:pt idx="13">
                  <c:v>0.89700000000000002</c:v>
                </c:pt>
                <c:pt idx="14">
                  <c:v>0.46500000000000002</c:v>
                </c:pt>
                <c:pt idx="15">
                  <c:v>0.67400000000000004</c:v>
                </c:pt>
                <c:pt idx="17">
                  <c:v>0.90900000000000003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0.97599999999999998</c:v>
                </c:pt>
                <c:pt idx="24">
                  <c:v>0.86</c:v>
                </c:pt>
                <c:pt idx="25">
                  <c:v>0.79200000000000004</c:v>
                </c:pt>
                <c:pt idx="26">
                  <c:v>0.72099999999999997</c:v>
                </c:pt>
                <c:pt idx="28">
                  <c:v>0.80800000000000005</c:v>
                </c:pt>
                <c:pt idx="29">
                  <c:v>0.33300000000000002</c:v>
                </c:pt>
              </c:numCache>
            </c:numRef>
          </c:val>
        </c:ser>
        <c:ser>
          <c:idx val="2"/>
          <c:order val="2"/>
          <c:tx>
            <c:strRef>
              <c:f>'Q59'!$M$287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'Q59'!$M$288:$M$317</c:f>
              <c:numCache>
                <c:formatCode>#,##0.0%</c:formatCode>
                <c:ptCount val="30"/>
                <c:pt idx="0">
                  <c:v>0.82352941176470595</c:v>
                </c:pt>
                <c:pt idx="1">
                  <c:v>0.91666666666666674</c:v>
                </c:pt>
                <c:pt idx="6">
                  <c:v>0.9</c:v>
                </c:pt>
                <c:pt idx="8">
                  <c:v>0.96153846153846156</c:v>
                </c:pt>
                <c:pt idx="9">
                  <c:v>0.77586206896551735</c:v>
                </c:pt>
                <c:pt idx="11">
                  <c:v>0.6966292134831461</c:v>
                </c:pt>
                <c:pt idx="12">
                  <c:v>1</c:v>
                </c:pt>
                <c:pt idx="13">
                  <c:v>0.859375</c:v>
                </c:pt>
                <c:pt idx="19">
                  <c:v>2.0833333333333336E-2</c:v>
                </c:pt>
                <c:pt idx="20">
                  <c:v>0.96875</c:v>
                </c:pt>
                <c:pt idx="24">
                  <c:v>0.93333333333333324</c:v>
                </c:pt>
                <c:pt idx="25">
                  <c:v>0.76</c:v>
                </c:pt>
                <c:pt idx="26">
                  <c:v>0.59677419354838712</c:v>
                </c:pt>
                <c:pt idx="27">
                  <c:v>1</c:v>
                </c:pt>
                <c:pt idx="28">
                  <c:v>0.8484848484848484</c:v>
                </c:pt>
                <c:pt idx="29">
                  <c:v>0.3098591549295775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2579072"/>
        <c:axId val="152580864"/>
      </c:barChart>
      <c:catAx>
        <c:axId val="15257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580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57907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84565576458487"/>
          <c:y val="0.93490322533648362"/>
          <c:w val="5.0543278723705405E-2"/>
          <c:h val="6.50967506655305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inpatients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'Q59'!$D$74:$D$103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6.3025210084033615E-3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4.2016806722689074E-3</c:v>
                </c:pt>
                <c:pt idx="10">
                  <c:v>2.1008403361344537E-3</c:v>
                </c:pt>
                <c:pt idx="11">
                  <c:v>1.8907563025210083E-2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2.7310924369747899E-2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6.3025210084033615E-3</c:v>
                </c:pt>
                <c:pt idx="20">
                  <c:v>6.3025210084033615E-3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2.1008403361344537E-3</c:v>
                </c:pt>
                <c:pt idx="25">
                  <c:v>4.2016806722689074E-3</c:v>
                </c:pt>
                <c:pt idx="26">
                  <c:v>1.4705882352941176E-2</c:v>
                </c:pt>
                <c:pt idx="27">
                  <c:v>2.1008403361344537E-3</c:v>
                </c:pt>
                <c:pt idx="28">
                  <c:v>2.1008403361344537E-3</c:v>
                </c:pt>
                <c:pt idx="29">
                  <c:v>2.5210084033613446E-2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'Q59'!$B$74:$B$103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'Q59'!$F$74:$F$103</c:f>
              <c:numCache>
                <c:formatCode>0.0%</c:formatCode>
                <c:ptCount val="30"/>
                <c:pt idx="0">
                  <c:v>5.0420168067226892E-2</c:v>
                </c:pt>
                <c:pt idx="1">
                  <c:v>5.0420168067226892E-2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3.1512605042016806E-2</c:v>
                </c:pt>
                <c:pt idx="10">
                  <c:v>1.050420168067227E-2</c:v>
                </c:pt>
                <c:pt idx="11">
                  <c:v>0.11764705882352941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3.1512605042016806E-2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1.680672268907563E-2</c:v>
                </c:pt>
                <c:pt idx="20">
                  <c:v>1.4705882352941176E-2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1.2605042016806723E-2</c:v>
                </c:pt>
                <c:pt idx="25">
                  <c:v>2.9411764705882353E-2</c:v>
                </c:pt>
                <c:pt idx="26">
                  <c:v>8.6134453781512604E-2</c:v>
                </c:pt>
                <c:pt idx="27">
                  <c:v>2.100840336134454E-2</c:v>
                </c:pt>
                <c:pt idx="28">
                  <c:v>2.5210084033613446E-2</c:v>
                </c:pt>
                <c:pt idx="29">
                  <c:v>4.2016806722689074E-3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622592"/>
        <c:axId val="152624128"/>
      </c:barChart>
      <c:catAx>
        <c:axId val="1526225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2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241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225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outpatients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'Q59'!$D$143:$D$172</c:f>
              <c:numCache>
                <c:formatCode>0.0%</c:formatCode>
                <c:ptCount val="30"/>
                <c:pt idx="0">
                  <c:v>5.0420168067226892E-2</c:v>
                </c:pt>
                <c:pt idx="1">
                  <c:v>4.6218487394957986E-2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4.2016806722689074E-3</c:v>
                </c:pt>
                <c:pt idx="5">
                  <c:v>1.680672268907563E-2</c:v>
                </c:pt>
                <c:pt idx="6">
                  <c:v>1.050420168067227E-2</c:v>
                </c:pt>
                <c:pt idx="7">
                  <c:v>4.2016806722689074E-3</c:v>
                </c:pt>
                <c:pt idx="8">
                  <c:v>2.5210084033613446E-2</c:v>
                </c:pt>
                <c:pt idx="9">
                  <c:v>2.7310924369747899E-2</c:v>
                </c:pt>
                <c:pt idx="10">
                  <c:v>1.050420168067227E-2</c:v>
                </c:pt>
                <c:pt idx="11">
                  <c:v>0.12605042016806722</c:v>
                </c:pt>
                <c:pt idx="12">
                  <c:v>4.2016806722689074E-3</c:v>
                </c:pt>
                <c:pt idx="13">
                  <c:v>2.5210084033613446E-2</c:v>
                </c:pt>
                <c:pt idx="14">
                  <c:v>3.5714285714285712E-2</c:v>
                </c:pt>
                <c:pt idx="15">
                  <c:v>0.1407563025210084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6.3025210084033615E-3</c:v>
                </c:pt>
                <c:pt idx="19">
                  <c:v>1.8907563025210083E-2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3.9915966386554619E-2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2.9411764705882353E-2</c:v>
                </c:pt>
                <c:pt idx="26">
                  <c:v>8.4033613445378158E-2</c:v>
                </c:pt>
                <c:pt idx="27">
                  <c:v>1.680672268907563E-2</c:v>
                </c:pt>
                <c:pt idx="28">
                  <c:v>2.5210084033613446E-2</c:v>
                </c:pt>
                <c:pt idx="29">
                  <c:v>2.1008403361344537E-3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'Q59'!$B$143:$B$172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'Q59'!$F$143:$F$172</c:f>
              <c:numCache>
                <c:formatCode>0.0%</c:formatCode>
                <c:ptCount val="30"/>
                <c:pt idx="0">
                  <c:v>4.2016806722689074E-3</c:v>
                </c:pt>
                <c:pt idx="1">
                  <c:v>1.050420168067227E-2</c:v>
                </c:pt>
                <c:pt idx="2">
                  <c:v>0</c:v>
                </c:pt>
                <c:pt idx="3">
                  <c:v>0</c:v>
                </c:pt>
                <c:pt idx="4">
                  <c:v>2.1008403361344537E-3</c:v>
                </c:pt>
                <c:pt idx="5">
                  <c:v>4.2016806722689074E-3</c:v>
                </c:pt>
                <c:pt idx="6">
                  <c:v>0</c:v>
                </c:pt>
                <c:pt idx="7">
                  <c:v>0</c:v>
                </c:pt>
                <c:pt idx="8">
                  <c:v>2.100840336134454E-2</c:v>
                </c:pt>
                <c:pt idx="9">
                  <c:v>8.4033613445378148E-3</c:v>
                </c:pt>
                <c:pt idx="10">
                  <c:v>2.1008403361344537E-3</c:v>
                </c:pt>
                <c:pt idx="11">
                  <c:v>1.050420168067227E-2</c:v>
                </c:pt>
                <c:pt idx="12">
                  <c:v>2.1008403361344537E-3</c:v>
                </c:pt>
                <c:pt idx="13">
                  <c:v>2.1008403361344537E-3</c:v>
                </c:pt>
                <c:pt idx="14">
                  <c:v>2.3109243697478993E-2</c:v>
                </c:pt>
                <c:pt idx="15">
                  <c:v>1.050420168067227E-2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4.2016806722689074E-3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6.3025210084033615E-3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4.2016806722689074E-3</c:v>
                </c:pt>
                <c:pt idx="26">
                  <c:v>1.680672268907563E-2</c:v>
                </c:pt>
                <c:pt idx="27">
                  <c:v>6.3025210084033615E-3</c:v>
                </c:pt>
                <c:pt idx="28">
                  <c:v>2.1008403361344537E-3</c:v>
                </c:pt>
                <c:pt idx="29">
                  <c:v>2.7310924369747899E-2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682496"/>
        <c:axId val="152684032"/>
      </c:barChart>
      <c:catAx>
        <c:axId val="1526824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8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840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68249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Provision of pharmacokinetic consulting - none in 2010 (n=476)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'Q59'!$B$213:$B$242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'Q59'!$D$213:$D$242</c:f>
              <c:numCache>
                <c:formatCode>0.0%</c:formatCode>
                <c:ptCount val="30"/>
                <c:pt idx="0">
                  <c:v>6.3025210084033615E-3</c:v>
                </c:pt>
                <c:pt idx="1">
                  <c:v>1.680672268907563E-2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2.1008403361344537E-3</c:v>
                </c:pt>
                <c:pt idx="6">
                  <c:v>2.1008403361344537E-3</c:v>
                </c:pt>
                <c:pt idx="7">
                  <c:v>0</c:v>
                </c:pt>
                <c:pt idx="8">
                  <c:v>1.2605042016806723E-2</c:v>
                </c:pt>
                <c:pt idx="9">
                  <c:v>1.050420168067227E-2</c:v>
                </c:pt>
                <c:pt idx="10">
                  <c:v>0</c:v>
                </c:pt>
                <c:pt idx="11">
                  <c:v>2.3109243697478993E-2</c:v>
                </c:pt>
                <c:pt idx="12">
                  <c:v>0</c:v>
                </c:pt>
                <c:pt idx="13">
                  <c:v>6.3025210084033615E-3</c:v>
                </c:pt>
                <c:pt idx="14">
                  <c:v>1.2605042016806723E-2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2.1008403361344537E-3</c:v>
                </c:pt>
                <c:pt idx="19">
                  <c:v>2.1008403361344537E-3</c:v>
                </c:pt>
                <c:pt idx="20">
                  <c:v>8.4033613445378148E-3</c:v>
                </c:pt>
                <c:pt idx="21">
                  <c:v>2.1008403361344537E-3</c:v>
                </c:pt>
                <c:pt idx="22">
                  <c:v>8.4033613445378148E-3</c:v>
                </c:pt>
                <c:pt idx="23">
                  <c:v>2.1008403361344537E-3</c:v>
                </c:pt>
                <c:pt idx="24">
                  <c:v>0</c:v>
                </c:pt>
                <c:pt idx="25">
                  <c:v>2.1008403361344537E-3</c:v>
                </c:pt>
                <c:pt idx="26">
                  <c:v>2.3109243697478993E-2</c:v>
                </c:pt>
                <c:pt idx="27">
                  <c:v>4.2016806722689074E-3</c:v>
                </c:pt>
                <c:pt idx="28">
                  <c:v>0</c:v>
                </c:pt>
                <c:pt idx="29">
                  <c:v>1.2605042016806723E-2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'Q59'!$B$213:$B$242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'Q59'!$F$213:$F$242</c:f>
              <c:numCache>
                <c:formatCode>0.0%</c:formatCode>
                <c:ptCount val="30"/>
                <c:pt idx="0">
                  <c:v>4.8319327731092439E-2</c:v>
                </c:pt>
                <c:pt idx="1">
                  <c:v>3.9915966386554619E-2</c:v>
                </c:pt>
                <c:pt idx="2">
                  <c:v>4.2016806722689074E-3</c:v>
                </c:pt>
                <c:pt idx="3">
                  <c:v>4.2016806722689074E-3</c:v>
                </c:pt>
                <c:pt idx="4">
                  <c:v>6.3025210084033615E-3</c:v>
                </c:pt>
                <c:pt idx="5">
                  <c:v>1.8907563025210083E-2</c:v>
                </c:pt>
                <c:pt idx="6">
                  <c:v>8.4033613445378148E-3</c:v>
                </c:pt>
                <c:pt idx="7">
                  <c:v>4.2016806722689074E-3</c:v>
                </c:pt>
                <c:pt idx="8">
                  <c:v>3.3613445378151259E-2</c:v>
                </c:pt>
                <c:pt idx="9">
                  <c:v>2.5210084033613446E-2</c:v>
                </c:pt>
                <c:pt idx="10">
                  <c:v>1.2605042016806723E-2</c:v>
                </c:pt>
                <c:pt idx="11">
                  <c:v>0.1134453781512605</c:v>
                </c:pt>
                <c:pt idx="12">
                  <c:v>6.3025210084033615E-3</c:v>
                </c:pt>
                <c:pt idx="13">
                  <c:v>2.100840336134454E-2</c:v>
                </c:pt>
                <c:pt idx="14">
                  <c:v>4.6218487394957986E-2</c:v>
                </c:pt>
                <c:pt idx="15">
                  <c:v>0.15126050420168066</c:v>
                </c:pt>
                <c:pt idx="16">
                  <c:v>4.2016806722689074E-3</c:v>
                </c:pt>
                <c:pt idx="17">
                  <c:v>2.1008403361344537E-3</c:v>
                </c:pt>
                <c:pt idx="18">
                  <c:v>4.2016806722689074E-3</c:v>
                </c:pt>
                <c:pt idx="19">
                  <c:v>2.100840336134454E-2</c:v>
                </c:pt>
                <c:pt idx="20">
                  <c:v>1.2605042016806723E-2</c:v>
                </c:pt>
                <c:pt idx="21">
                  <c:v>1.2605042016806723E-2</c:v>
                </c:pt>
                <c:pt idx="22">
                  <c:v>3.7815126050420166E-2</c:v>
                </c:pt>
                <c:pt idx="23">
                  <c:v>1.4705882352941176E-2</c:v>
                </c:pt>
                <c:pt idx="24">
                  <c:v>1.4705882352941176E-2</c:v>
                </c:pt>
                <c:pt idx="25">
                  <c:v>3.1512605042016806E-2</c:v>
                </c:pt>
                <c:pt idx="26">
                  <c:v>7.7731092436974791E-2</c:v>
                </c:pt>
                <c:pt idx="27">
                  <c:v>1.8907563025210083E-2</c:v>
                </c:pt>
                <c:pt idx="28">
                  <c:v>2.7310924369747899E-2</c:v>
                </c:pt>
                <c:pt idx="29">
                  <c:v>1.680672268907563E-2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738048"/>
        <c:axId val="152760320"/>
      </c:barChart>
      <c:catAx>
        <c:axId val="1527380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76032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7380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aminoglycosides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'Q60'!$C$250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'Q60'!$C$251:$C$273</c:f>
              <c:numCache>
                <c:formatCode>#,##0.0%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1.4E-2</c:v>
                </c:pt>
                <c:pt idx="3">
                  <c:v>7.0000000000000001E-3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0.18</c:v>
                </c:pt>
                <c:pt idx="9">
                  <c:v>1.4E-2</c:v>
                </c:pt>
                <c:pt idx="10">
                  <c:v>5.8000000000000003E-2</c:v>
                </c:pt>
                <c:pt idx="11">
                  <c:v>0.115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2.1999999999999999E-2</c:v>
                </c:pt>
                <c:pt idx="20">
                  <c:v>0.129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ser>
          <c:idx val="1"/>
          <c:order val="1"/>
          <c:tx>
            <c:strRef>
              <c:f>'Q60'!$D$250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'Q60'!$D$251:$D$273</c:f>
              <c:numCache>
                <c:formatCode>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7.9999999999999984E-3</c:v>
                </c:pt>
                <c:pt idx="3">
                  <c:v>1.4999999999999999E-2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1.4000000000000012E-2</c:v>
                </c:pt>
                <c:pt idx="9">
                  <c:v>0</c:v>
                </c:pt>
                <c:pt idx="10">
                  <c:v>6.9999999999999993E-3</c:v>
                </c:pt>
                <c:pt idx="11">
                  <c:v>6.9999999999999923E-3</c:v>
                </c:pt>
                <c:pt idx="13">
                  <c:v>0</c:v>
                </c:pt>
                <c:pt idx="14">
                  <c:v>0</c:v>
                </c:pt>
                <c:pt idx="15">
                  <c:v>7.0000000000000062E-3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7.0000000000000027E-3</c:v>
                </c:pt>
                <c:pt idx="20">
                  <c:v>8.0000000000000071E-3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848256"/>
        <c:axId val="152849792"/>
      </c:barChart>
      <c:catAx>
        <c:axId val="1528482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4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4825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528728393182432"/>
          <c:y val="0.91771220081243399"/>
          <c:w val="7.3672835297722727E-2"/>
          <c:h val="3.7567166115128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carbamazepine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'Q60'!$C$318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'Q60'!$B$319:$B$341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'Q60'!$C$319:$C$341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7.0000000000000001E-3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2.1999999999999999E-2</c:v>
                </c:pt>
                <c:pt idx="13">
                  <c:v>2.1999999999999999E-2</c:v>
                </c:pt>
                <c:pt idx="14">
                  <c:v>7.0000000000000001E-3</c:v>
                </c:pt>
                <c:pt idx="15">
                  <c:v>0.16500000000000001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7.0000000000000001E-3</c:v>
                </c:pt>
                <c:pt idx="20">
                  <c:v>7.1999999999999995E-2</c:v>
                </c:pt>
                <c:pt idx="21">
                  <c:v>7.0000000000000001E-3</c:v>
                </c:pt>
                <c:pt idx="22">
                  <c:v>1.4E-2</c:v>
                </c:pt>
              </c:numCache>
            </c:numRef>
          </c:val>
        </c:ser>
        <c:ser>
          <c:idx val="1"/>
          <c:order val="1"/>
          <c:tx>
            <c:strRef>
              <c:f>'Q60'!$D$318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'Q60'!$B$319:$B$341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'Q60'!$D$319:$D$341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0</c:v>
                </c:pt>
                <c:pt idx="6">
                  <c:v>7.0000000000000001E-3</c:v>
                </c:pt>
                <c:pt idx="7">
                  <c:v>0</c:v>
                </c:pt>
                <c:pt idx="8">
                  <c:v>0.18</c:v>
                </c:pt>
                <c:pt idx="9">
                  <c:v>0</c:v>
                </c:pt>
                <c:pt idx="10">
                  <c:v>5.1000000000000004E-2</c:v>
                </c:pt>
                <c:pt idx="11">
                  <c:v>0.1</c:v>
                </c:pt>
                <c:pt idx="13">
                  <c:v>7.0000000000000027E-3</c:v>
                </c:pt>
                <c:pt idx="14">
                  <c:v>0</c:v>
                </c:pt>
                <c:pt idx="15">
                  <c:v>2.1999999999999992E-2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2.2000000000000002E-2</c:v>
                </c:pt>
                <c:pt idx="20">
                  <c:v>6.5000000000000016E-2</c:v>
                </c:pt>
                <c:pt idx="21">
                  <c:v>1.4999999999999999E-2</c:v>
                </c:pt>
                <c:pt idx="22">
                  <c:v>2.8999999999999998E-2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2891776"/>
        <c:axId val="152893312"/>
      </c:barChart>
      <c:catAx>
        <c:axId val="15289177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9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89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89177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692667572330465"/>
          <c:y val="0.90625268883972943"/>
          <c:w val="0.58658047404795066"/>
          <c:h val="8.5069696845108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digoxin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'Q60'!$C$457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'Q60'!$B$458:$B$480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'Q60'!$C$458:$C$480</c:f>
              <c:numCache>
                <c:formatCode>#,##0.0%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7.0000000000000001E-3</c:v>
                </c:pt>
                <c:pt idx="3">
                  <c:v>1.4E-2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7.0000000000000001E-3</c:v>
                </c:pt>
                <c:pt idx="8">
                  <c:v>2.1999999999999999E-2</c:v>
                </c:pt>
                <c:pt idx="9">
                  <c:v>1.4E-2</c:v>
                </c:pt>
                <c:pt idx="10">
                  <c:v>7.0000000000000001E-3</c:v>
                </c:pt>
                <c:pt idx="11">
                  <c:v>5.8000000000000003E-2</c:v>
                </c:pt>
                <c:pt idx="13">
                  <c:v>2.1999999999999999E-2</c:v>
                </c:pt>
                <c:pt idx="14">
                  <c:v>0</c:v>
                </c:pt>
                <c:pt idx="15">
                  <c:v>0.17299999999999999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7.0000000000000001E-3</c:v>
                </c:pt>
                <c:pt idx="20">
                  <c:v>9.4E-2</c:v>
                </c:pt>
                <c:pt idx="21">
                  <c:v>1.4E-2</c:v>
                </c:pt>
                <c:pt idx="22">
                  <c:v>4.2999999999999997E-2</c:v>
                </c:pt>
              </c:numCache>
            </c:numRef>
          </c:val>
        </c:ser>
        <c:ser>
          <c:idx val="1"/>
          <c:order val="1"/>
          <c:tx>
            <c:strRef>
              <c:f>'Q60'!$D$457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'Q60'!$B$458:$B$480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'Q60'!$D$458:$D$480</c:f>
              <c:numCache>
                <c:formatCode>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1.4999999999999999E-2</c:v>
                </c:pt>
                <c:pt idx="3">
                  <c:v>7.9999999999999984E-3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0</c:v>
                </c:pt>
                <c:pt idx="8">
                  <c:v>0.17200000000000001</c:v>
                </c:pt>
                <c:pt idx="9">
                  <c:v>0</c:v>
                </c:pt>
                <c:pt idx="10">
                  <c:v>5.8000000000000003E-2</c:v>
                </c:pt>
                <c:pt idx="11">
                  <c:v>6.4000000000000001E-2</c:v>
                </c:pt>
                <c:pt idx="13">
                  <c:v>7.0000000000000027E-3</c:v>
                </c:pt>
                <c:pt idx="14">
                  <c:v>7.0000000000000001E-3</c:v>
                </c:pt>
                <c:pt idx="15">
                  <c:v>1.4000000000000012E-2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2.2000000000000002E-2</c:v>
                </c:pt>
                <c:pt idx="20">
                  <c:v>4.300000000000001E-2</c:v>
                </c:pt>
                <c:pt idx="21">
                  <c:v>7.9999999999999984E-3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258624"/>
        <c:axId val="153268608"/>
      </c:barChart>
      <c:catAx>
        <c:axId val="1532586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6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25862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7031301364431"/>
          <c:y val="0.94043321299638982"/>
          <c:w val="7.3513581423547192E-2"/>
          <c:h val="3.79061371841156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lithium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'Q60'!$C$526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'Q60'!$B$527:$B$549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'Q60'!$C$527:$C$549</c:f>
              <c:numCache>
                <c:formatCode>#,##0.0%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0</c:v>
                </c:pt>
                <c:pt idx="3">
                  <c:v>1.4E-2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7.0000000000000001E-3</c:v>
                </c:pt>
                <c:pt idx="7">
                  <c:v>0</c:v>
                </c:pt>
                <c:pt idx="8">
                  <c:v>7.0000000000000001E-3</c:v>
                </c:pt>
                <c:pt idx="9">
                  <c:v>1.4E-2</c:v>
                </c:pt>
                <c:pt idx="10">
                  <c:v>7.0000000000000001E-3</c:v>
                </c:pt>
                <c:pt idx="11">
                  <c:v>5.8000000000000003E-2</c:v>
                </c:pt>
                <c:pt idx="13">
                  <c:v>7.0000000000000001E-3</c:v>
                </c:pt>
                <c:pt idx="14">
                  <c:v>0</c:v>
                </c:pt>
                <c:pt idx="15">
                  <c:v>0.10100000000000001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7.0000000000000001E-3</c:v>
                </c:pt>
                <c:pt idx="20">
                  <c:v>3.5999999999999997E-2</c:v>
                </c:pt>
                <c:pt idx="21">
                  <c:v>7.0000000000000001E-3</c:v>
                </c:pt>
                <c:pt idx="22">
                  <c:v>2.9000000000000001E-2</c:v>
                </c:pt>
              </c:numCache>
            </c:numRef>
          </c:val>
        </c:ser>
        <c:ser>
          <c:idx val="1"/>
          <c:order val="1"/>
          <c:tx>
            <c:strRef>
              <c:f>'Q60'!$D$526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'Q60'!$B$527:$B$549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'Q60'!$D$527:$D$549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2.1999999999999999E-2</c:v>
                </c:pt>
                <c:pt idx="3">
                  <c:v>7.9999999999999984E-3</c:v>
                </c:pt>
                <c:pt idx="4">
                  <c:v>0</c:v>
                </c:pt>
                <c:pt idx="5">
                  <c:v>0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0.187</c:v>
                </c:pt>
                <c:pt idx="9">
                  <c:v>0</c:v>
                </c:pt>
                <c:pt idx="10">
                  <c:v>5.8000000000000003E-2</c:v>
                </c:pt>
                <c:pt idx="11">
                  <c:v>6.4000000000000001E-2</c:v>
                </c:pt>
                <c:pt idx="13">
                  <c:v>2.2000000000000002E-2</c:v>
                </c:pt>
                <c:pt idx="14">
                  <c:v>7.0000000000000001E-3</c:v>
                </c:pt>
                <c:pt idx="15">
                  <c:v>8.5999999999999993E-2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2.2000000000000002E-2</c:v>
                </c:pt>
                <c:pt idx="20">
                  <c:v>0.10100000000000001</c:v>
                </c:pt>
                <c:pt idx="21">
                  <c:v>1.4999999999999999E-2</c:v>
                </c:pt>
                <c:pt idx="22">
                  <c:v>1.3999999999999995E-2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511424"/>
        <c:axId val="153512960"/>
      </c:barChart>
      <c:catAx>
        <c:axId val="15351142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51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1142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95930678822215"/>
          <c:y val="0.92156840663795747"/>
          <c:w val="0.59071344381984048"/>
          <c:h val="6.67838312829525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phenobarbitone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'Q60'!$C$595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'Q60'!$B$596:$B$618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'Q60'!$C$596:$C$618</c:f>
              <c:numCache>
                <c:formatCode>#,##0.0%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0</c:v>
                </c:pt>
                <c:pt idx="3">
                  <c:v>7.0000000000000001E-3</c:v>
                </c:pt>
                <c:pt idx="4">
                  <c:v>0</c:v>
                </c:pt>
                <c:pt idx="5">
                  <c:v>0</c:v>
                </c:pt>
                <c:pt idx="6">
                  <c:v>7.0000000000000001E-3</c:v>
                </c:pt>
                <c:pt idx="7">
                  <c:v>0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2.1999999999999999E-2</c:v>
                </c:pt>
                <c:pt idx="13">
                  <c:v>7.0000000000000001E-3</c:v>
                </c:pt>
                <c:pt idx="14">
                  <c:v>0</c:v>
                </c:pt>
                <c:pt idx="15">
                  <c:v>0.16500000000000001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7.1999999999999995E-2</c:v>
                </c:pt>
                <c:pt idx="21">
                  <c:v>7.0000000000000001E-3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'Q60'!$D$595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'Q60'!$B$596:$B$618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'Q60'!$D$596:$D$618</c:f>
              <c:numCache>
                <c:formatCode>0.0%</c:formatCode>
                <c:ptCount val="23"/>
                <c:pt idx="0">
                  <c:v>0</c:v>
                </c:pt>
                <c:pt idx="1">
                  <c:v>7.0000000000000001E-3</c:v>
                </c:pt>
                <c:pt idx="2">
                  <c:v>2.1999999999999999E-2</c:v>
                </c:pt>
                <c:pt idx="3">
                  <c:v>1.4999999999999999E-2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0.18</c:v>
                </c:pt>
                <c:pt idx="9">
                  <c:v>0</c:v>
                </c:pt>
                <c:pt idx="10">
                  <c:v>5.1000000000000004E-2</c:v>
                </c:pt>
                <c:pt idx="11">
                  <c:v>0.1</c:v>
                </c:pt>
                <c:pt idx="13">
                  <c:v>2.2000000000000002E-2</c:v>
                </c:pt>
                <c:pt idx="14">
                  <c:v>7.0000000000000001E-3</c:v>
                </c:pt>
                <c:pt idx="15">
                  <c:v>2.1999999999999992E-2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6.5000000000000016E-2</c:v>
                </c:pt>
                <c:pt idx="21">
                  <c:v>1.4999999999999999E-2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550208"/>
        <c:axId val="153621632"/>
      </c:barChart>
      <c:catAx>
        <c:axId val="15355020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2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2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55020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78384187038851"/>
          <c:y val="0.9414903805675976"/>
          <c:w val="7.3355014562206111E-2"/>
          <c:h val="3.7234082847306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phenytoin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'Q60'!$C$664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'Q60'!$B$665:$B$687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'Q60'!$C$665:$C$687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'Q60'!$D$664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'Q60'!$B$665:$B$687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'Q60'!$D$665:$D$687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655168"/>
        <c:axId val="153656704"/>
      </c:barChart>
      <c:catAx>
        <c:axId val="15365516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65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5516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01793055476448"/>
          <c:y val="0.90459539543848799"/>
          <c:w val="0.59051825118719459"/>
          <c:h val="8.6572606204073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theophylline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'Q60'!$C$770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'Q60'!$B$771:$B$793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'Q60'!$C$771:$C$793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'Q60'!$D$770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'Q60'!$B$771:$B$793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'Q60'!$D$771:$D$793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698688"/>
        <c:axId val="153700224"/>
      </c:barChart>
      <c:catAx>
        <c:axId val="153698688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0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0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698688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290333420051406"/>
          <c:y val="0.9154955155153307"/>
          <c:w val="0.58064531371947459"/>
          <c:h val="7.570443685992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teicoplanin in 2005 (n=139)</a:t>
            </a:r>
          </a:p>
        </c:rich>
      </c:tx>
      <c:layout>
        <c:manualLayout>
          <c:xMode val="edge"/>
          <c:yMode val="edge"/>
          <c:x val="0.10881801125703565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3939962476553E-2"/>
          <c:y val="0.18721502928579253"/>
          <c:w val="0.88742964352720455"/>
          <c:h val="0.50228422491310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'Q60'!$C$839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'Q60'!$B$840:$B$862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'Q60'!$C$840:$C$862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'Q60'!$D$839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'Q60'!$B$840:$B$862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'Q60'!$D$840:$D$862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754240"/>
        <c:axId val="153756032"/>
      </c:barChart>
      <c:catAx>
        <c:axId val="1537542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5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5424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80542821521808"/>
          <c:y val="0.93258533558973178"/>
          <c:w val="0.14216506226387038"/>
          <c:h val="5.24345168604669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vancomycin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'Q60'!$C$908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'Q60'!$B$909:$B$931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'Q60'!$C$909:$C$931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'Q60'!$D$908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'Q60'!$B$909:$B$931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'Q60'!$D$909:$D$931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793664"/>
        <c:axId val="153795200"/>
      </c:barChart>
      <c:catAx>
        <c:axId val="15379366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9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79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9366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094452895360839"/>
          <c:y val="0.92469431087722254"/>
          <c:w val="0.58261848360785651"/>
          <c:h val="6.6549969343436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warfarin in 2005 (n=139)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'Q60'!$C$977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'Q60'!$B$978:$B$1000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'Q60'!$C$978:$C$1000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'Q60'!$D$977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'Q60'!$B$978:$B$1000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'Q60'!$D$978:$D$1000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808256"/>
        <c:axId val="153822336"/>
      </c:barChart>
      <c:catAx>
        <c:axId val="15380825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2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0825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2887435615366"/>
          <c:y val="0.92280741279785761"/>
          <c:w val="0.58628142823200147"/>
          <c:h val="6.842108193748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cyclosporine in 2005 (n=139)</a:t>
            </a:r>
          </a:p>
        </c:rich>
      </c:tx>
      <c:layout>
        <c:manualLayout>
          <c:xMode val="edge"/>
          <c:yMode val="edge"/>
          <c:x val="0.18000000000000024"/>
          <c:y val="3.0042918454935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0000000000023E-2"/>
          <c:y val="0.14163104969052789"/>
          <c:w val="0.92500000000000004"/>
          <c:h val="0.56652419876211146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'Q60'!$B$388:$B$410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'Q60'!$C$388:$C$410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'Q60'!$B$388:$B$410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'Q60'!$D$388:$D$410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3868160"/>
        <c:axId val="153869696"/>
      </c:barChart>
      <c:catAx>
        <c:axId val="15386816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86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86816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89967244858987"/>
          <c:y val="0.92132985105268705"/>
          <c:w val="0.56209923571337816"/>
          <c:h val="5.9440635551786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other in 2005 (n=139)</a:t>
            </a:r>
          </a:p>
        </c:rich>
      </c:tx>
      <c:layout>
        <c:manualLayout>
          <c:xMode val="edge"/>
          <c:yMode val="edge"/>
          <c:x val="0.21098649094766095"/>
          <c:y val="2.9978586723768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28344495543314E-2"/>
          <c:y val="0.14703783012134253"/>
          <c:w val="0.92509476081504649"/>
          <c:h val="0.56745182012848172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'Q60'!$B$1047:$B$1069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'Q60'!$C$1047:$C$1069</c:f>
              <c:numCache>
                <c:formatCode>#,##0.0%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'Q60'!$B$1047:$B$1069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'Q60'!$D$1047:$D$1069</c:f>
              <c:numCache>
                <c:formatCode>0.0%</c:formatCode>
                <c:ptCount val="23"/>
                <c:pt idx="0">
                  <c:v>0</c:v>
                </c:pt>
                <c:pt idx="1">
                  <c:v>1.4E-2</c:v>
                </c:pt>
                <c:pt idx="2">
                  <c:v>2.1999999999999999E-2</c:v>
                </c:pt>
                <c:pt idx="3">
                  <c:v>2.1999999999999999E-2</c:v>
                </c:pt>
                <c:pt idx="4">
                  <c:v>0</c:v>
                </c:pt>
                <c:pt idx="5">
                  <c:v>7.0000000000000001E-3</c:v>
                </c:pt>
                <c:pt idx="6">
                  <c:v>1.4E-2</c:v>
                </c:pt>
                <c:pt idx="7">
                  <c:v>7.0000000000000001E-3</c:v>
                </c:pt>
                <c:pt idx="8">
                  <c:v>0.19400000000000001</c:v>
                </c:pt>
                <c:pt idx="9">
                  <c:v>1.4E-2</c:v>
                </c:pt>
                <c:pt idx="10">
                  <c:v>6.5000000000000002E-2</c:v>
                </c:pt>
                <c:pt idx="11">
                  <c:v>0.122</c:v>
                </c:pt>
                <c:pt idx="13">
                  <c:v>2.9000000000000001E-2</c:v>
                </c:pt>
                <c:pt idx="14">
                  <c:v>7.0000000000000001E-3</c:v>
                </c:pt>
                <c:pt idx="15">
                  <c:v>0.187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2.9000000000000001E-2</c:v>
                </c:pt>
                <c:pt idx="20">
                  <c:v>0.13700000000000001</c:v>
                </c:pt>
                <c:pt idx="21">
                  <c:v>2.1999999999999999E-2</c:v>
                </c:pt>
                <c:pt idx="22">
                  <c:v>4.2999999999999997E-2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4177920"/>
        <c:axId val="154179456"/>
      </c:barChart>
      <c:catAx>
        <c:axId val="15417792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7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17792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32120078730921"/>
          <c:y val="0.9022702986445722"/>
          <c:w val="0.56363724667433102"/>
          <c:h val="6.28273322073588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aminoglycosides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'Q60'!$D$212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'Q60'!$D$213:$D$242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1.7467248908296942E-2</c:v>
                </c:pt>
                <c:pt idx="2">
                  <c:v>8.7336244541484712E-3</c:v>
                </c:pt>
                <c:pt idx="3">
                  <c:v>7.8602620087336247E-2</c:v>
                </c:pt>
                <c:pt idx="4">
                  <c:v>1.3100436681222707E-2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3.0567685589519649E-2</c:v>
                </c:pt>
                <c:pt idx="10">
                  <c:v>1.3100436681222707E-2</c:v>
                </c:pt>
                <c:pt idx="11">
                  <c:v>0.1222707423580786</c:v>
                </c:pt>
                <c:pt idx="12">
                  <c:v>8.7336244541484712E-3</c:v>
                </c:pt>
                <c:pt idx="13">
                  <c:v>3.4934497816593885E-2</c:v>
                </c:pt>
                <c:pt idx="14">
                  <c:v>7.4235807860262015E-2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4.3668122270742356E-3</c:v>
                </c:pt>
                <c:pt idx="18">
                  <c:v>4.3668122270742356E-3</c:v>
                </c:pt>
                <c:pt idx="19">
                  <c:v>3.0567685589519649E-2</c:v>
                </c:pt>
                <c:pt idx="20">
                  <c:v>4.3668122270742356E-3</c:v>
                </c:pt>
                <c:pt idx="21">
                  <c:v>0</c:v>
                </c:pt>
                <c:pt idx="22">
                  <c:v>3.0567685589519649E-2</c:v>
                </c:pt>
                <c:pt idx="23">
                  <c:v>3.0567685589519649E-2</c:v>
                </c:pt>
                <c:pt idx="24">
                  <c:v>4.3668122270742356E-3</c:v>
                </c:pt>
                <c:pt idx="25">
                  <c:v>8.7336244541484712E-3</c:v>
                </c:pt>
                <c:pt idx="26">
                  <c:v>9.606986899563319E-2</c:v>
                </c:pt>
                <c:pt idx="27">
                  <c:v>0</c:v>
                </c:pt>
                <c:pt idx="28">
                  <c:v>8.7336244541484712E-3</c:v>
                </c:pt>
                <c:pt idx="29">
                  <c:v>4.3668122270742356E-2</c:v>
                </c:pt>
              </c:numCache>
            </c:numRef>
          </c:val>
        </c:ser>
        <c:ser>
          <c:idx val="1"/>
          <c:order val="1"/>
          <c:tx>
            <c:strRef>
              <c:f>'Q60'!$F$212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'Q60'!$F$213:$F$242</c:f>
              <c:numCache>
                <c:formatCode>0.0%</c:formatCode>
                <c:ptCount val="30"/>
                <c:pt idx="0">
                  <c:v>0</c:v>
                </c:pt>
                <c:pt idx="1">
                  <c:v>2.1834061135371178E-2</c:v>
                </c:pt>
                <c:pt idx="2">
                  <c:v>0</c:v>
                </c:pt>
                <c:pt idx="3">
                  <c:v>1.3100436681222707E-2</c:v>
                </c:pt>
                <c:pt idx="4">
                  <c:v>0</c:v>
                </c:pt>
                <c:pt idx="5">
                  <c:v>2.1834061135371178E-2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4.3668122270742356E-3</c:v>
                </c:pt>
                <c:pt idx="10">
                  <c:v>1.7467248908296942E-2</c:v>
                </c:pt>
                <c:pt idx="11">
                  <c:v>2.6200873362445413E-2</c:v>
                </c:pt>
                <c:pt idx="12">
                  <c:v>1.3100436681222707E-2</c:v>
                </c:pt>
                <c:pt idx="13">
                  <c:v>8.7336244541484712E-3</c:v>
                </c:pt>
                <c:pt idx="14">
                  <c:v>4.3668122270742356E-3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4.3668122270742356E-3</c:v>
                </c:pt>
                <c:pt idx="18">
                  <c:v>0</c:v>
                </c:pt>
                <c:pt idx="19">
                  <c:v>4.3668122270742356E-3</c:v>
                </c:pt>
                <c:pt idx="20">
                  <c:v>4.3668122270742356E-3</c:v>
                </c:pt>
                <c:pt idx="21">
                  <c:v>4.3668122270742356E-3</c:v>
                </c:pt>
                <c:pt idx="22">
                  <c:v>4.3668122270742356E-3</c:v>
                </c:pt>
                <c:pt idx="23">
                  <c:v>1.3100436681222707E-2</c:v>
                </c:pt>
                <c:pt idx="24">
                  <c:v>4.3668122270742356E-3</c:v>
                </c:pt>
                <c:pt idx="25">
                  <c:v>3.0567685589519649E-2</c:v>
                </c:pt>
                <c:pt idx="26">
                  <c:v>2.6200873362445413E-2</c:v>
                </c:pt>
                <c:pt idx="27">
                  <c:v>0</c:v>
                </c:pt>
                <c:pt idx="28">
                  <c:v>8.7336244541484712E-3</c:v>
                </c:pt>
                <c:pt idx="29">
                  <c:v>4.3668122270742356E-3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200704"/>
        <c:axId val="154288512"/>
      </c:barChart>
      <c:catAx>
        <c:axId val="15420070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8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885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20070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carbamazepine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'Q60'!$D$280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'Q60'!$D$281:$D$310</c:f>
              <c:numCache>
                <c:formatCode>0.0%</c:formatCode>
                <c:ptCount val="30"/>
                <c:pt idx="0">
                  <c:v>0</c:v>
                </c:pt>
                <c:pt idx="1">
                  <c:v>2.6200873362445413E-2</c:v>
                </c:pt>
                <c:pt idx="2">
                  <c:v>0</c:v>
                </c:pt>
                <c:pt idx="3">
                  <c:v>3.4934497816593885E-2</c:v>
                </c:pt>
                <c:pt idx="4">
                  <c:v>8.7336244541484712E-3</c:v>
                </c:pt>
                <c:pt idx="5">
                  <c:v>8.7336244541484712E-3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2.1834061135371178E-2</c:v>
                </c:pt>
                <c:pt idx="10">
                  <c:v>8.7336244541484712E-3</c:v>
                </c:pt>
                <c:pt idx="11">
                  <c:v>2.1834061135371178E-2</c:v>
                </c:pt>
                <c:pt idx="12">
                  <c:v>8.7336244541484712E-3</c:v>
                </c:pt>
                <c:pt idx="13">
                  <c:v>1.7467248908296942E-2</c:v>
                </c:pt>
                <c:pt idx="14">
                  <c:v>2.6200873362445413E-2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3.0567685589519649E-2</c:v>
                </c:pt>
                <c:pt idx="20">
                  <c:v>0</c:v>
                </c:pt>
                <c:pt idx="21">
                  <c:v>0</c:v>
                </c:pt>
                <c:pt idx="22">
                  <c:v>4.3668122270742356E-3</c:v>
                </c:pt>
                <c:pt idx="23">
                  <c:v>2.1834061135371178E-2</c:v>
                </c:pt>
                <c:pt idx="24">
                  <c:v>4.3668122270742356E-3</c:v>
                </c:pt>
                <c:pt idx="25">
                  <c:v>1.3100436681222707E-2</c:v>
                </c:pt>
                <c:pt idx="26">
                  <c:v>4.8034934497816595E-2</c:v>
                </c:pt>
                <c:pt idx="27">
                  <c:v>0</c:v>
                </c:pt>
                <c:pt idx="28">
                  <c:v>0</c:v>
                </c:pt>
                <c:pt idx="29">
                  <c:v>2.1834061135371178E-2</c:v>
                </c:pt>
              </c:numCache>
            </c:numRef>
          </c:val>
        </c:ser>
        <c:ser>
          <c:idx val="1"/>
          <c:order val="1"/>
          <c:tx>
            <c:strRef>
              <c:f>'Q60'!$F$280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'Q60'!$B$281:$B$310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'Q60'!$F$281:$F$310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1.3100436681222707E-2</c:v>
                </c:pt>
                <c:pt idx="2">
                  <c:v>8.7336244541484712E-3</c:v>
                </c:pt>
                <c:pt idx="3">
                  <c:v>5.6768558951965066E-2</c:v>
                </c:pt>
                <c:pt idx="4">
                  <c:v>4.3668122270742356E-3</c:v>
                </c:pt>
                <c:pt idx="5">
                  <c:v>1.3100436681222707E-2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1.3100436681222707E-2</c:v>
                </c:pt>
                <c:pt idx="10">
                  <c:v>2.1834061135371178E-2</c:v>
                </c:pt>
                <c:pt idx="11">
                  <c:v>0.12663755458515283</c:v>
                </c:pt>
                <c:pt idx="12">
                  <c:v>1.3100436681222707E-2</c:v>
                </c:pt>
                <c:pt idx="13">
                  <c:v>2.6200873362445413E-2</c:v>
                </c:pt>
                <c:pt idx="14">
                  <c:v>5.2401746724890827E-2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4.3668122270742356E-3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3.0567685589519649E-2</c:v>
                </c:pt>
                <c:pt idx="23">
                  <c:v>2.1834061135371178E-2</c:v>
                </c:pt>
                <c:pt idx="24">
                  <c:v>4.3668122270742356E-3</c:v>
                </c:pt>
                <c:pt idx="25">
                  <c:v>2.6200873362445413E-2</c:v>
                </c:pt>
                <c:pt idx="26">
                  <c:v>7.4235807860262015E-2</c:v>
                </c:pt>
                <c:pt idx="27">
                  <c:v>0</c:v>
                </c:pt>
                <c:pt idx="28">
                  <c:v>1.7467248908296942E-2</c:v>
                </c:pt>
                <c:pt idx="29">
                  <c:v>2.6200873362445413E-2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34336"/>
        <c:axId val="154335872"/>
      </c:barChart>
      <c:catAx>
        <c:axId val="1543343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3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3587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3433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digoxin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'Q60'!$D$419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'Q60'!$D$420:$D$449</c:f>
              <c:numCache>
                <c:formatCode>0.0%</c:formatCode>
                <c:ptCount val="30"/>
                <c:pt idx="0">
                  <c:v>0</c:v>
                </c:pt>
                <c:pt idx="1">
                  <c:v>2.1834061135371178E-2</c:v>
                </c:pt>
                <c:pt idx="2">
                  <c:v>4.3668122270742356E-3</c:v>
                </c:pt>
                <c:pt idx="3">
                  <c:v>4.3668122270742356E-2</c:v>
                </c:pt>
                <c:pt idx="4">
                  <c:v>8.7336244541484712E-3</c:v>
                </c:pt>
                <c:pt idx="5">
                  <c:v>1.7467248908296942E-2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2.1834061135371178E-2</c:v>
                </c:pt>
                <c:pt idx="10">
                  <c:v>1.3100436681222707E-2</c:v>
                </c:pt>
                <c:pt idx="11">
                  <c:v>8.7336244541484712E-3</c:v>
                </c:pt>
                <c:pt idx="12">
                  <c:v>8.7336244541484712E-3</c:v>
                </c:pt>
                <c:pt idx="13">
                  <c:v>8.7336244541484712E-3</c:v>
                </c:pt>
                <c:pt idx="14">
                  <c:v>3.4934497816593885E-2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4.3668122270742356E-3</c:v>
                </c:pt>
                <c:pt idx="19">
                  <c:v>3.4934497816593885E-2</c:v>
                </c:pt>
                <c:pt idx="20">
                  <c:v>8.7336244541484712E-3</c:v>
                </c:pt>
                <c:pt idx="21">
                  <c:v>0</c:v>
                </c:pt>
                <c:pt idx="22">
                  <c:v>4.3668122270742356E-3</c:v>
                </c:pt>
                <c:pt idx="23">
                  <c:v>1.3100436681222707E-2</c:v>
                </c:pt>
                <c:pt idx="24">
                  <c:v>4.3668122270742356E-3</c:v>
                </c:pt>
                <c:pt idx="25">
                  <c:v>4.3668122270742356E-3</c:v>
                </c:pt>
                <c:pt idx="26">
                  <c:v>8.296943231441048E-2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3.4934497816593885E-2</c:v>
                </c:pt>
              </c:numCache>
            </c:numRef>
          </c:val>
        </c:ser>
        <c:ser>
          <c:idx val="1"/>
          <c:order val="1"/>
          <c:tx>
            <c:strRef>
              <c:f>'Q60'!$F$419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'Q60'!$F$420:$F$449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1.7467248908296942E-2</c:v>
                </c:pt>
                <c:pt idx="2">
                  <c:v>4.3668122270742356E-3</c:v>
                </c:pt>
                <c:pt idx="3">
                  <c:v>4.8034934497816595E-2</c:v>
                </c:pt>
                <c:pt idx="4">
                  <c:v>4.3668122270742356E-3</c:v>
                </c:pt>
                <c:pt idx="5">
                  <c:v>4.3668122270742356E-3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1.3100436681222707E-2</c:v>
                </c:pt>
                <c:pt idx="10">
                  <c:v>1.7467248908296942E-2</c:v>
                </c:pt>
                <c:pt idx="11">
                  <c:v>0.13973799126637554</c:v>
                </c:pt>
                <c:pt idx="12">
                  <c:v>1.3100436681222707E-2</c:v>
                </c:pt>
                <c:pt idx="13">
                  <c:v>3.4934497816593885E-2</c:v>
                </c:pt>
                <c:pt idx="14">
                  <c:v>4.3668122270742356E-2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4.3668122270742356E-3</c:v>
                </c:pt>
                <c:pt idx="22">
                  <c:v>3.0567685589519649E-2</c:v>
                </c:pt>
                <c:pt idx="23">
                  <c:v>3.0567685589519649E-2</c:v>
                </c:pt>
                <c:pt idx="24">
                  <c:v>4.3668122270742356E-3</c:v>
                </c:pt>
                <c:pt idx="25">
                  <c:v>3.4934497816593885E-2</c:v>
                </c:pt>
                <c:pt idx="26">
                  <c:v>3.9301310043668124E-2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1.3100436681222707E-2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4365312"/>
        <c:axId val="154371200"/>
      </c:barChart>
      <c:catAx>
        <c:axId val="154365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712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3653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lithium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'Q60'!$D$488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'Q60'!$B$489:$B$518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'Q60'!$D$489:$D$518</c:f>
              <c:numCache>
                <c:formatCode>0.0%</c:formatCode>
                <c:ptCount val="30"/>
                <c:pt idx="0">
                  <c:v>0</c:v>
                </c:pt>
                <c:pt idx="1">
                  <c:v>2.6200873362445413E-2</c:v>
                </c:pt>
                <c:pt idx="2">
                  <c:v>0</c:v>
                </c:pt>
                <c:pt idx="3">
                  <c:v>0</c:v>
                </c:pt>
                <c:pt idx="4">
                  <c:v>8.7336244541484712E-3</c:v>
                </c:pt>
                <c:pt idx="5">
                  <c:v>8.7336244541484712E-3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1.3100436681222707E-2</c:v>
                </c:pt>
                <c:pt idx="10">
                  <c:v>4.3668122270742356E-3</c:v>
                </c:pt>
                <c:pt idx="11">
                  <c:v>4.3668122270742356E-3</c:v>
                </c:pt>
                <c:pt idx="12">
                  <c:v>4.3668122270742356E-3</c:v>
                </c:pt>
                <c:pt idx="13">
                  <c:v>1.3100436681222707E-2</c:v>
                </c:pt>
                <c:pt idx="14">
                  <c:v>3.4934497816593885E-2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3.0567685589519649E-2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1.3100436681222707E-2</c:v>
                </c:pt>
                <c:pt idx="24">
                  <c:v>0</c:v>
                </c:pt>
                <c:pt idx="25">
                  <c:v>1.3100436681222707E-2</c:v>
                </c:pt>
                <c:pt idx="26">
                  <c:v>3.0567685589519649E-2</c:v>
                </c:pt>
                <c:pt idx="27">
                  <c:v>0</c:v>
                </c:pt>
                <c:pt idx="28">
                  <c:v>0</c:v>
                </c:pt>
                <c:pt idx="29">
                  <c:v>3.0567685589519649E-2</c:v>
                </c:pt>
              </c:numCache>
            </c:numRef>
          </c:val>
        </c:ser>
        <c:ser>
          <c:idx val="1"/>
          <c:order val="1"/>
          <c:tx>
            <c:strRef>
              <c:f>'Q60'!$F$488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'Q60'!$B$489:$B$518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'Q60'!$F$489:$F$518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1.3100436681222707E-2</c:v>
                </c:pt>
                <c:pt idx="2">
                  <c:v>8.7336244541484712E-3</c:v>
                </c:pt>
                <c:pt idx="3">
                  <c:v>9.1703056768558958E-2</c:v>
                </c:pt>
                <c:pt idx="4">
                  <c:v>4.3668122270742356E-3</c:v>
                </c:pt>
                <c:pt idx="5">
                  <c:v>1.3100436681222707E-2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2.1834061135371178E-2</c:v>
                </c:pt>
                <c:pt idx="10">
                  <c:v>2.6200873362445413E-2</c:v>
                </c:pt>
                <c:pt idx="11">
                  <c:v>0.14410480349344978</c:v>
                </c:pt>
                <c:pt idx="12">
                  <c:v>1.7467248908296942E-2</c:v>
                </c:pt>
                <c:pt idx="13">
                  <c:v>3.0567685589519649E-2</c:v>
                </c:pt>
                <c:pt idx="14">
                  <c:v>4.3668122270742356E-2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4.3668122270742356E-3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3.4934497816593885E-2</c:v>
                </c:pt>
                <c:pt idx="23">
                  <c:v>3.0567685589519649E-2</c:v>
                </c:pt>
                <c:pt idx="24">
                  <c:v>8.7336244541484712E-3</c:v>
                </c:pt>
                <c:pt idx="25">
                  <c:v>2.6200873362445413E-2</c:v>
                </c:pt>
                <c:pt idx="26">
                  <c:v>9.1703056768558958E-2</c:v>
                </c:pt>
                <c:pt idx="27">
                  <c:v>0</c:v>
                </c:pt>
                <c:pt idx="28">
                  <c:v>1.7467248908296942E-2</c:v>
                </c:pt>
                <c:pt idx="29">
                  <c:v>1.7467248908296942E-2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865280"/>
        <c:axId val="158866816"/>
      </c:barChart>
      <c:catAx>
        <c:axId val="1588652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8668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8652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phenobarbitone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'Q60'!$D$557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'Q60'!$B$558:$B$587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'Q60'!$D$558:$D$587</c:f>
              <c:numCache>
                <c:formatCode>0.0%</c:formatCode>
                <c:ptCount val="30"/>
                <c:pt idx="0">
                  <c:v>0</c:v>
                </c:pt>
                <c:pt idx="1">
                  <c:v>1.3100436681222707E-2</c:v>
                </c:pt>
                <c:pt idx="2">
                  <c:v>0</c:v>
                </c:pt>
                <c:pt idx="3">
                  <c:v>1.7467248908296942E-2</c:v>
                </c:pt>
                <c:pt idx="4">
                  <c:v>8.7336244541484712E-3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8.7336244541484712E-3</c:v>
                </c:pt>
                <c:pt idx="10">
                  <c:v>4.3668122270742356E-3</c:v>
                </c:pt>
                <c:pt idx="11">
                  <c:v>8.7336244541484712E-3</c:v>
                </c:pt>
                <c:pt idx="12">
                  <c:v>8.7336244541484712E-3</c:v>
                </c:pt>
                <c:pt idx="13">
                  <c:v>4.3668122270742356E-3</c:v>
                </c:pt>
                <c:pt idx="14">
                  <c:v>1.3100436681222707E-2</c:v>
                </c:pt>
                <c:pt idx="15">
                  <c:v>4.3668122270742356E-3</c:v>
                </c:pt>
                <c:pt idx="16">
                  <c:v>4.3668122270742356E-3</c:v>
                </c:pt>
                <c:pt idx="17">
                  <c:v>0</c:v>
                </c:pt>
                <c:pt idx="18">
                  <c:v>0</c:v>
                </c:pt>
                <c:pt idx="19">
                  <c:v>2.6200873362445413E-2</c:v>
                </c:pt>
                <c:pt idx="20">
                  <c:v>4.3668122270742356E-3</c:v>
                </c:pt>
                <c:pt idx="21">
                  <c:v>0</c:v>
                </c:pt>
                <c:pt idx="22">
                  <c:v>4.3668122270742356E-3</c:v>
                </c:pt>
                <c:pt idx="23">
                  <c:v>2.6200873362445413E-2</c:v>
                </c:pt>
                <c:pt idx="24">
                  <c:v>0</c:v>
                </c:pt>
                <c:pt idx="25">
                  <c:v>4.3668122270742356E-3</c:v>
                </c:pt>
                <c:pt idx="26">
                  <c:v>3.9301310043668124E-2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8.7336244541484712E-3</c:v>
                </c:pt>
              </c:numCache>
            </c:numRef>
          </c:val>
        </c:ser>
        <c:ser>
          <c:idx val="1"/>
          <c:order val="1"/>
          <c:tx>
            <c:strRef>
              <c:f>'Q60'!$F$557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'Q60'!$B$558:$B$587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'Q60'!$F$558:$F$587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2.6200873362445413E-2</c:v>
                </c:pt>
                <c:pt idx="2">
                  <c:v>8.7336244541484712E-3</c:v>
                </c:pt>
                <c:pt idx="3">
                  <c:v>7.4235807860262015E-2</c:v>
                </c:pt>
                <c:pt idx="4">
                  <c:v>4.3668122270742356E-3</c:v>
                </c:pt>
                <c:pt idx="5">
                  <c:v>2.1834061135371178E-2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2.6200873362445413E-2</c:v>
                </c:pt>
                <c:pt idx="10">
                  <c:v>2.6200873362445413E-2</c:v>
                </c:pt>
                <c:pt idx="11">
                  <c:v>0.13973799126637554</c:v>
                </c:pt>
                <c:pt idx="12">
                  <c:v>1.3100436681222707E-2</c:v>
                </c:pt>
                <c:pt idx="13">
                  <c:v>3.9301310043668124E-2</c:v>
                </c:pt>
                <c:pt idx="14">
                  <c:v>6.5502183406113537E-2</c:v>
                </c:pt>
                <c:pt idx="15">
                  <c:v>0</c:v>
                </c:pt>
                <c:pt idx="16">
                  <c:v>4.3668122270742356E-3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8.7336244541484712E-3</c:v>
                </c:pt>
                <c:pt idx="20">
                  <c:v>4.3668122270742356E-3</c:v>
                </c:pt>
                <c:pt idx="21">
                  <c:v>4.3668122270742356E-3</c:v>
                </c:pt>
                <c:pt idx="22">
                  <c:v>3.0567685589519649E-2</c:v>
                </c:pt>
                <c:pt idx="23">
                  <c:v>1.7467248908296942E-2</c:v>
                </c:pt>
                <c:pt idx="24">
                  <c:v>8.7336244541484712E-3</c:v>
                </c:pt>
                <c:pt idx="25">
                  <c:v>3.4934497816593885E-2</c:v>
                </c:pt>
                <c:pt idx="26">
                  <c:v>8.296943231441048E-2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3.9301310043668124E-2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379264"/>
        <c:axId val="160380800"/>
      </c:barChart>
      <c:catAx>
        <c:axId val="160379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8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3808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792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phenytoin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'Q60'!$D$626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'Q60'!$B$627:$B$656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'Q60'!$D$627:$D$656</c:f>
              <c:numCache>
                <c:formatCode>0.0%</c:formatCode>
                <c:ptCount val="30"/>
                <c:pt idx="0">
                  <c:v>0</c:v>
                </c:pt>
                <c:pt idx="1">
                  <c:v>1.7467248908296942E-2</c:v>
                </c:pt>
                <c:pt idx="2">
                  <c:v>0</c:v>
                </c:pt>
                <c:pt idx="3">
                  <c:v>4.3668122270742356E-3</c:v>
                </c:pt>
                <c:pt idx="4">
                  <c:v>8.7336244541484712E-3</c:v>
                </c:pt>
                <c:pt idx="5">
                  <c:v>4.3668122270742356E-3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1.7467248908296942E-2</c:v>
                </c:pt>
                <c:pt idx="10">
                  <c:v>4.3668122270742356E-3</c:v>
                </c:pt>
                <c:pt idx="11">
                  <c:v>2.1834061135371178E-2</c:v>
                </c:pt>
                <c:pt idx="12">
                  <c:v>8.7336244541484712E-3</c:v>
                </c:pt>
                <c:pt idx="13">
                  <c:v>8.7336244541484712E-3</c:v>
                </c:pt>
                <c:pt idx="14">
                  <c:v>3.9301310043668124E-2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3.0567685589519649E-2</c:v>
                </c:pt>
                <c:pt idx="20">
                  <c:v>0</c:v>
                </c:pt>
                <c:pt idx="21">
                  <c:v>0</c:v>
                </c:pt>
                <c:pt idx="22">
                  <c:v>4.3668122270742356E-3</c:v>
                </c:pt>
                <c:pt idx="23">
                  <c:v>1.3100436681222707E-2</c:v>
                </c:pt>
                <c:pt idx="24">
                  <c:v>0</c:v>
                </c:pt>
                <c:pt idx="25">
                  <c:v>0</c:v>
                </c:pt>
                <c:pt idx="26">
                  <c:v>5.2401746724890827E-2</c:v>
                </c:pt>
                <c:pt idx="27">
                  <c:v>0</c:v>
                </c:pt>
                <c:pt idx="28">
                  <c:v>8.7336244541484712E-3</c:v>
                </c:pt>
                <c:pt idx="29">
                  <c:v>2.6200873362445413E-2</c:v>
                </c:pt>
              </c:numCache>
            </c:numRef>
          </c:val>
        </c:ser>
        <c:ser>
          <c:idx val="1"/>
          <c:order val="1"/>
          <c:tx>
            <c:strRef>
              <c:f>'Q60'!$F$626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'Q60'!$B$627:$B$656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'Q60'!$F$627:$F$656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2.1834061135371178E-2</c:v>
                </c:pt>
                <c:pt idx="2">
                  <c:v>8.7336244541484712E-3</c:v>
                </c:pt>
                <c:pt idx="3">
                  <c:v>8.7336244541484712E-2</c:v>
                </c:pt>
                <c:pt idx="4">
                  <c:v>4.3668122270742356E-3</c:v>
                </c:pt>
                <c:pt idx="5">
                  <c:v>1.7467248908296942E-2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1.7467248908296942E-2</c:v>
                </c:pt>
                <c:pt idx="10">
                  <c:v>2.6200873362445413E-2</c:v>
                </c:pt>
                <c:pt idx="11">
                  <c:v>0.12663755458515283</c:v>
                </c:pt>
                <c:pt idx="12">
                  <c:v>1.3100436681222707E-2</c:v>
                </c:pt>
                <c:pt idx="13">
                  <c:v>3.4934497816593885E-2</c:v>
                </c:pt>
                <c:pt idx="14">
                  <c:v>3.9301310043668124E-2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4.3668122270742356E-3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3.0567685589519649E-2</c:v>
                </c:pt>
                <c:pt idx="23">
                  <c:v>3.0567685589519649E-2</c:v>
                </c:pt>
                <c:pt idx="24">
                  <c:v>8.7336244541484712E-3</c:v>
                </c:pt>
                <c:pt idx="25">
                  <c:v>3.9301310043668124E-2</c:v>
                </c:pt>
                <c:pt idx="26">
                  <c:v>6.9868995633187769E-2</c:v>
                </c:pt>
                <c:pt idx="27">
                  <c:v>0</c:v>
                </c:pt>
                <c:pt idx="28">
                  <c:v>8.7336244541484712E-3</c:v>
                </c:pt>
                <c:pt idx="29">
                  <c:v>2.1834061135371178E-2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410240"/>
        <c:axId val="160412032"/>
      </c:barChart>
      <c:catAx>
        <c:axId val="1604102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1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1203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41024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theophylline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'Q60'!$D$732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'Q60'!$B$733:$B$762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'Q60'!$D$733:$D$762</c:f>
              <c:numCache>
                <c:formatCode>0.0%</c:formatCode>
                <c:ptCount val="30"/>
                <c:pt idx="0">
                  <c:v>0</c:v>
                </c:pt>
                <c:pt idx="1">
                  <c:v>4.3668122270742356E-3</c:v>
                </c:pt>
                <c:pt idx="2">
                  <c:v>4.3668122270742356E-3</c:v>
                </c:pt>
                <c:pt idx="3">
                  <c:v>2.1834061135371178E-2</c:v>
                </c:pt>
                <c:pt idx="4">
                  <c:v>8.7336244541484712E-3</c:v>
                </c:pt>
                <c:pt idx="5">
                  <c:v>4.3668122270742356E-3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8.7336244541484712E-3</c:v>
                </c:pt>
                <c:pt idx="10">
                  <c:v>4.3668122270742356E-3</c:v>
                </c:pt>
                <c:pt idx="11">
                  <c:v>1.7467248908296942E-2</c:v>
                </c:pt>
                <c:pt idx="12">
                  <c:v>8.7336244541484712E-3</c:v>
                </c:pt>
                <c:pt idx="13">
                  <c:v>8.7336244541484712E-3</c:v>
                </c:pt>
                <c:pt idx="14">
                  <c:v>3.0567685589519649E-2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3.0567685589519649E-2</c:v>
                </c:pt>
                <c:pt idx="20">
                  <c:v>0</c:v>
                </c:pt>
                <c:pt idx="21">
                  <c:v>0</c:v>
                </c:pt>
                <c:pt idx="22">
                  <c:v>4.3668122270742356E-3</c:v>
                </c:pt>
                <c:pt idx="23">
                  <c:v>1.3100436681222707E-2</c:v>
                </c:pt>
                <c:pt idx="24">
                  <c:v>4.3668122270742356E-3</c:v>
                </c:pt>
                <c:pt idx="25">
                  <c:v>4.3668122270742356E-3</c:v>
                </c:pt>
                <c:pt idx="26">
                  <c:v>4.3668122270742356E-2</c:v>
                </c:pt>
                <c:pt idx="27">
                  <c:v>0</c:v>
                </c:pt>
                <c:pt idx="28">
                  <c:v>0</c:v>
                </c:pt>
                <c:pt idx="29">
                  <c:v>3.9301310043668124E-2</c:v>
                </c:pt>
              </c:numCache>
            </c:numRef>
          </c:val>
        </c:ser>
        <c:ser>
          <c:idx val="1"/>
          <c:order val="1"/>
          <c:tx>
            <c:strRef>
              <c:f>'Q60'!$F$732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'Q60'!$B$733:$B$762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'Q60'!$F$733:$F$762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3.4934497816593885E-2</c:v>
                </c:pt>
                <c:pt idx="2">
                  <c:v>4.3668122270742356E-3</c:v>
                </c:pt>
                <c:pt idx="3">
                  <c:v>6.9868995633187769E-2</c:v>
                </c:pt>
                <c:pt idx="4">
                  <c:v>4.3668122270742356E-3</c:v>
                </c:pt>
                <c:pt idx="5">
                  <c:v>1.7467248908296942E-2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2.6200873362445413E-2</c:v>
                </c:pt>
                <c:pt idx="10">
                  <c:v>2.6200873362445413E-2</c:v>
                </c:pt>
                <c:pt idx="11">
                  <c:v>0.13100436681222707</c:v>
                </c:pt>
                <c:pt idx="12">
                  <c:v>1.3100436681222707E-2</c:v>
                </c:pt>
                <c:pt idx="13">
                  <c:v>3.4934497816593885E-2</c:v>
                </c:pt>
                <c:pt idx="14">
                  <c:v>4.8034934497816595E-2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4.3668122270742356E-3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3.0567685589519649E-2</c:v>
                </c:pt>
                <c:pt idx="23">
                  <c:v>3.0567685589519649E-2</c:v>
                </c:pt>
                <c:pt idx="24">
                  <c:v>4.3668122270742356E-3</c:v>
                </c:pt>
                <c:pt idx="25">
                  <c:v>3.4934497816593885E-2</c:v>
                </c:pt>
                <c:pt idx="26">
                  <c:v>7.8602620087336247E-2</c:v>
                </c:pt>
                <c:pt idx="27">
                  <c:v>0</c:v>
                </c:pt>
                <c:pt idx="28">
                  <c:v>1.7467248908296942E-2</c:v>
                </c:pt>
                <c:pt idx="29">
                  <c:v>8.7336244541484712E-3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19680"/>
        <c:axId val="160521216"/>
      </c:barChart>
      <c:catAx>
        <c:axId val="160519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212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196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teicoplanin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'Q60'!$D$801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'Q60'!$B$802:$B$831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'Q60'!$D$802:$D$831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8.7336244541484712E-3</c:v>
                </c:pt>
                <c:pt idx="2">
                  <c:v>8.7336244541484712E-3</c:v>
                </c:pt>
                <c:pt idx="3">
                  <c:v>2.6200873362445413E-2</c:v>
                </c:pt>
                <c:pt idx="4">
                  <c:v>4.3668122270742356E-3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8.7336244541484712E-3</c:v>
                </c:pt>
                <c:pt idx="10">
                  <c:v>0</c:v>
                </c:pt>
                <c:pt idx="11">
                  <c:v>1.3100436681222707E-2</c:v>
                </c:pt>
                <c:pt idx="12">
                  <c:v>4.3668122270742356E-3</c:v>
                </c:pt>
                <c:pt idx="13">
                  <c:v>8.7336244541484712E-3</c:v>
                </c:pt>
                <c:pt idx="14">
                  <c:v>3.0567685589519649E-2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8.7336244541484712E-3</c:v>
                </c:pt>
                <c:pt idx="20">
                  <c:v>0</c:v>
                </c:pt>
                <c:pt idx="21">
                  <c:v>0</c:v>
                </c:pt>
                <c:pt idx="22">
                  <c:v>8.7336244541484712E-3</c:v>
                </c:pt>
                <c:pt idx="23">
                  <c:v>2.6200873362445413E-2</c:v>
                </c:pt>
                <c:pt idx="24">
                  <c:v>0</c:v>
                </c:pt>
                <c:pt idx="25">
                  <c:v>0</c:v>
                </c:pt>
                <c:pt idx="26">
                  <c:v>1.7467248908296942E-2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1.3100436681222707E-2</c:v>
                </c:pt>
              </c:numCache>
            </c:numRef>
          </c:val>
        </c:ser>
        <c:ser>
          <c:idx val="1"/>
          <c:order val="1"/>
          <c:tx>
            <c:strRef>
              <c:f>'Q60'!$F$801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'Q60'!$B$802:$B$831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'Q60'!$F$802:$F$831</c:f>
              <c:numCache>
                <c:formatCode>0.0%</c:formatCode>
                <c:ptCount val="30"/>
                <c:pt idx="0">
                  <c:v>0</c:v>
                </c:pt>
                <c:pt idx="1">
                  <c:v>3.0567685589519649E-2</c:v>
                </c:pt>
                <c:pt idx="2">
                  <c:v>0</c:v>
                </c:pt>
                <c:pt idx="3">
                  <c:v>6.5502183406113537E-2</c:v>
                </c:pt>
                <c:pt idx="4">
                  <c:v>8.7336244541484712E-3</c:v>
                </c:pt>
                <c:pt idx="5">
                  <c:v>2.1834061135371178E-2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2.6200873362445413E-2</c:v>
                </c:pt>
                <c:pt idx="10">
                  <c:v>3.0567685589519649E-2</c:v>
                </c:pt>
                <c:pt idx="11">
                  <c:v>0.13537117903930132</c:v>
                </c:pt>
                <c:pt idx="12">
                  <c:v>1.7467248908296942E-2</c:v>
                </c:pt>
                <c:pt idx="13">
                  <c:v>3.4934497816593885E-2</c:v>
                </c:pt>
                <c:pt idx="14">
                  <c:v>4.8034934497816595E-2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2.6200873362445413E-2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2.6200873362445413E-2</c:v>
                </c:pt>
                <c:pt idx="23">
                  <c:v>1.7467248908296942E-2</c:v>
                </c:pt>
                <c:pt idx="24">
                  <c:v>8.7336244541484712E-3</c:v>
                </c:pt>
                <c:pt idx="25">
                  <c:v>3.9301310043668124E-2</c:v>
                </c:pt>
                <c:pt idx="26">
                  <c:v>0.10480349344978165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3.4934497816593885E-2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571392"/>
        <c:axId val="160572928"/>
      </c:barChart>
      <c:catAx>
        <c:axId val="1605713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729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713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vancomycin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'Q60'!$D$870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'Q60'!$B$871:$B$900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'Q60'!$D$871:$D$900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2.1834061135371178E-2</c:v>
                </c:pt>
                <c:pt idx="2">
                  <c:v>8.7336244541484712E-3</c:v>
                </c:pt>
                <c:pt idx="3">
                  <c:v>5.2401746724890827E-2</c:v>
                </c:pt>
                <c:pt idx="4">
                  <c:v>1.3100436681222707E-2</c:v>
                </c:pt>
                <c:pt idx="5">
                  <c:v>8.7336244541484712E-3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1.7467248908296942E-2</c:v>
                </c:pt>
                <c:pt idx="10">
                  <c:v>1.3100436681222707E-2</c:v>
                </c:pt>
                <c:pt idx="11">
                  <c:v>0.1091703056768559</c:v>
                </c:pt>
                <c:pt idx="12">
                  <c:v>8.7336244541484712E-3</c:v>
                </c:pt>
                <c:pt idx="13">
                  <c:v>2.6200873362445413E-2</c:v>
                </c:pt>
                <c:pt idx="14">
                  <c:v>6.9868995633187769E-2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3.0567685589519649E-2</c:v>
                </c:pt>
                <c:pt idx="20">
                  <c:v>4.3668122270742356E-3</c:v>
                </c:pt>
                <c:pt idx="21">
                  <c:v>0</c:v>
                </c:pt>
                <c:pt idx="22">
                  <c:v>3.0567685589519649E-2</c:v>
                </c:pt>
                <c:pt idx="23">
                  <c:v>3.4934497816593885E-2</c:v>
                </c:pt>
                <c:pt idx="24">
                  <c:v>4.3668122270742356E-3</c:v>
                </c:pt>
                <c:pt idx="25">
                  <c:v>1.7467248908296942E-2</c:v>
                </c:pt>
                <c:pt idx="26">
                  <c:v>0.11790393013100436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3.9301310043668124E-2</c:v>
                </c:pt>
              </c:numCache>
            </c:numRef>
          </c:val>
        </c:ser>
        <c:ser>
          <c:idx val="1"/>
          <c:order val="1"/>
          <c:tx>
            <c:strRef>
              <c:f>'Q60'!$F$870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'Q60'!$B$871:$B$900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'Q60'!$F$871:$F$900</c:f>
              <c:numCache>
                <c:formatCode>0.0%</c:formatCode>
                <c:ptCount val="30"/>
                <c:pt idx="0">
                  <c:v>0</c:v>
                </c:pt>
                <c:pt idx="1">
                  <c:v>1.7467248908296942E-2</c:v>
                </c:pt>
                <c:pt idx="2">
                  <c:v>0</c:v>
                </c:pt>
                <c:pt idx="3">
                  <c:v>3.9301310043668124E-2</c:v>
                </c:pt>
                <c:pt idx="4">
                  <c:v>0</c:v>
                </c:pt>
                <c:pt idx="5">
                  <c:v>1.3100436681222707E-2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1.7467248908296942E-2</c:v>
                </c:pt>
                <c:pt idx="10">
                  <c:v>1.7467248908296942E-2</c:v>
                </c:pt>
                <c:pt idx="11">
                  <c:v>3.9301310043668124E-2</c:v>
                </c:pt>
                <c:pt idx="12">
                  <c:v>1.3100436681222707E-2</c:v>
                </c:pt>
                <c:pt idx="13">
                  <c:v>1.7467248908296942E-2</c:v>
                </c:pt>
                <c:pt idx="14">
                  <c:v>8.7336244541484712E-3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0</c:v>
                </c:pt>
                <c:pt idx="18">
                  <c:v>0</c:v>
                </c:pt>
                <c:pt idx="19">
                  <c:v>4.3668122270742356E-3</c:v>
                </c:pt>
                <c:pt idx="20">
                  <c:v>4.3668122270742356E-3</c:v>
                </c:pt>
                <c:pt idx="21">
                  <c:v>4.3668122270742356E-3</c:v>
                </c:pt>
                <c:pt idx="22">
                  <c:v>4.3668122270742356E-3</c:v>
                </c:pt>
                <c:pt idx="23">
                  <c:v>8.7336244541484712E-3</c:v>
                </c:pt>
                <c:pt idx="24">
                  <c:v>4.3668122270742356E-3</c:v>
                </c:pt>
                <c:pt idx="25">
                  <c:v>2.1834061135371178E-2</c:v>
                </c:pt>
                <c:pt idx="26">
                  <c:v>4.3668122270742356E-3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8.7336244541484712E-3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610944"/>
        <c:axId val="160625024"/>
      </c:barChart>
      <c:catAx>
        <c:axId val="16061094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2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2502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1094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warfarin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'Q60'!$D$939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'Q60'!$B$940:$B$969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'Q60'!$D$940:$D$969</c:f>
              <c:numCache>
                <c:formatCode>0.0%</c:formatCode>
                <c:ptCount val="30"/>
                <c:pt idx="0">
                  <c:v>0</c:v>
                </c:pt>
                <c:pt idx="1">
                  <c:v>1.3100436681222707E-2</c:v>
                </c:pt>
                <c:pt idx="2">
                  <c:v>4.3668122270742356E-3</c:v>
                </c:pt>
                <c:pt idx="3">
                  <c:v>1.3100436681222707E-2</c:v>
                </c:pt>
                <c:pt idx="4">
                  <c:v>8.7336244541484712E-3</c:v>
                </c:pt>
                <c:pt idx="5">
                  <c:v>1.7467248908296942E-2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2.1834061135371178E-2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1.7467248908296942E-2</c:v>
                </c:pt>
                <c:pt idx="14">
                  <c:v>6.1135371179039298E-2</c:v>
                </c:pt>
                <c:pt idx="15">
                  <c:v>0</c:v>
                </c:pt>
                <c:pt idx="16">
                  <c:v>4.3668122270742356E-3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8.7336244541484712E-3</c:v>
                </c:pt>
                <c:pt idx="20">
                  <c:v>8.7336244541484712E-3</c:v>
                </c:pt>
                <c:pt idx="21">
                  <c:v>0</c:v>
                </c:pt>
                <c:pt idx="22">
                  <c:v>0</c:v>
                </c:pt>
                <c:pt idx="23">
                  <c:v>2.1834061135371178E-2</c:v>
                </c:pt>
                <c:pt idx="24">
                  <c:v>0</c:v>
                </c:pt>
                <c:pt idx="25">
                  <c:v>4.3668122270742356E-3</c:v>
                </c:pt>
                <c:pt idx="26">
                  <c:v>4.3668122270742356E-3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3.4934497816593885E-2</c:v>
                </c:pt>
              </c:numCache>
            </c:numRef>
          </c:val>
        </c:ser>
        <c:ser>
          <c:idx val="1"/>
          <c:order val="1"/>
          <c:tx>
            <c:strRef>
              <c:f>'Q60'!$F$939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'Q60'!$B$940:$B$969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'Q60'!$F$940:$F$969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2.6200873362445413E-2</c:v>
                </c:pt>
                <c:pt idx="2">
                  <c:v>4.3668122270742356E-3</c:v>
                </c:pt>
                <c:pt idx="3">
                  <c:v>7.8602620087336247E-2</c:v>
                </c:pt>
                <c:pt idx="4">
                  <c:v>4.3668122270742356E-3</c:v>
                </c:pt>
                <c:pt idx="5">
                  <c:v>4.3668122270742356E-3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1.3100436681222707E-2</c:v>
                </c:pt>
                <c:pt idx="10">
                  <c:v>3.0567685589519649E-2</c:v>
                </c:pt>
                <c:pt idx="11">
                  <c:v>0.14847161572052403</c:v>
                </c:pt>
                <c:pt idx="12">
                  <c:v>2.1834061135371178E-2</c:v>
                </c:pt>
                <c:pt idx="13">
                  <c:v>2.6200873362445413E-2</c:v>
                </c:pt>
                <c:pt idx="14">
                  <c:v>1.7467248908296942E-2</c:v>
                </c:pt>
                <c:pt idx="15">
                  <c:v>4.3668122270742356E-3</c:v>
                </c:pt>
                <c:pt idx="16">
                  <c:v>4.3668122270742356E-3</c:v>
                </c:pt>
                <c:pt idx="17">
                  <c:v>0</c:v>
                </c:pt>
                <c:pt idx="18">
                  <c:v>0</c:v>
                </c:pt>
                <c:pt idx="19">
                  <c:v>2.6200873362445413E-2</c:v>
                </c:pt>
                <c:pt idx="20">
                  <c:v>0</c:v>
                </c:pt>
                <c:pt idx="21">
                  <c:v>4.3668122270742356E-3</c:v>
                </c:pt>
                <c:pt idx="22">
                  <c:v>3.4934497816593885E-2</c:v>
                </c:pt>
                <c:pt idx="23">
                  <c:v>2.1834061135371178E-2</c:v>
                </c:pt>
                <c:pt idx="24">
                  <c:v>8.7336244541484712E-3</c:v>
                </c:pt>
                <c:pt idx="25">
                  <c:v>3.4934497816593885E-2</c:v>
                </c:pt>
                <c:pt idx="26">
                  <c:v>0.11790393013100436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1.3100436681222707E-2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670848"/>
        <c:axId val="160672384"/>
      </c:barChart>
      <c:catAx>
        <c:axId val="1606708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723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670848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cyclosporine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'Q60'!$D$349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'Q60'!$B$350:$B$379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'Q60'!$D$350:$D$379</c:f>
              <c:numCache>
                <c:formatCode>0.0%</c:formatCode>
                <c:ptCount val="30"/>
                <c:pt idx="0">
                  <c:v>0</c:v>
                </c:pt>
                <c:pt idx="1">
                  <c:v>1.3100436681222707E-2</c:v>
                </c:pt>
                <c:pt idx="2">
                  <c:v>0</c:v>
                </c:pt>
                <c:pt idx="3">
                  <c:v>1.7467248908296942E-2</c:v>
                </c:pt>
                <c:pt idx="4">
                  <c:v>4.3668122270742356E-3</c:v>
                </c:pt>
                <c:pt idx="5">
                  <c:v>4.3668122270742356E-3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4.3668122270742356E-3</c:v>
                </c:pt>
                <c:pt idx="10">
                  <c:v>4.3668122270742356E-3</c:v>
                </c:pt>
                <c:pt idx="11">
                  <c:v>2.1834061135371178E-2</c:v>
                </c:pt>
                <c:pt idx="12">
                  <c:v>4.3668122270742356E-3</c:v>
                </c:pt>
                <c:pt idx="13">
                  <c:v>4.3668122270742356E-3</c:v>
                </c:pt>
                <c:pt idx="14">
                  <c:v>2.1834061135371178E-2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4.3668122270742356E-3</c:v>
                </c:pt>
                <c:pt idx="18">
                  <c:v>0</c:v>
                </c:pt>
                <c:pt idx="19">
                  <c:v>3.4934497816593885E-2</c:v>
                </c:pt>
                <c:pt idx="20">
                  <c:v>4.3668122270742356E-3</c:v>
                </c:pt>
                <c:pt idx="21">
                  <c:v>4.3668122270742356E-3</c:v>
                </c:pt>
                <c:pt idx="22">
                  <c:v>4.3668122270742356E-3</c:v>
                </c:pt>
                <c:pt idx="23">
                  <c:v>2.6200873362445413E-2</c:v>
                </c:pt>
                <c:pt idx="24">
                  <c:v>0</c:v>
                </c:pt>
                <c:pt idx="25">
                  <c:v>0</c:v>
                </c:pt>
                <c:pt idx="26">
                  <c:v>4.3668122270742356E-2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2.1834061135371178E-2</c:v>
                </c:pt>
              </c:numCache>
            </c:numRef>
          </c:val>
        </c:ser>
        <c:ser>
          <c:idx val="1"/>
          <c:order val="1"/>
          <c:tx>
            <c:strRef>
              <c:f>'Q60'!$F$349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'Q60'!$B$350:$B$379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'Q60'!$F$350:$F$379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2.6200873362445413E-2</c:v>
                </c:pt>
                <c:pt idx="2">
                  <c:v>8.7336244541484712E-3</c:v>
                </c:pt>
                <c:pt idx="3">
                  <c:v>7.4235807860262015E-2</c:v>
                </c:pt>
                <c:pt idx="4">
                  <c:v>8.7336244541484712E-3</c:v>
                </c:pt>
                <c:pt idx="5">
                  <c:v>1.7467248908296942E-2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3.0567685589519649E-2</c:v>
                </c:pt>
                <c:pt idx="10">
                  <c:v>2.6200873362445413E-2</c:v>
                </c:pt>
                <c:pt idx="11">
                  <c:v>0.12663755458515283</c:v>
                </c:pt>
                <c:pt idx="12">
                  <c:v>1.7467248908296942E-2</c:v>
                </c:pt>
                <c:pt idx="13">
                  <c:v>3.9301310043668124E-2</c:v>
                </c:pt>
                <c:pt idx="14">
                  <c:v>5.6768558951965066E-2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4.3668122270742356E-3</c:v>
                </c:pt>
                <c:pt idx="18">
                  <c:v>4.3668122270742356E-3</c:v>
                </c:pt>
                <c:pt idx="19">
                  <c:v>0</c:v>
                </c:pt>
                <c:pt idx="20">
                  <c:v>4.3668122270742356E-3</c:v>
                </c:pt>
                <c:pt idx="21">
                  <c:v>0</c:v>
                </c:pt>
                <c:pt idx="22">
                  <c:v>3.0567685589519649E-2</c:v>
                </c:pt>
                <c:pt idx="23">
                  <c:v>1.7467248908296942E-2</c:v>
                </c:pt>
                <c:pt idx="24">
                  <c:v>8.7336244541484712E-3</c:v>
                </c:pt>
                <c:pt idx="25">
                  <c:v>3.9301310043668124E-2</c:v>
                </c:pt>
                <c:pt idx="26">
                  <c:v>7.8602620087336247E-2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2.6200873362445413E-2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2210816"/>
        <c:axId val="152224896"/>
      </c:barChart>
      <c:catAx>
        <c:axId val="152210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22489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1081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tacrolimus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'Q60'!$D$695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'Q60'!$B$696:$B$725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'Q60'!$D$696:$D$725</c:f>
              <c:numCache>
                <c:formatCode>0.0%</c:formatCode>
                <c:ptCount val="30"/>
                <c:pt idx="0">
                  <c:v>0</c:v>
                </c:pt>
                <c:pt idx="1">
                  <c:v>8.7336244541484712E-3</c:v>
                </c:pt>
                <c:pt idx="2">
                  <c:v>4.3668122270742356E-3</c:v>
                </c:pt>
                <c:pt idx="3">
                  <c:v>0</c:v>
                </c:pt>
                <c:pt idx="4">
                  <c:v>4.3668122270742356E-3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4.3668122270742356E-3</c:v>
                </c:pt>
                <c:pt idx="10">
                  <c:v>0</c:v>
                </c:pt>
                <c:pt idx="11">
                  <c:v>1.7467248908296942E-2</c:v>
                </c:pt>
                <c:pt idx="12">
                  <c:v>4.3668122270742356E-3</c:v>
                </c:pt>
                <c:pt idx="13">
                  <c:v>0</c:v>
                </c:pt>
                <c:pt idx="14">
                  <c:v>1.7467248908296942E-2</c:v>
                </c:pt>
                <c:pt idx="15">
                  <c:v>4.3668122270742356E-3</c:v>
                </c:pt>
                <c:pt idx="16">
                  <c:v>0</c:v>
                </c:pt>
                <c:pt idx="17">
                  <c:v>4.3668122270742356E-3</c:v>
                </c:pt>
                <c:pt idx="18">
                  <c:v>4.3668122270742356E-3</c:v>
                </c:pt>
                <c:pt idx="19">
                  <c:v>3.0567685589519649E-2</c:v>
                </c:pt>
                <c:pt idx="20">
                  <c:v>0</c:v>
                </c:pt>
                <c:pt idx="21">
                  <c:v>4.3668122270742356E-3</c:v>
                </c:pt>
                <c:pt idx="22">
                  <c:v>4.3668122270742356E-3</c:v>
                </c:pt>
                <c:pt idx="23">
                  <c:v>1.7467248908296942E-2</c:v>
                </c:pt>
                <c:pt idx="24">
                  <c:v>0</c:v>
                </c:pt>
                <c:pt idx="25">
                  <c:v>0</c:v>
                </c:pt>
                <c:pt idx="26">
                  <c:v>3.0567685589519649E-2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1.7467248908296942E-2</c:v>
                </c:pt>
              </c:numCache>
            </c:numRef>
          </c:val>
        </c:ser>
        <c:ser>
          <c:idx val="1"/>
          <c:order val="1"/>
          <c:tx>
            <c:strRef>
              <c:f>'Q60'!$F$695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'Q60'!$B$696:$B$725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'Q60'!$F$696:$F$725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3.0567685589519649E-2</c:v>
                </c:pt>
                <c:pt idx="2">
                  <c:v>4.3668122270742356E-3</c:v>
                </c:pt>
                <c:pt idx="3">
                  <c:v>9.1703056768558958E-2</c:v>
                </c:pt>
                <c:pt idx="4">
                  <c:v>8.7336244541484712E-3</c:v>
                </c:pt>
                <c:pt idx="5">
                  <c:v>2.1834061135371178E-2</c:v>
                </c:pt>
                <c:pt idx="6">
                  <c:v>4.3668122270742356E-3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3.0567685589519649E-2</c:v>
                </c:pt>
                <c:pt idx="10">
                  <c:v>3.0567685589519649E-2</c:v>
                </c:pt>
                <c:pt idx="11">
                  <c:v>0.13100436681222707</c:v>
                </c:pt>
                <c:pt idx="12">
                  <c:v>1.7467248908296942E-2</c:v>
                </c:pt>
                <c:pt idx="13">
                  <c:v>4.3668122270742356E-2</c:v>
                </c:pt>
                <c:pt idx="14">
                  <c:v>6.1135371179039298E-2</c:v>
                </c:pt>
                <c:pt idx="15">
                  <c:v>0</c:v>
                </c:pt>
                <c:pt idx="16">
                  <c:v>8.7336244541484712E-3</c:v>
                </c:pt>
                <c:pt idx="17">
                  <c:v>4.3668122270742356E-3</c:v>
                </c:pt>
                <c:pt idx="18">
                  <c:v>0</c:v>
                </c:pt>
                <c:pt idx="19">
                  <c:v>4.3668122270742356E-3</c:v>
                </c:pt>
                <c:pt idx="20">
                  <c:v>8.7336244541484712E-3</c:v>
                </c:pt>
                <c:pt idx="21">
                  <c:v>0</c:v>
                </c:pt>
                <c:pt idx="22">
                  <c:v>3.0567685589519649E-2</c:v>
                </c:pt>
                <c:pt idx="23">
                  <c:v>2.6200873362445413E-2</c:v>
                </c:pt>
                <c:pt idx="24">
                  <c:v>8.7336244541484712E-3</c:v>
                </c:pt>
                <c:pt idx="25">
                  <c:v>3.9301310043668124E-2</c:v>
                </c:pt>
                <c:pt idx="26">
                  <c:v>9.1703056768558958E-2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3.0567685589519649E-2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10880"/>
        <c:axId val="160812416"/>
      </c:barChart>
      <c:catAx>
        <c:axId val="1608108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1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1241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1088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Aminoglycosides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'Q60'!$D$1079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'Q60'!$B$1080:$B$1109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'Q60'!$D$1080:$D$1109</c:f>
              <c:numCache>
                <c:formatCode>0.0%</c:formatCode>
                <c:ptCount val="30"/>
                <c:pt idx="0">
                  <c:v>1</c:v>
                </c:pt>
                <c:pt idx="1">
                  <c:v>0.44444444444444442</c:v>
                </c:pt>
                <c:pt idx="2">
                  <c:v>1</c:v>
                </c:pt>
                <c:pt idx="3">
                  <c:v>0.8571428571428571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0.875</c:v>
                </c:pt>
                <c:pt idx="10">
                  <c:v>0.42857142857142855</c:v>
                </c:pt>
                <c:pt idx="11">
                  <c:v>0.82352941176470584</c:v>
                </c:pt>
                <c:pt idx="12">
                  <c:v>0.4</c:v>
                </c:pt>
                <c:pt idx="13">
                  <c:v>0.8</c:v>
                </c:pt>
                <c:pt idx="14">
                  <c:v>0.94444444444444442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0.875</c:v>
                </c:pt>
                <c:pt idx="20">
                  <c:v>0.5</c:v>
                </c:pt>
                <c:pt idx="21">
                  <c:v>0</c:v>
                </c:pt>
                <c:pt idx="22">
                  <c:v>0.875</c:v>
                </c:pt>
                <c:pt idx="23">
                  <c:v>0.7</c:v>
                </c:pt>
                <c:pt idx="24">
                  <c:v>0.5</c:v>
                </c:pt>
                <c:pt idx="25">
                  <c:v>0.22222222222222221</c:v>
                </c:pt>
                <c:pt idx="26">
                  <c:v>0.7857142857142857</c:v>
                </c:pt>
                <c:pt idx="27">
                  <c:v>0</c:v>
                </c:pt>
                <c:pt idx="28">
                  <c:v>0.5</c:v>
                </c:pt>
                <c:pt idx="29">
                  <c:v>0.90909090909090906</c:v>
                </c:pt>
              </c:numCache>
            </c:numRef>
          </c:val>
        </c:ser>
        <c:ser>
          <c:idx val="1"/>
          <c:order val="1"/>
          <c:tx>
            <c:strRef>
              <c:f>'Q60'!$E$1079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'Q60'!$B$1080:$B$1109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'Q60'!$E$1080:$E$1109</c:f>
              <c:numCache>
                <c:formatCode>0.0%</c:formatCode>
                <c:ptCount val="30"/>
                <c:pt idx="0">
                  <c:v>0</c:v>
                </c:pt>
                <c:pt idx="1">
                  <c:v>0.5</c:v>
                </c:pt>
                <c:pt idx="4">
                  <c:v>0.66700000000000004</c:v>
                </c:pt>
                <c:pt idx="5">
                  <c:v>0.33300000000000002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0.92600000000000005</c:v>
                </c:pt>
                <c:pt idx="12">
                  <c:v>1</c:v>
                </c:pt>
                <c:pt idx="13">
                  <c:v>0.88900000000000001</c:v>
                </c:pt>
                <c:pt idx="14">
                  <c:v>0.94099999999999995</c:v>
                </c:pt>
                <c:pt idx="17">
                  <c:v>1</c:v>
                </c:pt>
                <c:pt idx="18">
                  <c:v>1</c:v>
                </c:pt>
                <c:pt idx="19">
                  <c:v>0.96199999999999997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0.75</c:v>
                </c:pt>
                <c:pt idx="26">
                  <c:v>0.94699999999999995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833536"/>
        <c:axId val="160835072"/>
      </c:barChart>
      <c:catAx>
        <c:axId val="160833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35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33536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Carbamazepine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'Q60'!$D$1114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'Q60'!$B$1115:$B$1144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'Q60'!$D$1115:$D$1144</c:f>
              <c:numCache>
                <c:formatCode>0.0%</c:formatCode>
                <c:ptCount val="30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0.38095238095238093</c:v>
                </c:pt>
                <c:pt idx="4">
                  <c:v>0.66666666666666663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0.625</c:v>
                </c:pt>
                <c:pt idx="10">
                  <c:v>0.2857142857142857</c:v>
                </c:pt>
                <c:pt idx="11">
                  <c:v>0.14705882352941177</c:v>
                </c:pt>
                <c:pt idx="12">
                  <c:v>0.4</c:v>
                </c:pt>
                <c:pt idx="13">
                  <c:v>0.4</c:v>
                </c:pt>
                <c:pt idx="14">
                  <c:v>0.33333333333333331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0.5</c:v>
                </c:pt>
                <c:pt idx="24">
                  <c:v>0.5</c:v>
                </c:pt>
                <c:pt idx="25">
                  <c:v>0.33333333333333331</c:v>
                </c:pt>
                <c:pt idx="26">
                  <c:v>0.39285714285714285</c:v>
                </c:pt>
                <c:pt idx="27">
                  <c:v>0</c:v>
                </c:pt>
                <c:pt idx="28">
                  <c:v>0</c:v>
                </c:pt>
                <c:pt idx="29">
                  <c:v>0.45454545454545453</c:v>
                </c:pt>
              </c:numCache>
            </c:numRef>
          </c:val>
        </c:ser>
        <c:ser>
          <c:idx val="1"/>
          <c:order val="1"/>
          <c:tx>
            <c:strRef>
              <c:f>'Q60'!$E$1114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'Q60'!$B$1115:$B$1144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'Q60'!$E$1115:$E$1144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1</c:v>
                </c:pt>
                <c:pt idx="11">
                  <c:v>7.3999999999999996E-2</c:v>
                </c:pt>
                <c:pt idx="12">
                  <c:v>1</c:v>
                </c:pt>
                <c:pt idx="13">
                  <c:v>0.222</c:v>
                </c:pt>
                <c:pt idx="14">
                  <c:v>0.17599999999999999</c:v>
                </c:pt>
                <c:pt idx="17">
                  <c:v>0.75</c:v>
                </c:pt>
                <c:pt idx="18">
                  <c:v>1</c:v>
                </c:pt>
                <c:pt idx="19">
                  <c:v>0.88500000000000001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0.25</c:v>
                </c:pt>
                <c:pt idx="26">
                  <c:v>0.52600000000000002</c:v>
                </c:pt>
                <c:pt idx="28">
                  <c:v>0.33300000000000002</c:v>
                </c:pt>
                <c:pt idx="29">
                  <c:v>0.33300000000000002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864512"/>
        <c:axId val="160870400"/>
      </c:barChart>
      <c:catAx>
        <c:axId val="160864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7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870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8645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Digoxin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'Q60'!$D$1183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'Q60'!$B$1184:$B$1213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'Q60'!$D$1184:$D$1213</c:f>
              <c:numCache>
                <c:formatCode>0.0%</c:formatCode>
                <c:ptCount val="30"/>
                <c:pt idx="0">
                  <c:v>0</c:v>
                </c:pt>
                <c:pt idx="1">
                  <c:v>0.55555555555555558</c:v>
                </c:pt>
                <c:pt idx="2">
                  <c:v>0.5</c:v>
                </c:pt>
                <c:pt idx="3">
                  <c:v>0.47619047619047616</c:v>
                </c:pt>
                <c:pt idx="4">
                  <c:v>0.66666666666666663</c:v>
                </c:pt>
                <c:pt idx="5">
                  <c:v>0.8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0.625</c:v>
                </c:pt>
                <c:pt idx="10">
                  <c:v>0.42857142857142855</c:v>
                </c:pt>
                <c:pt idx="11">
                  <c:v>5.8823529411764705E-2</c:v>
                </c:pt>
                <c:pt idx="12">
                  <c:v>0.4</c:v>
                </c:pt>
                <c:pt idx="13">
                  <c:v>0.2</c:v>
                </c:pt>
                <c:pt idx="14">
                  <c:v>0.44444444444444442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0.125</c:v>
                </c:pt>
                <c:pt idx="23">
                  <c:v>0.3</c:v>
                </c:pt>
                <c:pt idx="24">
                  <c:v>0.5</c:v>
                </c:pt>
                <c:pt idx="25">
                  <c:v>0.1111111111111111</c:v>
                </c:pt>
                <c:pt idx="26">
                  <c:v>0.6785714285714286</c:v>
                </c:pt>
                <c:pt idx="27">
                  <c:v>0</c:v>
                </c:pt>
                <c:pt idx="28">
                  <c:v>0.25</c:v>
                </c:pt>
                <c:pt idx="29">
                  <c:v>0.72727272727272729</c:v>
                </c:pt>
              </c:numCache>
            </c:numRef>
          </c:val>
        </c:ser>
        <c:ser>
          <c:idx val="1"/>
          <c:order val="1"/>
          <c:tx>
            <c:strRef>
              <c:f>'Q60'!$E$1183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'Q60'!$B$1184:$B$1213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'Q60'!$E$1184:$E$1213</c:f>
              <c:numCache>
                <c:formatCode>0.0%</c:formatCode>
                <c:ptCount val="30"/>
                <c:pt idx="0">
                  <c:v>0</c:v>
                </c:pt>
                <c:pt idx="1">
                  <c:v>0.5</c:v>
                </c:pt>
                <c:pt idx="4">
                  <c:v>0.33300000000000002</c:v>
                </c:pt>
                <c:pt idx="5">
                  <c:v>0.66700000000000004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1">
                  <c:v>0.111</c:v>
                </c:pt>
                <c:pt idx="12">
                  <c:v>1</c:v>
                </c:pt>
                <c:pt idx="13">
                  <c:v>0.111</c:v>
                </c:pt>
                <c:pt idx="14">
                  <c:v>0.47099999999999997</c:v>
                </c:pt>
                <c:pt idx="17">
                  <c:v>0.75</c:v>
                </c:pt>
                <c:pt idx="18">
                  <c:v>0</c:v>
                </c:pt>
                <c:pt idx="19">
                  <c:v>0.92300000000000004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0.25</c:v>
                </c:pt>
                <c:pt idx="26">
                  <c:v>0.68400000000000005</c:v>
                </c:pt>
                <c:pt idx="28">
                  <c:v>0.66700000000000004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0981760"/>
        <c:axId val="160983296"/>
      </c:barChart>
      <c:catAx>
        <c:axId val="1609817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832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9817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Lithium-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'Q60'!$D$1217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'Q60'!$B$1218:$B$1247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'Q60'!$D$1218:$D$1247</c:f>
              <c:numCache>
                <c:formatCode>0.0%</c:formatCode>
                <c:ptCount val="30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0.66666666666666663</c:v>
                </c:pt>
                <c:pt idx="5">
                  <c:v>0.4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0.375</c:v>
                </c:pt>
                <c:pt idx="10">
                  <c:v>0.14285714285714285</c:v>
                </c:pt>
                <c:pt idx="11">
                  <c:v>2.9411764705882353E-2</c:v>
                </c:pt>
                <c:pt idx="12">
                  <c:v>0.2</c:v>
                </c:pt>
                <c:pt idx="13">
                  <c:v>0.3</c:v>
                </c:pt>
                <c:pt idx="14">
                  <c:v>0.44444444444444442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</c:v>
                </c:pt>
                <c:pt idx="24">
                  <c:v>0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0.63636363636363635</c:v>
                </c:pt>
              </c:numCache>
            </c:numRef>
          </c:val>
        </c:ser>
        <c:ser>
          <c:idx val="1"/>
          <c:order val="1"/>
          <c:tx>
            <c:strRef>
              <c:f>'Q60'!$E$1217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'Q60'!$B$1218:$B$1247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'Q60'!$E$1218:$E$1247</c:f>
              <c:numCache>
                <c:formatCode>0.0%</c:formatCode>
                <c:ptCount val="30"/>
                <c:pt idx="0">
                  <c:v>0</c:v>
                </c:pt>
                <c:pt idx="1">
                  <c:v>1</c:v>
                </c:pt>
                <c:pt idx="4">
                  <c:v>0</c:v>
                </c:pt>
                <c:pt idx="5">
                  <c:v>0.66700000000000004</c:v>
                </c:pt>
                <c:pt idx="6">
                  <c:v>0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  <c:pt idx="11">
                  <c:v>3.6999999999999998E-2</c:v>
                </c:pt>
                <c:pt idx="12">
                  <c:v>1</c:v>
                </c:pt>
                <c:pt idx="13">
                  <c:v>0.111</c:v>
                </c:pt>
                <c:pt idx="14">
                  <c:v>0.47099999999999997</c:v>
                </c:pt>
                <c:pt idx="17">
                  <c:v>0.25</c:v>
                </c:pt>
                <c:pt idx="18">
                  <c:v>0</c:v>
                </c:pt>
                <c:pt idx="19">
                  <c:v>0.53800000000000003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0.25</c:v>
                </c:pt>
                <c:pt idx="26">
                  <c:v>0.26300000000000001</c:v>
                </c:pt>
                <c:pt idx="28">
                  <c:v>0.33300000000000002</c:v>
                </c:pt>
                <c:pt idx="29">
                  <c:v>0.66700000000000004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164288"/>
        <c:axId val="161174272"/>
      </c:barChart>
      <c:catAx>
        <c:axId val="1611642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74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642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89" r="0.75000000000000389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Phenobarbitone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'Q60'!$D$1252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'Q60'!$B$1253:$B$1282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'Q60'!$D$1253:$D$1282</c:f>
              <c:numCache>
                <c:formatCode>0.0%</c:formatCode>
                <c:ptCount val="30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0.19047619047619047</c:v>
                </c:pt>
                <c:pt idx="4">
                  <c:v>0.66666666666666663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0.14285714285714285</c:v>
                </c:pt>
                <c:pt idx="11">
                  <c:v>5.8823529411764705E-2</c:v>
                </c:pt>
                <c:pt idx="12">
                  <c:v>0.4</c:v>
                </c:pt>
                <c:pt idx="13">
                  <c:v>0.1</c:v>
                </c:pt>
                <c:pt idx="14">
                  <c:v>0.16666666666666666</c:v>
                </c:pt>
                <c:pt idx="15">
                  <c:v>1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0.75</c:v>
                </c:pt>
                <c:pt idx="20">
                  <c:v>0.5</c:v>
                </c:pt>
                <c:pt idx="21">
                  <c:v>0</c:v>
                </c:pt>
                <c:pt idx="22">
                  <c:v>0.125</c:v>
                </c:pt>
                <c:pt idx="23">
                  <c:v>0.6</c:v>
                </c:pt>
                <c:pt idx="24">
                  <c:v>0</c:v>
                </c:pt>
                <c:pt idx="25">
                  <c:v>0.1111111111111111</c:v>
                </c:pt>
                <c:pt idx="26">
                  <c:v>0.32142857142857145</c:v>
                </c:pt>
                <c:pt idx="27">
                  <c:v>0</c:v>
                </c:pt>
                <c:pt idx="28">
                  <c:v>0.25</c:v>
                </c:pt>
                <c:pt idx="29">
                  <c:v>0.18181818181818182</c:v>
                </c:pt>
              </c:numCache>
            </c:numRef>
          </c:val>
        </c:ser>
        <c:ser>
          <c:idx val="1"/>
          <c:order val="1"/>
          <c:tx>
            <c:strRef>
              <c:f>'Q60'!$E$1252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'Q60'!$B$1253:$B$1282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'Q60'!$E$1253:$E$1282</c:f>
              <c:numCache>
                <c:formatCode>0.0%</c:formatCode>
                <c:ptCount val="30"/>
                <c:pt idx="0">
                  <c:v>0</c:v>
                </c:pt>
                <c:pt idx="1">
                  <c:v>0.5</c:v>
                </c:pt>
                <c:pt idx="4">
                  <c:v>0</c:v>
                </c:pt>
                <c:pt idx="5">
                  <c:v>0.33300000000000002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1">
                  <c:v>7.3999999999999996E-2</c:v>
                </c:pt>
                <c:pt idx="12">
                  <c:v>1</c:v>
                </c:pt>
                <c:pt idx="13">
                  <c:v>0.222</c:v>
                </c:pt>
                <c:pt idx="14">
                  <c:v>0.17599999999999999</c:v>
                </c:pt>
                <c:pt idx="17">
                  <c:v>0.25</c:v>
                </c:pt>
                <c:pt idx="18">
                  <c:v>0</c:v>
                </c:pt>
                <c:pt idx="19">
                  <c:v>0.88500000000000001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0.52600000000000002</c:v>
                </c:pt>
                <c:pt idx="28">
                  <c:v>0.33300000000000002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199232"/>
        <c:axId val="161200768"/>
      </c:barChart>
      <c:catAx>
        <c:axId val="161199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19923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Phenytoin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'Q60'!$D$1287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'Q60'!$B$1288:$B$1317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'Q60'!$D$1288:$D$1317</c:f>
              <c:numCache>
                <c:formatCode>0.0%</c:formatCode>
                <c:ptCount val="30"/>
                <c:pt idx="0">
                  <c:v>0</c:v>
                </c:pt>
                <c:pt idx="1">
                  <c:v>0.44444444444444442</c:v>
                </c:pt>
                <c:pt idx="2">
                  <c:v>0</c:v>
                </c:pt>
                <c:pt idx="3">
                  <c:v>4.7619047619047616E-2</c:v>
                </c:pt>
                <c:pt idx="4">
                  <c:v>0.66666666666666663</c:v>
                </c:pt>
                <c:pt idx="5">
                  <c:v>0.2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0.14285714285714285</c:v>
                </c:pt>
                <c:pt idx="11">
                  <c:v>0.14705882352941177</c:v>
                </c:pt>
                <c:pt idx="12">
                  <c:v>0.4</c:v>
                </c:pt>
                <c:pt idx="13">
                  <c:v>0.2</c:v>
                </c:pt>
                <c:pt idx="14">
                  <c:v>0.5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0.3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0</c:v>
                </c:pt>
                <c:pt idx="28">
                  <c:v>0.5</c:v>
                </c:pt>
                <c:pt idx="29">
                  <c:v>0.54545454545454541</c:v>
                </c:pt>
              </c:numCache>
            </c:numRef>
          </c:val>
        </c:ser>
        <c:ser>
          <c:idx val="1"/>
          <c:order val="1"/>
          <c:tx>
            <c:strRef>
              <c:f>'Q60'!$E$1287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'Q60'!$B$1288:$B$1317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'Q60'!$E$1288:$E$1317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209728"/>
        <c:axId val="161244288"/>
      </c:barChart>
      <c:catAx>
        <c:axId val="1612097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4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44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097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Theophylline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'Q60'!$D$1356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'Q60'!$B$1357:$B$1386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'Q60'!$D$1357:$D$1386</c:f>
              <c:numCache>
                <c:formatCode>0.0%</c:formatCode>
                <c:ptCount val="30"/>
                <c:pt idx="0">
                  <c:v>0</c:v>
                </c:pt>
                <c:pt idx="1">
                  <c:v>0.1111111111111111</c:v>
                </c:pt>
                <c:pt idx="2">
                  <c:v>0.5</c:v>
                </c:pt>
                <c:pt idx="3">
                  <c:v>0.23809523809523808</c:v>
                </c:pt>
                <c:pt idx="4">
                  <c:v>0.66666666666666663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0.14285714285714285</c:v>
                </c:pt>
                <c:pt idx="11">
                  <c:v>0.11764705882352941</c:v>
                </c:pt>
                <c:pt idx="12">
                  <c:v>0.4</c:v>
                </c:pt>
                <c:pt idx="13">
                  <c:v>0.2</c:v>
                </c:pt>
                <c:pt idx="14">
                  <c:v>0.3888888888888889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0.3</c:v>
                </c:pt>
                <c:pt idx="24">
                  <c:v>0.5</c:v>
                </c:pt>
                <c:pt idx="25">
                  <c:v>0.1111111111111111</c:v>
                </c:pt>
                <c:pt idx="26">
                  <c:v>0.35714285714285715</c:v>
                </c:pt>
                <c:pt idx="27">
                  <c:v>0</c:v>
                </c:pt>
                <c:pt idx="28">
                  <c:v>0</c:v>
                </c:pt>
                <c:pt idx="29">
                  <c:v>0.81818181818181823</c:v>
                </c:pt>
              </c:numCache>
            </c:numRef>
          </c:val>
        </c:ser>
        <c:ser>
          <c:idx val="1"/>
          <c:order val="1"/>
          <c:tx>
            <c:strRef>
              <c:f>'Q60'!$E$1356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'Q60'!$B$1357:$B$1386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'Q60'!$E$1357:$E$1386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273728"/>
        <c:axId val="161275264"/>
      </c:barChart>
      <c:catAx>
        <c:axId val="1612737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752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2737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Teicoplanin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'Q60'!$D$1390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'Q60'!$B$1391:$B$1420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'Q60'!$D$1391:$D$1420</c:f>
              <c:numCache>
                <c:formatCode>0.0%</c:formatCode>
                <c:ptCount val="30"/>
                <c:pt idx="0">
                  <c:v>1</c:v>
                </c:pt>
                <c:pt idx="1">
                  <c:v>0.22222222222222221</c:v>
                </c:pt>
                <c:pt idx="2">
                  <c:v>1</c:v>
                </c:pt>
                <c:pt idx="3">
                  <c:v>0.2857142857142857</c:v>
                </c:pt>
                <c:pt idx="4">
                  <c:v>0.33333333333333331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</c:v>
                </c:pt>
                <c:pt idx="11">
                  <c:v>8.8235294117647065E-2</c:v>
                </c:pt>
                <c:pt idx="12">
                  <c:v>0.2</c:v>
                </c:pt>
                <c:pt idx="13">
                  <c:v>0.2</c:v>
                </c:pt>
                <c:pt idx="14">
                  <c:v>0.3888888888888889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0.6</c:v>
                </c:pt>
                <c:pt idx="24">
                  <c:v>0</c:v>
                </c:pt>
                <c:pt idx="25">
                  <c:v>0</c:v>
                </c:pt>
                <c:pt idx="26">
                  <c:v>0.14285714285714285</c:v>
                </c:pt>
                <c:pt idx="27">
                  <c:v>0</c:v>
                </c:pt>
                <c:pt idx="28">
                  <c:v>0.25</c:v>
                </c:pt>
                <c:pt idx="29">
                  <c:v>0.27272727272727271</c:v>
                </c:pt>
              </c:numCache>
            </c:numRef>
          </c:val>
        </c:ser>
        <c:ser>
          <c:idx val="1"/>
          <c:order val="1"/>
          <c:tx>
            <c:strRef>
              <c:f>'Q60'!$E$1390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'Q60'!$B$1391:$B$1420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'Q60'!$E$1391:$E$1420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325440"/>
        <c:axId val="161326976"/>
      </c:barChart>
      <c:catAx>
        <c:axId val="1613254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3269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32544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Vancomycin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'Q60'!$D$1425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'Q60'!$B$1426:$B$1455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'Q60'!$D$1426:$D$1455</c:f>
              <c:numCache>
                <c:formatCode>0.0%</c:formatCode>
                <c:ptCount val="30"/>
                <c:pt idx="0">
                  <c:v>1</c:v>
                </c:pt>
                <c:pt idx="1">
                  <c:v>0.55555555555555558</c:v>
                </c:pt>
                <c:pt idx="2">
                  <c:v>1</c:v>
                </c:pt>
                <c:pt idx="3">
                  <c:v>0.5714285714285714</c:v>
                </c:pt>
                <c:pt idx="4">
                  <c:v>1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0.42857142857142855</c:v>
                </c:pt>
                <c:pt idx="11">
                  <c:v>0.73529411764705888</c:v>
                </c:pt>
                <c:pt idx="12">
                  <c:v>0.4</c:v>
                </c:pt>
                <c:pt idx="13">
                  <c:v>0.6</c:v>
                </c:pt>
                <c:pt idx="14">
                  <c:v>0.88888888888888884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0.875</c:v>
                </c:pt>
                <c:pt idx="20">
                  <c:v>0.5</c:v>
                </c:pt>
                <c:pt idx="21">
                  <c:v>0</c:v>
                </c:pt>
                <c:pt idx="22">
                  <c:v>0.875</c:v>
                </c:pt>
                <c:pt idx="23">
                  <c:v>0.8</c:v>
                </c:pt>
                <c:pt idx="24">
                  <c:v>0.5</c:v>
                </c:pt>
                <c:pt idx="25">
                  <c:v>0.44444444444444442</c:v>
                </c:pt>
                <c:pt idx="26">
                  <c:v>0.9642857142857143</c:v>
                </c:pt>
                <c:pt idx="27">
                  <c:v>0</c:v>
                </c:pt>
                <c:pt idx="28">
                  <c:v>0.75</c:v>
                </c:pt>
                <c:pt idx="29">
                  <c:v>0.81818181818181823</c:v>
                </c:pt>
              </c:numCache>
            </c:numRef>
          </c:val>
        </c:ser>
        <c:ser>
          <c:idx val="1"/>
          <c:order val="1"/>
          <c:tx>
            <c:strRef>
              <c:f>'Q60'!$E$1425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'Q60'!$B$1426:$B$1455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'Q60'!$E$1426:$E$1455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487488"/>
        <c:axId val="161501568"/>
      </c:barChart>
      <c:catAx>
        <c:axId val="1614874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01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874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" r="0.75000000000000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Warfarin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'Q60'!$D$1460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'Q60'!$B$1461:$B$1490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'Q60'!$D$1461:$D$1490</c:f>
              <c:numCache>
                <c:formatCode>0.0%</c:formatCode>
                <c:ptCount val="30"/>
                <c:pt idx="0">
                  <c:v>0</c:v>
                </c:pt>
                <c:pt idx="1">
                  <c:v>0.33333333333333331</c:v>
                </c:pt>
                <c:pt idx="2">
                  <c:v>0.5</c:v>
                </c:pt>
                <c:pt idx="3">
                  <c:v>0.14285714285714285</c:v>
                </c:pt>
                <c:pt idx="4">
                  <c:v>0.66666666666666663</c:v>
                </c:pt>
                <c:pt idx="5">
                  <c:v>0.8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0.625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</c:v>
                </c:pt>
                <c:pt idx="14">
                  <c:v>0.77777777777777779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0.25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0.1111111111111111</c:v>
                </c:pt>
                <c:pt idx="26">
                  <c:v>3.5714285714285712E-2</c:v>
                </c:pt>
                <c:pt idx="27">
                  <c:v>0</c:v>
                </c:pt>
                <c:pt idx="28">
                  <c:v>0.25</c:v>
                </c:pt>
                <c:pt idx="29">
                  <c:v>0.72727272727272729</c:v>
                </c:pt>
              </c:numCache>
            </c:numRef>
          </c:val>
        </c:ser>
        <c:ser>
          <c:idx val="1"/>
          <c:order val="1"/>
          <c:tx>
            <c:strRef>
              <c:f>'Q60'!$E$1460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'Q60'!$B$1461:$B$1490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'Q60'!$E$1461:$E$1490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531008"/>
        <c:axId val="161532544"/>
      </c:barChart>
      <c:catAx>
        <c:axId val="161531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5325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53100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22" r="0.75000000000000522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Cyclosporine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Yes</c:v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'Q60'!$B$1149:$B$1178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'Q60'!$D$1149:$D$1178</c:f>
              <c:numCache>
                <c:formatCode>0.0%</c:formatCode>
                <c:ptCount val="30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0.19047619047619047</c:v>
                </c:pt>
                <c:pt idx="4">
                  <c:v>0.33333333333333331</c:v>
                </c:pt>
                <c:pt idx="5">
                  <c:v>0.2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0.14285714285714285</c:v>
                </c:pt>
                <c:pt idx="11">
                  <c:v>0.14705882352941177</c:v>
                </c:pt>
                <c:pt idx="12">
                  <c:v>0.2</c:v>
                </c:pt>
                <c:pt idx="13">
                  <c:v>0.1</c:v>
                </c:pt>
                <c:pt idx="14">
                  <c:v>0.27777777777777779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1</c:v>
                </c:pt>
                <c:pt idx="20">
                  <c:v>0.5</c:v>
                </c:pt>
                <c:pt idx="21">
                  <c:v>1</c:v>
                </c:pt>
                <c:pt idx="22">
                  <c:v>0.125</c:v>
                </c:pt>
                <c:pt idx="23">
                  <c:v>0.6</c:v>
                </c:pt>
                <c:pt idx="24">
                  <c:v>0</c:v>
                </c:pt>
                <c:pt idx="25">
                  <c:v>0</c:v>
                </c:pt>
                <c:pt idx="26">
                  <c:v>0.35714285714285715</c:v>
                </c:pt>
                <c:pt idx="27">
                  <c:v>0</c:v>
                </c:pt>
                <c:pt idx="28">
                  <c:v>0.25</c:v>
                </c:pt>
                <c:pt idx="29">
                  <c:v>0.45454545454545453</c:v>
                </c:pt>
              </c:numCache>
            </c:numRef>
          </c:val>
        </c:ser>
        <c:ser>
          <c:idx val="1"/>
          <c:order val="1"/>
          <c:tx>
            <c:v>No</c:v>
          </c:tx>
          <c:invertIfNegative val="0"/>
          <c:cat>
            <c:strRef>
              <c:f>'Q60'!$B$1149:$B$1178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'Q60'!$E$1149:$E$1178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1688960"/>
        <c:axId val="161698944"/>
      </c:barChart>
      <c:catAx>
        <c:axId val="1616889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9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98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68896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03"/>
          <c:w val="0.10894504563501679"/>
          <c:h val="4.48343933403262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others in 2010 (n=229)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v>Yes</c:v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'Q60'!$B$1008:$B$1037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'Q60'!$D$1008:$D$1037</c:f>
              <c:numCache>
                <c:formatCode>0.0%</c:formatCode>
                <c:ptCount val="30"/>
                <c:pt idx="0">
                  <c:v>0</c:v>
                </c:pt>
                <c:pt idx="1">
                  <c:v>8.7336244541484712E-3</c:v>
                </c:pt>
                <c:pt idx="2">
                  <c:v>4.3668122270742356E-3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6.5502183406113537E-2</c:v>
                </c:pt>
                <c:pt idx="8">
                  <c:v>4.3668122270742356E-3</c:v>
                </c:pt>
                <c:pt idx="9">
                  <c:v>4.3668122270742356E-3</c:v>
                </c:pt>
                <c:pt idx="10">
                  <c:v>1.3100436681222707E-2</c:v>
                </c:pt>
                <c:pt idx="11">
                  <c:v>3.0567685589519649E-2</c:v>
                </c:pt>
                <c:pt idx="12">
                  <c:v>1.7467248908296942E-2</c:v>
                </c:pt>
                <c:pt idx="13">
                  <c:v>1.3100436681222707E-2</c:v>
                </c:pt>
                <c:pt idx="14">
                  <c:v>4.3668122270742356E-3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1.7467248908296942E-2</c:v>
                </c:pt>
                <c:pt idx="20">
                  <c:v>0</c:v>
                </c:pt>
                <c:pt idx="21">
                  <c:v>0</c:v>
                </c:pt>
                <c:pt idx="22">
                  <c:v>8.7336244541484712E-3</c:v>
                </c:pt>
                <c:pt idx="23">
                  <c:v>0</c:v>
                </c:pt>
                <c:pt idx="24">
                  <c:v>0</c:v>
                </c:pt>
                <c:pt idx="25">
                  <c:v>8.7336244541484712E-3</c:v>
                </c:pt>
                <c:pt idx="26">
                  <c:v>2.6200873362445413E-2</c:v>
                </c:pt>
                <c:pt idx="27">
                  <c:v>0</c:v>
                </c:pt>
                <c:pt idx="28">
                  <c:v>4.3668122270742356E-3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No</c:v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'Q60'!$B$1008:$B$1037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'Q60'!$F$1008:$F$1037</c:f>
              <c:numCache>
                <c:formatCode>0.0%</c:formatCode>
                <c:ptCount val="30"/>
                <c:pt idx="0">
                  <c:v>4.3668122270742356E-3</c:v>
                </c:pt>
                <c:pt idx="1">
                  <c:v>3.0567685589519649E-2</c:v>
                </c:pt>
                <c:pt idx="2">
                  <c:v>4.3668122270742356E-3</c:v>
                </c:pt>
                <c:pt idx="3">
                  <c:v>9.1703056768558958E-2</c:v>
                </c:pt>
                <c:pt idx="4">
                  <c:v>1.3100436681222707E-2</c:v>
                </c:pt>
                <c:pt idx="5">
                  <c:v>2.1834061135371178E-2</c:v>
                </c:pt>
                <c:pt idx="6">
                  <c:v>4.3668122270742356E-3</c:v>
                </c:pt>
                <c:pt idx="7">
                  <c:v>0</c:v>
                </c:pt>
                <c:pt idx="8">
                  <c:v>0</c:v>
                </c:pt>
                <c:pt idx="9">
                  <c:v>3.0567685589519649E-2</c:v>
                </c:pt>
                <c:pt idx="10">
                  <c:v>1.7467248908296942E-2</c:v>
                </c:pt>
                <c:pt idx="11">
                  <c:v>0.11790393013100436</c:v>
                </c:pt>
                <c:pt idx="12">
                  <c:v>4.3668122270742356E-3</c:v>
                </c:pt>
                <c:pt idx="13">
                  <c:v>3.0567685589519649E-2</c:v>
                </c:pt>
                <c:pt idx="14">
                  <c:v>7.4235807860262015E-2</c:v>
                </c:pt>
                <c:pt idx="15">
                  <c:v>4.3668122270742356E-3</c:v>
                </c:pt>
                <c:pt idx="16">
                  <c:v>8.7336244541484712E-3</c:v>
                </c:pt>
                <c:pt idx="17">
                  <c:v>8.7336244541484712E-3</c:v>
                </c:pt>
                <c:pt idx="18">
                  <c:v>4.3668122270742356E-3</c:v>
                </c:pt>
                <c:pt idx="19">
                  <c:v>1.7467248908296942E-2</c:v>
                </c:pt>
                <c:pt idx="20">
                  <c:v>8.7336244541484712E-3</c:v>
                </c:pt>
                <c:pt idx="21">
                  <c:v>4.3668122270742356E-3</c:v>
                </c:pt>
                <c:pt idx="22">
                  <c:v>2.6200873362445413E-2</c:v>
                </c:pt>
                <c:pt idx="23">
                  <c:v>4.3668122270742356E-2</c:v>
                </c:pt>
                <c:pt idx="24">
                  <c:v>8.7336244541484712E-3</c:v>
                </c:pt>
                <c:pt idx="25">
                  <c:v>3.0567685589519649E-2</c:v>
                </c:pt>
                <c:pt idx="26">
                  <c:v>9.606986899563319E-2</c:v>
                </c:pt>
                <c:pt idx="27">
                  <c:v>0</c:v>
                </c:pt>
                <c:pt idx="28">
                  <c:v>1.3100436681222707E-2</c:v>
                </c:pt>
                <c:pt idx="29">
                  <c:v>4.8034934497816595E-2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146176"/>
        <c:axId val="162147712"/>
      </c:barChart>
      <c:catAx>
        <c:axId val="16214617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4771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46176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Tacrolimus-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'Q60'!$D$1356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'Q60'!$B$1357:$B$1386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'Q60'!$D$1357:$D$1386</c:f>
              <c:numCache>
                <c:formatCode>0.0%</c:formatCode>
                <c:ptCount val="30"/>
                <c:pt idx="0">
                  <c:v>0</c:v>
                </c:pt>
                <c:pt idx="1">
                  <c:v>0.1111111111111111</c:v>
                </c:pt>
                <c:pt idx="2">
                  <c:v>0.5</c:v>
                </c:pt>
                <c:pt idx="3">
                  <c:v>0.23809523809523808</c:v>
                </c:pt>
                <c:pt idx="4">
                  <c:v>0.66666666666666663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0.25</c:v>
                </c:pt>
                <c:pt idx="10">
                  <c:v>0.14285714285714285</c:v>
                </c:pt>
                <c:pt idx="11">
                  <c:v>0.11764705882352941</c:v>
                </c:pt>
                <c:pt idx="12">
                  <c:v>0.4</c:v>
                </c:pt>
                <c:pt idx="13">
                  <c:v>0.2</c:v>
                </c:pt>
                <c:pt idx="14">
                  <c:v>0.3888888888888889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0.875</c:v>
                </c:pt>
                <c:pt idx="20">
                  <c:v>0</c:v>
                </c:pt>
                <c:pt idx="21">
                  <c:v>0</c:v>
                </c:pt>
                <c:pt idx="22">
                  <c:v>0.125</c:v>
                </c:pt>
                <c:pt idx="23">
                  <c:v>0.3</c:v>
                </c:pt>
                <c:pt idx="24">
                  <c:v>0.5</c:v>
                </c:pt>
                <c:pt idx="25">
                  <c:v>0.1111111111111111</c:v>
                </c:pt>
                <c:pt idx="26">
                  <c:v>0.35714285714285715</c:v>
                </c:pt>
                <c:pt idx="27">
                  <c:v>0</c:v>
                </c:pt>
                <c:pt idx="28">
                  <c:v>0</c:v>
                </c:pt>
                <c:pt idx="29">
                  <c:v>0.81818181818181823</c:v>
                </c:pt>
              </c:numCache>
            </c:numRef>
          </c:val>
        </c:ser>
        <c:ser>
          <c:idx val="1"/>
          <c:order val="1"/>
          <c:tx>
            <c:strRef>
              <c:f>'Q60'!$E$1356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'Q60'!$B$1357:$B$1386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'Q60'!$E$1357:$E$1386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190080"/>
        <c:axId val="162191616"/>
      </c:barChart>
      <c:catAx>
        <c:axId val="162190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916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190080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26"/>
          <c:w val="0.10894504563501679"/>
          <c:h val="4.4834393340326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77" r="0.75000000000000477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pharmacokinetic consulting for others - comparison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'Q60'!$D$1495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'Q60'!$B$1496:$B$1525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'Q60'!$D$1496:$D$1525</c:f>
              <c:numCache>
                <c:formatCode>0.0%</c:formatCode>
                <c:ptCount val="30"/>
                <c:pt idx="0">
                  <c:v>0</c:v>
                </c:pt>
                <c:pt idx="1">
                  <c:v>0.22222222222222221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0.125</c:v>
                </c:pt>
                <c:pt idx="10">
                  <c:v>0.42857142857142855</c:v>
                </c:pt>
                <c:pt idx="11">
                  <c:v>0.20588235294117646</c:v>
                </c:pt>
                <c:pt idx="12">
                  <c:v>0.8</c:v>
                </c:pt>
                <c:pt idx="13">
                  <c:v>0.3</c:v>
                </c:pt>
                <c:pt idx="14">
                  <c:v>5.5555555555555552E-2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0</c:v>
                </c:pt>
                <c:pt idx="25">
                  <c:v>0.22222222222222221</c:v>
                </c:pt>
                <c:pt idx="26">
                  <c:v>0.21428571428571427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'Q60'!$E$1495</c:f>
              <c:strCache>
                <c:ptCount val="1"/>
                <c:pt idx="0">
                  <c:v>2005</c:v>
                </c:pt>
              </c:strCache>
            </c:strRef>
          </c:tx>
          <c:invertIfNegative val="0"/>
          <c:cat>
            <c:strRef>
              <c:f>'Q60'!$B$1496:$B$1525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'Q60'!$E$1496:$E$1525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2352128"/>
        <c:axId val="162353920"/>
      </c:barChart>
      <c:catAx>
        <c:axId val="1623521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5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3539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35212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80771221843662"/>
          <c:y val="0.93177565289895126"/>
          <c:w val="0.10894504563501679"/>
          <c:h val="4.4834393340326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anticoagulant clinic prescribing - comparison between years</a:t>
            </a:r>
          </a:p>
        </c:rich>
      </c:tx>
      <c:layout>
        <c:manualLayout>
          <c:xMode val="edge"/>
          <c:yMode val="edge"/>
          <c:x val="0.13387096774193538"/>
          <c:y val="3.258152487036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0967741935504E-2"/>
          <c:y val="0.20300801566419874"/>
          <c:w val="0.8935483870967742"/>
          <c:h val="0.45614146729486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'Q61'!$C$567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'Q61'!$B$568:$B$597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'Q61'!$C$568:$C$597</c:f>
              <c:numCache>
                <c:formatCode>0.0%</c:formatCode>
                <c:ptCount val="30"/>
                <c:pt idx="0">
                  <c:v>0.26315789473684209</c:v>
                </c:pt>
                <c:pt idx="1">
                  <c:v>0.25</c:v>
                </c:pt>
                <c:pt idx="2">
                  <c:v>0.25</c:v>
                </c:pt>
                <c:pt idx="3">
                  <c:v>0.2608695652173913</c:v>
                </c:pt>
                <c:pt idx="4">
                  <c:v>0.36363636363636365</c:v>
                </c:pt>
                <c:pt idx="5">
                  <c:v>0.45454545454545453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0.6</c:v>
                </c:pt>
                <c:pt idx="10">
                  <c:v>0.5</c:v>
                </c:pt>
                <c:pt idx="11">
                  <c:v>0.20967741935483872</c:v>
                </c:pt>
                <c:pt idx="12">
                  <c:v>0.68421052631578949</c:v>
                </c:pt>
                <c:pt idx="13">
                  <c:v>0.39130434782608697</c:v>
                </c:pt>
                <c:pt idx="14">
                  <c:v>0.47619047619047616</c:v>
                </c:pt>
                <c:pt idx="15">
                  <c:v>0</c:v>
                </c:pt>
                <c:pt idx="16">
                  <c:v>0</c:v>
                </c:pt>
                <c:pt idx="17">
                  <c:v>0.33333333333333331</c:v>
                </c:pt>
                <c:pt idx="18">
                  <c:v>0.5</c:v>
                </c:pt>
                <c:pt idx="19">
                  <c:v>0.42857142857142855</c:v>
                </c:pt>
                <c:pt idx="20">
                  <c:v>0.33333333333333331</c:v>
                </c:pt>
                <c:pt idx="21">
                  <c:v>0.2857142857142857</c:v>
                </c:pt>
                <c:pt idx="22">
                  <c:v>5.8823529411764705E-2</c:v>
                </c:pt>
                <c:pt idx="23">
                  <c:v>0.3888888888888889</c:v>
                </c:pt>
                <c:pt idx="24">
                  <c:v>5.8823529411764705E-2</c:v>
                </c:pt>
                <c:pt idx="25">
                  <c:v>0.27272727272727271</c:v>
                </c:pt>
                <c:pt idx="26">
                  <c:v>0.21276595744680851</c:v>
                </c:pt>
                <c:pt idx="27">
                  <c:v>0</c:v>
                </c:pt>
                <c:pt idx="28">
                  <c:v>1</c:v>
                </c:pt>
                <c:pt idx="29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'Q61'!$D$567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'Q61'!$B$568:$B$597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'Q61'!$D$568:$D$597</c:f>
              <c:numCache>
                <c:formatCode>0.0%</c:formatCode>
                <c:ptCount val="30"/>
                <c:pt idx="0">
                  <c:v>0</c:v>
                </c:pt>
                <c:pt idx="1">
                  <c:v>0.33300000000000002</c:v>
                </c:pt>
                <c:pt idx="4">
                  <c:v>0</c:v>
                </c:pt>
                <c:pt idx="5">
                  <c:v>0.35299999999999998</c:v>
                </c:pt>
                <c:pt idx="6">
                  <c:v>0.5</c:v>
                </c:pt>
                <c:pt idx="7">
                  <c:v>0</c:v>
                </c:pt>
                <c:pt idx="8">
                  <c:v>0.66700000000000004</c:v>
                </c:pt>
                <c:pt idx="9">
                  <c:v>0.2</c:v>
                </c:pt>
                <c:pt idx="11">
                  <c:v>0.20300000000000001</c:v>
                </c:pt>
                <c:pt idx="12">
                  <c:v>0</c:v>
                </c:pt>
                <c:pt idx="13">
                  <c:v>0.27600000000000002</c:v>
                </c:pt>
                <c:pt idx="14">
                  <c:v>0.35</c:v>
                </c:pt>
                <c:pt idx="17">
                  <c:v>0.16700000000000001</c:v>
                </c:pt>
                <c:pt idx="18">
                  <c:v>0</c:v>
                </c:pt>
                <c:pt idx="19">
                  <c:v>0.13600000000000001</c:v>
                </c:pt>
                <c:pt idx="20">
                  <c:v>0</c:v>
                </c:pt>
                <c:pt idx="21">
                  <c:v>0</c:v>
                </c:pt>
                <c:pt idx="24">
                  <c:v>0.14299999999999999</c:v>
                </c:pt>
                <c:pt idx="25">
                  <c:v>0.308</c:v>
                </c:pt>
                <c:pt idx="26">
                  <c:v>0.13600000000000001</c:v>
                </c:pt>
                <c:pt idx="28">
                  <c:v>0.222</c:v>
                </c:pt>
                <c:pt idx="29">
                  <c:v>0.71399999999999997</c:v>
                </c:pt>
              </c:numCache>
            </c:numRef>
          </c:val>
        </c:ser>
        <c:ser>
          <c:idx val="2"/>
          <c:order val="2"/>
          <c:tx>
            <c:strRef>
              <c:f>'Q61'!$E$567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'Q61'!$B$568:$B$597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'Q61'!$E$568:$E$597</c:f>
              <c:numCache>
                <c:formatCode>#,##0.0%</c:formatCode>
                <c:ptCount val="30"/>
                <c:pt idx="0">
                  <c:v>0</c:v>
                </c:pt>
                <c:pt idx="1">
                  <c:v>0.25</c:v>
                </c:pt>
                <c:pt idx="6">
                  <c:v>0</c:v>
                </c:pt>
                <c:pt idx="8">
                  <c:v>0</c:v>
                </c:pt>
                <c:pt idx="9">
                  <c:v>0.21428571428571427</c:v>
                </c:pt>
                <c:pt idx="11">
                  <c:v>0.13157894736842105</c:v>
                </c:pt>
                <c:pt idx="12">
                  <c:v>0</c:v>
                </c:pt>
                <c:pt idx="13">
                  <c:v>0.16129032258064516</c:v>
                </c:pt>
                <c:pt idx="19">
                  <c:v>3.8461538461538464E-2</c:v>
                </c:pt>
                <c:pt idx="24">
                  <c:v>0</c:v>
                </c:pt>
                <c:pt idx="25">
                  <c:v>0.16666666666666669</c:v>
                </c:pt>
                <c:pt idx="26">
                  <c:v>0.21428571428571427</c:v>
                </c:pt>
                <c:pt idx="27">
                  <c:v>0.5</c:v>
                </c:pt>
                <c:pt idx="28">
                  <c:v>0</c:v>
                </c:pt>
                <c:pt idx="29">
                  <c:v>0.58064516129032251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069952"/>
        <c:axId val="163071488"/>
      </c:barChart>
      <c:catAx>
        <c:axId val="1630699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7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714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06995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40751043115429"/>
          <c:y val="0.91783791664852576"/>
          <c:w val="0.19888734353268461"/>
          <c:h val="4.609229712427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lipid clinic prescribing - comparison between years </a:t>
            </a:r>
          </a:p>
        </c:rich>
      </c:tx>
      <c:layout>
        <c:manualLayout>
          <c:xMode val="edge"/>
          <c:yMode val="edge"/>
          <c:x val="0.11594219804650022"/>
          <c:y val="3.1830278857064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36041503185268E-2"/>
          <c:y val="0.21220159151193696"/>
          <c:w val="0.89372121219745981"/>
          <c:h val="0.477453580901857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'Q61'!$C$603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'Q61'!$B$604:$B$633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'Q61'!$C$604:$C$633</c:f>
              <c:numCache>
                <c:formatCode>0.0%</c:formatCode>
                <c:ptCount val="30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0.17391304347826086</c:v>
                </c:pt>
                <c:pt idx="4">
                  <c:v>0.27272727272727271</c:v>
                </c:pt>
                <c:pt idx="5">
                  <c:v>0.36363636363636365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0.1</c:v>
                </c:pt>
                <c:pt idx="10">
                  <c:v>0.16666666666666666</c:v>
                </c:pt>
                <c:pt idx="11">
                  <c:v>9.6774193548387094E-2</c:v>
                </c:pt>
                <c:pt idx="12">
                  <c:v>0.47368421052631576</c:v>
                </c:pt>
                <c:pt idx="13">
                  <c:v>0.30434782608695654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0</c:v>
                </c:pt>
                <c:pt idx="21">
                  <c:v>0.14285714285714285</c:v>
                </c:pt>
                <c:pt idx="22">
                  <c:v>0</c:v>
                </c:pt>
                <c:pt idx="23">
                  <c:v>5.5555555555555552E-2</c:v>
                </c:pt>
                <c:pt idx="24">
                  <c:v>0</c:v>
                </c:pt>
                <c:pt idx="25">
                  <c:v>0.18181818181818182</c:v>
                </c:pt>
                <c:pt idx="26">
                  <c:v>0.10638297872340426</c:v>
                </c:pt>
                <c:pt idx="27">
                  <c:v>0</c:v>
                </c:pt>
                <c:pt idx="28">
                  <c:v>0</c:v>
                </c:pt>
                <c:pt idx="29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'Q61'!$D$603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'Q61'!$B$604:$B$633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'Q61'!$D$604:$D$633</c:f>
              <c:numCache>
                <c:formatCode>0.0%</c:formatCode>
                <c:ptCount val="30"/>
                <c:pt idx="0">
                  <c:v>7.6999999999999999E-2</c:v>
                </c:pt>
                <c:pt idx="1">
                  <c:v>0.33300000000000002</c:v>
                </c:pt>
                <c:pt idx="4">
                  <c:v>0</c:v>
                </c:pt>
                <c:pt idx="5">
                  <c:v>0.23499999999999999</c:v>
                </c:pt>
                <c:pt idx="6">
                  <c:v>0</c:v>
                </c:pt>
                <c:pt idx="7">
                  <c:v>0</c:v>
                </c:pt>
                <c:pt idx="8">
                  <c:v>0.33300000000000002</c:v>
                </c:pt>
                <c:pt idx="9">
                  <c:v>0</c:v>
                </c:pt>
                <c:pt idx="11">
                  <c:v>1.6E-2</c:v>
                </c:pt>
                <c:pt idx="12">
                  <c:v>0</c:v>
                </c:pt>
                <c:pt idx="13">
                  <c:v>6.9000000000000006E-2</c:v>
                </c:pt>
                <c:pt idx="14">
                  <c:v>0.05</c:v>
                </c:pt>
                <c:pt idx="17">
                  <c:v>0.16700000000000001</c:v>
                </c:pt>
                <c:pt idx="18">
                  <c:v>0</c:v>
                </c:pt>
                <c:pt idx="19">
                  <c:v>4.4999999999999998E-2</c:v>
                </c:pt>
                <c:pt idx="20">
                  <c:v>0</c:v>
                </c:pt>
                <c:pt idx="21">
                  <c:v>0</c:v>
                </c:pt>
                <c:pt idx="24">
                  <c:v>0.14299999999999999</c:v>
                </c:pt>
                <c:pt idx="25">
                  <c:v>0</c:v>
                </c:pt>
                <c:pt idx="26">
                  <c:v>6.8000000000000005E-2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2"/>
          <c:order val="2"/>
          <c:tx>
            <c:strRef>
              <c:f>'Q61'!$E$603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'Q61'!$B$604:$B$633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'Q61'!$E$604:$E$633</c:f>
              <c:numCache>
                <c:formatCode>#,##0.0%</c:formatCode>
                <c:ptCount val="30"/>
                <c:pt idx="0">
                  <c:v>0</c:v>
                </c:pt>
                <c:pt idx="1">
                  <c:v>0.25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2.6315789473684213E-2</c:v>
                </c:pt>
                <c:pt idx="12">
                  <c:v>0</c:v>
                </c:pt>
                <c:pt idx="13">
                  <c:v>6.4516129032258063E-2</c:v>
                </c:pt>
                <c:pt idx="19">
                  <c:v>0</c:v>
                </c:pt>
                <c:pt idx="24">
                  <c:v>4.7619047619047616E-2</c:v>
                </c:pt>
                <c:pt idx="25">
                  <c:v>0</c:v>
                </c:pt>
                <c:pt idx="26">
                  <c:v>0.16666666666666669</c:v>
                </c:pt>
                <c:pt idx="27">
                  <c:v>0</c:v>
                </c:pt>
                <c:pt idx="28">
                  <c:v>0.125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3109888"/>
        <c:axId val="164307712"/>
      </c:barChart>
      <c:catAx>
        <c:axId val="1631098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0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077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109888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08904739040348"/>
          <c:y val="0.91218797635944582"/>
          <c:w val="0.57558984889005649"/>
          <c:h val="7.8853184596887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antibiotic therapy - comparison between years </a:t>
            </a:r>
          </a:p>
        </c:rich>
      </c:tx>
      <c:layout>
        <c:manualLayout>
          <c:xMode val="edge"/>
          <c:yMode val="edge"/>
          <c:x val="0.13987155142584667"/>
          <c:y val="3.1745997966470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01351802206708E-2"/>
          <c:y val="0.21164075841383106"/>
          <c:w val="0.89389137696205612"/>
          <c:h val="0.4788372159112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'Q61'!$C$639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'Q61'!$C$640:$C$669</c:f>
              <c:numCache>
                <c:formatCode>0.0%</c:formatCode>
                <c:ptCount val="30"/>
                <c:pt idx="0">
                  <c:v>0.78947368421052633</c:v>
                </c:pt>
                <c:pt idx="1">
                  <c:v>0.8125</c:v>
                </c:pt>
                <c:pt idx="2">
                  <c:v>1</c:v>
                </c:pt>
                <c:pt idx="3">
                  <c:v>0.86956521739130432</c:v>
                </c:pt>
                <c:pt idx="4">
                  <c:v>1</c:v>
                </c:pt>
                <c:pt idx="5">
                  <c:v>0.72727272727272729</c:v>
                </c:pt>
                <c:pt idx="6">
                  <c:v>0</c:v>
                </c:pt>
                <c:pt idx="7">
                  <c:v>0</c:v>
                </c:pt>
                <c:pt idx="8">
                  <c:v>0.83333333333333337</c:v>
                </c:pt>
                <c:pt idx="9">
                  <c:v>0.9</c:v>
                </c:pt>
                <c:pt idx="10">
                  <c:v>1</c:v>
                </c:pt>
                <c:pt idx="11">
                  <c:v>0.77419354838709675</c:v>
                </c:pt>
                <c:pt idx="12">
                  <c:v>0.94736842105263153</c:v>
                </c:pt>
                <c:pt idx="13">
                  <c:v>0.95652173913043481</c:v>
                </c:pt>
                <c:pt idx="14">
                  <c:v>0.80952380952380953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0.8571428571428571</c:v>
                </c:pt>
                <c:pt idx="20">
                  <c:v>0.33333333333333331</c:v>
                </c:pt>
                <c:pt idx="21">
                  <c:v>1</c:v>
                </c:pt>
                <c:pt idx="22">
                  <c:v>0.94117647058823528</c:v>
                </c:pt>
                <c:pt idx="23">
                  <c:v>0.94444444444444442</c:v>
                </c:pt>
                <c:pt idx="24">
                  <c:v>1</c:v>
                </c:pt>
                <c:pt idx="25">
                  <c:v>0.81818181818181823</c:v>
                </c:pt>
                <c:pt idx="26">
                  <c:v>0.87234042553191493</c:v>
                </c:pt>
                <c:pt idx="27">
                  <c:v>0</c:v>
                </c:pt>
                <c:pt idx="28">
                  <c:v>1</c:v>
                </c:pt>
                <c:pt idx="29">
                  <c:v>0.83333333333333337</c:v>
                </c:pt>
              </c:numCache>
            </c:numRef>
          </c:val>
        </c:ser>
        <c:ser>
          <c:idx val="1"/>
          <c:order val="1"/>
          <c:tx>
            <c:strRef>
              <c:f>'Q61'!$D$639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'Q61'!$D$640:$D$669</c:f>
              <c:numCache>
                <c:formatCode>0.0%</c:formatCode>
                <c:ptCount val="30"/>
                <c:pt idx="0">
                  <c:v>0.61499999999999999</c:v>
                </c:pt>
                <c:pt idx="1">
                  <c:v>1</c:v>
                </c:pt>
                <c:pt idx="4">
                  <c:v>0.88900000000000001</c:v>
                </c:pt>
                <c:pt idx="5">
                  <c:v>0.64700000000000002</c:v>
                </c:pt>
                <c:pt idx="6">
                  <c:v>1</c:v>
                </c:pt>
                <c:pt idx="7">
                  <c:v>1</c:v>
                </c:pt>
                <c:pt idx="8">
                  <c:v>0.66700000000000004</c:v>
                </c:pt>
                <c:pt idx="9">
                  <c:v>0.8</c:v>
                </c:pt>
                <c:pt idx="11">
                  <c:v>0.89100000000000001</c:v>
                </c:pt>
                <c:pt idx="12">
                  <c:v>1</c:v>
                </c:pt>
                <c:pt idx="13">
                  <c:v>1</c:v>
                </c:pt>
                <c:pt idx="14">
                  <c:v>0.65</c:v>
                </c:pt>
                <c:pt idx="17">
                  <c:v>1</c:v>
                </c:pt>
                <c:pt idx="18">
                  <c:v>1</c:v>
                </c:pt>
                <c:pt idx="19">
                  <c:v>0.95499999999999996</c:v>
                </c:pt>
                <c:pt idx="20">
                  <c:v>0</c:v>
                </c:pt>
                <c:pt idx="21">
                  <c:v>1</c:v>
                </c:pt>
                <c:pt idx="24">
                  <c:v>0.95199999999999996</c:v>
                </c:pt>
                <c:pt idx="25">
                  <c:v>0.92300000000000004</c:v>
                </c:pt>
                <c:pt idx="26">
                  <c:v>0.86399999999999999</c:v>
                </c:pt>
                <c:pt idx="28">
                  <c:v>0.77800000000000002</c:v>
                </c:pt>
                <c:pt idx="29">
                  <c:v>0.57099999999999995</c:v>
                </c:pt>
              </c:numCache>
            </c:numRef>
          </c:val>
        </c:ser>
        <c:ser>
          <c:idx val="2"/>
          <c:order val="2"/>
          <c:tx>
            <c:strRef>
              <c:f>'Q61'!$E$639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'Q61'!$B$640:$B$669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'Q61'!$E$640:$E$669</c:f>
              <c:numCache>
                <c:formatCode>#,##0.0%</c:formatCode>
                <c:ptCount val="30"/>
                <c:pt idx="0">
                  <c:v>0.8571428571428571</c:v>
                </c:pt>
                <c:pt idx="1">
                  <c:v>1</c:v>
                </c:pt>
                <c:pt idx="6">
                  <c:v>1</c:v>
                </c:pt>
                <c:pt idx="8">
                  <c:v>0.8</c:v>
                </c:pt>
                <c:pt idx="9">
                  <c:v>0.7142857142857143</c:v>
                </c:pt>
                <c:pt idx="11">
                  <c:v>0.94736842105263164</c:v>
                </c:pt>
                <c:pt idx="12">
                  <c:v>0.03</c:v>
                </c:pt>
                <c:pt idx="13">
                  <c:v>0.3</c:v>
                </c:pt>
                <c:pt idx="19">
                  <c:v>0.26</c:v>
                </c:pt>
                <c:pt idx="24">
                  <c:v>0.80952380952380953</c:v>
                </c:pt>
                <c:pt idx="25">
                  <c:v>1</c:v>
                </c:pt>
                <c:pt idx="26">
                  <c:v>0.8571428571428571</c:v>
                </c:pt>
                <c:pt idx="27">
                  <c:v>0</c:v>
                </c:pt>
                <c:pt idx="28">
                  <c:v>0.5</c:v>
                </c:pt>
                <c:pt idx="29">
                  <c:v>0.4838709677419355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4346112"/>
        <c:axId val="164347904"/>
      </c:barChart>
      <c:catAx>
        <c:axId val="164346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47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461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12784392838231"/>
          <c:y val="0.91127623837172034"/>
          <c:w val="0.57756291276968352"/>
          <c:h val="7.94825116632535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other - comparison between years </a:t>
            </a:r>
          </a:p>
        </c:rich>
      </c:tx>
      <c:layout>
        <c:manualLayout>
          <c:xMode val="edge"/>
          <c:yMode val="edge"/>
          <c:x val="0.14125200642054575"/>
          <c:y val="3.166223269710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67094703049763E-2"/>
          <c:y val="0.21108206614093736"/>
          <c:w val="0.8940609951845907"/>
          <c:h val="0.48021170047063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'Q61'!$C$675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'Q61'!$C$676:$C$705</c:f>
              <c:numCache>
                <c:formatCode>0.0%</c:formatCode>
                <c:ptCount val="30"/>
                <c:pt idx="0">
                  <c:v>5.2631578947368418E-2</c:v>
                </c:pt>
                <c:pt idx="1">
                  <c:v>0.1875</c:v>
                </c:pt>
                <c:pt idx="2">
                  <c:v>0.5</c:v>
                </c:pt>
                <c:pt idx="3">
                  <c:v>0.34782608695652173</c:v>
                </c:pt>
                <c:pt idx="4">
                  <c:v>0.18181818181818182</c:v>
                </c:pt>
                <c:pt idx="5">
                  <c:v>0.54545454545454541</c:v>
                </c:pt>
                <c:pt idx="6">
                  <c:v>0</c:v>
                </c:pt>
                <c:pt idx="7">
                  <c:v>1</c:v>
                </c:pt>
                <c:pt idx="8">
                  <c:v>0.25</c:v>
                </c:pt>
                <c:pt idx="9">
                  <c:v>0.2</c:v>
                </c:pt>
                <c:pt idx="10">
                  <c:v>0.33333333333333331</c:v>
                </c:pt>
                <c:pt idx="11">
                  <c:v>0.24193548387096775</c:v>
                </c:pt>
                <c:pt idx="12">
                  <c:v>0.73684210526315785</c:v>
                </c:pt>
                <c:pt idx="13">
                  <c:v>0.39130434782608697</c:v>
                </c:pt>
                <c:pt idx="14">
                  <c:v>0.33333333333333331</c:v>
                </c:pt>
                <c:pt idx="15">
                  <c:v>0</c:v>
                </c:pt>
                <c:pt idx="16">
                  <c:v>0.2</c:v>
                </c:pt>
                <c:pt idx="17">
                  <c:v>0.66666666666666663</c:v>
                </c:pt>
                <c:pt idx="18">
                  <c:v>0.5</c:v>
                </c:pt>
                <c:pt idx="19">
                  <c:v>0.2857142857142857</c:v>
                </c:pt>
                <c:pt idx="20">
                  <c:v>0.33333333333333331</c:v>
                </c:pt>
                <c:pt idx="21">
                  <c:v>0</c:v>
                </c:pt>
                <c:pt idx="22">
                  <c:v>0.11764705882352941</c:v>
                </c:pt>
                <c:pt idx="23">
                  <c:v>0.72222222222222221</c:v>
                </c:pt>
                <c:pt idx="24">
                  <c:v>0.17647058823529413</c:v>
                </c:pt>
                <c:pt idx="25">
                  <c:v>0.36363636363636365</c:v>
                </c:pt>
                <c:pt idx="26">
                  <c:v>0.36170212765957449</c:v>
                </c:pt>
                <c:pt idx="27">
                  <c:v>1</c:v>
                </c:pt>
                <c:pt idx="28">
                  <c:v>0</c:v>
                </c:pt>
                <c:pt idx="29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'Q61'!$D$675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'Q61'!$D$676:$D$705</c:f>
              <c:numCache>
                <c:formatCode>0.0%</c:formatCode>
                <c:ptCount val="30"/>
                <c:pt idx="0">
                  <c:v>0.53800000000000003</c:v>
                </c:pt>
                <c:pt idx="1">
                  <c:v>0.33300000000000002</c:v>
                </c:pt>
                <c:pt idx="4">
                  <c:v>0.111</c:v>
                </c:pt>
                <c:pt idx="5">
                  <c:v>0.58799999999999997</c:v>
                </c:pt>
                <c:pt idx="6">
                  <c:v>0</c:v>
                </c:pt>
                <c:pt idx="7">
                  <c:v>0</c:v>
                </c:pt>
                <c:pt idx="8">
                  <c:v>0.33300000000000002</c:v>
                </c:pt>
                <c:pt idx="9">
                  <c:v>0.6</c:v>
                </c:pt>
                <c:pt idx="11">
                  <c:v>0.26600000000000001</c:v>
                </c:pt>
                <c:pt idx="12">
                  <c:v>1</c:v>
                </c:pt>
                <c:pt idx="13">
                  <c:v>0.27600000000000002</c:v>
                </c:pt>
                <c:pt idx="14">
                  <c:v>0.3</c:v>
                </c:pt>
                <c:pt idx="17">
                  <c:v>0.66700000000000004</c:v>
                </c:pt>
                <c:pt idx="18">
                  <c:v>0</c:v>
                </c:pt>
                <c:pt idx="19">
                  <c:v>0.40899999999999997</c:v>
                </c:pt>
                <c:pt idx="20">
                  <c:v>1</c:v>
                </c:pt>
                <c:pt idx="21">
                  <c:v>0.27300000000000002</c:v>
                </c:pt>
                <c:pt idx="24">
                  <c:v>9.5000000000000001E-2</c:v>
                </c:pt>
                <c:pt idx="25">
                  <c:v>0.154</c:v>
                </c:pt>
                <c:pt idx="26">
                  <c:v>0.47699999999999998</c:v>
                </c:pt>
                <c:pt idx="28">
                  <c:v>0.33300000000000002</c:v>
                </c:pt>
                <c:pt idx="29">
                  <c:v>0.42899999999999999</c:v>
                </c:pt>
              </c:numCache>
            </c:numRef>
          </c:val>
        </c:ser>
        <c:ser>
          <c:idx val="2"/>
          <c:order val="2"/>
          <c:tx>
            <c:strRef>
              <c:f>'Q61'!$E$675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'Q61'!$B$676:$B$705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'Q61'!$E$676:$E$705</c:f>
              <c:numCache>
                <c:formatCode>#,##0.0%</c:formatCode>
                <c:ptCount val="30"/>
                <c:pt idx="0">
                  <c:v>0.28571428571428575</c:v>
                </c:pt>
                <c:pt idx="1">
                  <c:v>0</c:v>
                </c:pt>
                <c:pt idx="6">
                  <c:v>0</c:v>
                </c:pt>
                <c:pt idx="8">
                  <c:v>0.4</c:v>
                </c:pt>
                <c:pt idx="9">
                  <c:v>0.42857142857142855</c:v>
                </c:pt>
                <c:pt idx="11">
                  <c:v>0.28947368421052633</c:v>
                </c:pt>
                <c:pt idx="12">
                  <c:v>0.66666666666666674</c:v>
                </c:pt>
                <c:pt idx="13">
                  <c:v>0.25806451612903225</c:v>
                </c:pt>
                <c:pt idx="19">
                  <c:v>0.26923076923076922</c:v>
                </c:pt>
                <c:pt idx="24">
                  <c:v>0.19047619047619047</c:v>
                </c:pt>
                <c:pt idx="25">
                  <c:v>0.66666666666666674</c:v>
                </c:pt>
                <c:pt idx="26">
                  <c:v>0.52380952380952384</c:v>
                </c:pt>
                <c:pt idx="27">
                  <c:v>0.5</c:v>
                </c:pt>
                <c:pt idx="28">
                  <c:v>0.625</c:v>
                </c:pt>
                <c:pt idx="29">
                  <c:v>0.29032258064516125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64378112"/>
        <c:axId val="164379648"/>
      </c:barChart>
      <c:catAx>
        <c:axId val="1643781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7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796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378112"/>
        <c:crosses val="autoZero"/>
        <c:crossBetween val="between"/>
        <c:majorUnit val="0.2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6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55519206430458"/>
          <c:y val="0.91450083872535526"/>
          <c:w val="0.57814739225043399"/>
          <c:h val="7.62084032271129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anticoagulant clinic prescribing in 2005 (n=344)</a:t>
            </a:r>
          </a:p>
        </c:rich>
      </c:tx>
      <c:layout>
        <c:manualLayout>
          <c:xMode val="edge"/>
          <c:yMode val="edge"/>
          <c:x val="0.13387096774193538"/>
          <c:y val="3.341902313624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193548387096783E-2"/>
          <c:y val="0.20565552699228787"/>
          <c:w val="0.90322580645161443"/>
          <c:h val="0.493573264781491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'Q61'!$C$250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'Q61'!$C$251:$C$273</c:f>
              <c:numCache>
                <c:formatCode>#,##0.0%</c:formatCode>
                <c:ptCount val="23"/>
                <c:pt idx="0">
                  <c:v>0</c:v>
                </c:pt>
                <c:pt idx="1">
                  <c:v>3.0000000000000001E-3</c:v>
                </c:pt>
                <c:pt idx="2">
                  <c:v>0</c:v>
                </c:pt>
                <c:pt idx="3">
                  <c:v>1.7000000000000001E-2</c:v>
                </c:pt>
                <c:pt idx="4">
                  <c:v>3.0000000000000001E-3</c:v>
                </c:pt>
                <c:pt idx="5">
                  <c:v>0</c:v>
                </c:pt>
                <c:pt idx="6">
                  <c:v>6.0000000000000001E-3</c:v>
                </c:pt>
                <c:pt idx="7">
                  <c:v>3.0000000000000001E-3</c:v>
                </c:pt>
                <c:pt idx="8">
                  <c:v>3.7999999999999999E-2</c:v>
                </c:pt>
                <c:pt idx="9">
                  <c:v>0</c:v>
                </c:pt>
                <c:pt idx="10">
                  <c:v>2.3E-2</c:v>
                </c:pt>
                <c:pt idx="11">
                  <c:v>0.02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8.9999999999999993E-3</c:v>
                </c:pt>
                <c:pt idx="16">
                  <c:v>0</c:v>
                </c:pt>
                <c:pt idx="17">
                  <c:v>0</c:v>
                </c:pt>
                <c:pt idx="18">
                  <c:v>8.9999999999999993E-3</c:v>
                </c:pt>
                <c:pt idx="19">
                  <c:v>1.2E-2</c:v>
                </c:pt>
                <c:pt idx="20">
                  <c:v>1.7000000000000001E-2</c:v>
                </c:pt>
                <c:pt idx="21">
                  <c:v>6.0000000000000001E-3</c:v>
                </c:pt>
                <c:pt idx="22">
                  <c:v>1.4999999999999999E-2</c:v>
                </c:pt>
              </c:numCache>
            </c:numRef>
          </c:val>
        </c:ser>
        <c:ser>
          <c:idx val="1"/>
          <c:order val="1"/>
          <c:tx>
            <c:strRef>
              <c:f>'Q61'!$D$250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'Q61'!$B$251:$B$273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'Q61'!$D$251:$D$273</c:f>
              <c:numCache>
                <c:formatCode>0.0%</c:formatCode>
                <c:ptCount val="23"/>
                <c:pt idx="0">
                  <c:v>3.7999999999999999E-2</c:v>
                </c:pt>
                <c:pt idx="1">
                  <c:v>5.9999999999999993E-3</c:v>
                </c:pt>
                <c:pt idx="2">
                  <c:v>2.5999999999999999E-2</c:v>
                </c:pt>
                <c:pt idx="3">
                  <c:v>3.2000000000000001E-2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2.9999999999999992E-3</c:v>
                </c:pt>
                <c:pt idx="7">
                  <c:v>1.2E-2</c:v>
                </c:pt>
                <c:pt idx="8">
                  <c:v>0.14799999999999999</c:v>
                </c:pt>
                <c:pt idx="9">
                  <c:v>8.9999999999999993E-3</c:v>
                </c:pt>
                <c:pt idx="10">
                  <c:v>6.1000000000000006E-2</c:v>
                </c:pt>
                <c:pt idx="11">
                  <c:v>3.8000000000000006E-2</c:v>
                </c:pt>
                <c:pt idx="13">
                  <c:v>1.4000000000000002E-2</c:v>
                </c:pt>
                <c:pt idx="14">
                  <c:v>3.0000000000000001E-3</c:v>
                </c:pt>
                <c:pt idx="15">
                  <c:v>5.5E-2</c:v>
                </c:pt>
                <c:pt idx="16">
                  <c:v>3.0000000000000001E-3</c:v>
                </c:pt>
                <c:pt idx="17">
                  <c:v>3.2000000000000001E-2</c:v>
                </c:pt>
                <c:pt idx="18">
                  <c:v>5.1999999999999998E-2</c:v>
                </c:pt>
                <c:pt idx="19">
                  <c:v>2.5999999999999999E-2</c:v>
                </c:pt>
                <c:pt idx="20">
                  <c:v>0.111</c:v>
                </c:pt>
                <c:pt idx="21">
                  <c:v>1.9999999999999997E-2</c:v>
                </c:pt>
                <c:pt idx="22">
                  <c:v>5.000000000000001E-3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416896"/>
        <c:axId val="164422784"/>
      </c:barChart>
      <c:catAx>
        <c:axId val="164416896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2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4227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416896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64683630158554"/>
          <c:y val="0.91023411338514149"/>
          <c:w val="0.5736113056136426"/>
          <c:h val="7.57896100244835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lipid clinic prescribing in 2005 (n=344)</a:t>
            </a:r>
          </a:p>
        </c:rich>
      </c:tx>
      <c:layout>
        <c:manualLayout>
          <c:xMode val="edge"/>
          <c:yMode val="edge"/>
          <c:x val="0.10950097421397224"/>
          <c:y val="3.3078880407124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90560510011E-2"/>
          <c:y val="0.20356284679858161"/>
          <c:w val="0.90338306314013306"/>
          <c:h val="0.498728974656525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'Q61'!$C$319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'Q61'!$C$320:$C$342</c:f>
              <c:numCache>
                <c:formatCode>#,##0.0%</c:formatCode>
                <c:ptCount val="23"/>
                <c:pt idx="0">
                  <c:v>3.0000000000000001E-3</c:v>
                </c:pt>
                <c:pt idx="1">
                  <c:v>3.0000000000000001E-3</c:v>
                </c:pt>
                <c:pt idx="2">
                  <c:v>0</c:v>
                </c:pt>
                <c:pt idx="3">
                  <c:v>1.2E-2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0</c:v>
                </c:pt>
                <c:pt idx="8">
                  <c:v>3.0000000000000001E-3</c:v>
                </c:pt>
                <c:pt idx="9">
                  <c:v>0</c:v>
                </c:pt>
                <c:pt idx="10">
                  <c:v>6.0000000000000001E-3</c:v>
                </c:pt>
                <c:pt idx="11">
                  <c:v>3.0000000000000001E-3</c:v>
                </c:pt>
                <c:pt idx="13">
                  <c:v>3.0000000000000001E-3</c:v>
                </c:pt>
                <c:pt idx="14">
                  <c:v>0</c:v>
                </c:pt>
                <c:pt idx="15">
                  <c:v>3.0000000000000001E-3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8.9999999999999993E-3</c:v>
                </c:pt>
                <c:pt idx="19">
                  <c:v>0</c:v>
                </c:pt>
                <c:pt idx="20">
                  <c:v>8.9999999999999993E-3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'Q61'!$D$319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'Q61'!$B$320:$B$342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'Q61'!$D$320:$D$342</c:f>
              <c:numCache>
                <c:formatCode>0.0%</c:formatCode>
                <c:ptCount val="23"/>
                <c:pt idx="0">
                  <c:v>3.4999999999999996E-2</c:v>
                </c:pt>
                <c:pt idx="1">
                  <c:v>5.9999999999999993E-3</c:v>
                </c:pt>
                <c:pt idx="2">
                  <c:v>2.5999999999999999E-2</c:v>
                </c:pt>
                <c:pt idx="3">
                  <c:v>3.7000000000000005E-2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5.9999999999999993E-3</c:v>
                </c:pt>
                <c:pt idx="7">
                  <c:v>1.4999999999999999E-2</c:v>
                </c:pt>
                <c:pt idx="8">
                  <c:v>0.183</c:v>
                </c:pt>
                <c:pt idx="9">
                  <c:v>8.9999999999999993E-3</c:v>
                </c:pt>
                <c:pt idx="10">
                  <c:v>7.8E-2</c:v>
                </c:pt>
                <c:pt idx="11">
                  <c:v>5.5E-2</c:v>
                </c:pt>
                <c:pt idx="13">
                  <c:v>1.4000000000000002E-2</c:v>
                </c:pt>
                <c:pt idx="14">
                  <c:v>3.0000000000000001E-3</c:v>
                </c:pt>
                <c:pt idx="15">
                  <c:v>6.0999999999999999E-2</c:v>
                </c:pt>
                <c:pt idx="16">
                  <c:v>3.0000000000000001E-3</c:v>
                </c:pt>
                <c:pt idx="17">
                  <c:v>3.2000000000000001E-2</c:v>
                </c:pt>
                <c:pt idx="18">
                  <c:v>5.1999999999999998E-2</c:v>
                </c:pt>
                <c:pt idx="19">
                  <c:v>3.7999999999999999E-2</c:v>
                </c:pt>
                <c:pt idx="20">
                  <c:v>0.11900000000000001</c:v>
                </c:pt>
                <c:pt idx="21">
                  <c:v>2.5999999999999999E-2</c:v>
                </c:pt>
                <c:pt idx="22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538240"/>
        <c:axId val="164539776"/>
      </c:barChart>
      <c:catAx>
        <c:axId val="16453824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3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53977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4538240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886297437300668"/>
          <c:y val="0.91875046730065268"/>
          <c:w val="0.57281592190745356"/>
          <c:h val="7.0833369361048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antibiotic therapy in 2005 (n=344)</a:t>
            </a:r>
          </a:p>
        </c:rich>
      </c:tx>
      <c:layout>
        <c:manualLayout>
          <c:xMode val="edge"/>
          <c:yMode val="edge"/>
          <c:x val="0.10771721058983398"/>
          <c:y val="3.25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5041978875147E-2"/>
          <c:y val="0.20250024719268497"/>
          <c:w val="0.90353768678538759"/>
          <c:h val="0.457500558472361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'Q61'!$C$388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'Q61'!$C$389:$C$411</c:f>
              <c:numCache>
                <c:formatCode>#,##0.0%</c:formatCode>
                <c:ptCount val="23"/>
                <c:pt idx="0">
                  <c:v>2.3E-2</c:v>
                </c:pt>
                <c:pt idx="1">
                  <c:v>8.9999999999999993E-3</c:v>
                </c:pt>
                <c:pt idx="2">
                  <c:v>2.3E-2</c:v>
                </c:pt>
                <c:pt idx="3">
                  <c:v>3.2000000000000001E-2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6.0000000000000001E-3</c:v>
                </c:pt>
                <c:pt idx="7">
                  <c:v>1.2E-2</c:v>
                </c:pt>
                <c:pt idx="8">
                  <c:v>0.16600000000000001</c:v>
                </c:pt>
                <c:pt idx="9">
                  <c:v>8.9999999999999993E-3</c:v>
                </c:pt>
                <c:pt idx="10">
                  <c:v>8.4000000000000005E-2</c:v>
                </c:pt>
                <c:pt idx="11">
                  <c:v>3.7999999999999999E-2</c:v>
                </c:pt>
                <c:pt idx="13">
                  <c:v>1.7000000000000001E-2</c:v>
                </c:pt>
                <c:pt idx="14">
                  <c:v>3.0000000000000001E-3</c:v>
                </c:pt>
                <c:pt idx="15">
                  <c:v>6.0999999999999999E-2</c:v>
                </c:pt>
                <c:pt idx="16">
                  <c:v>0</c:v>
                </c:pt>
                <c:pt idx="17">
                  <c:v>3.2000000000000001E-2</c:v>
                </c:pt>
                <c:pt idx="18">
                  <c:v>5.8000000000000003E-2</c:v>
                </c:pt>
                <c:pt idx="19">
                  <c:v>3.5000000000000003E-2</c:v>
                </c:pt>
                <c:pt idx="20">
                  <c:v>0.11</c:v>
                </c:pt>
                <c:pt idx="21">
                  <c:v>0.02</c:v>
                </c:pt>
                <c:pt idx="22">
                  <c:v>1.2E-2</c:v>
                </c:pt>
              </c:numCache>
            </c:numRef>
          </c:val>
        </c:ser>
        <c:ser>
          <c:idx val="1"/>
          <c:order val="1"/>
          <c:tx>
            <c:strRef>
              <c:f>'Q61'!$D$388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'Q61'!$B$389:$B$411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'Q61'!$D$389:$D$411</c:f>
              <c:numCache>
                <c:formatCode>0.0%</c:formatCode>
                <c:ptCount val="23"/>
                <c:pt idx="0">
                  <c:v>1.4999999999999999E-2</c:v>
                </c:pt>
                <c:pt idx="1">
                  <c:v>0</c:v>
                </c:pt>
                <c:pt idx="2">
                  <c:v>2.9999999999999992E-3</c:v>
                </c:pt>
                <c:pt idx="3">
                  <c:v>1.7000000000000001E-2</c:v>
                </c:pt>
                <c:pt idx="4">
                  <c:v>0</c:v>
                </c:pt>
                <c:pt idx="5">
                  <c:v>0</c:v>
                </c:pt>
                <c:pt idx="6">
                  <c:v>2.9999999999999992E-3</c:v>
                </c:pt>
                <c:pt idx="7">
                  <c:v>2.9999999999999992E-3</c:v>
                </c:pt>
                <c:pt idx="8">
                  <c:v>1.999999999999999E-2</c:v>
                </c:pt>
                <c:pt idx="9">
                  <c:v>0</c:v>
                </c:pt>
                <c:pt idx="10">
                  <c:v>0</c:v>
                </c:pt>
                <c:pt idx="11">
                  <c:v>2.0000000000000004E-2</c:v>
                </c:pt>
                <c:pt idx="13">
                  <c:v>0</c:v>
                </c:pt>
                <c:pt idx="14">
                  <c:v>0</c:v>
                </c:pt>
                <c:pt idx="15">
                  <c:v>3.0000000000000027E-3</c:v>
                </c:pt>
                <c:pt idx="16">
                  <c:v>3.0000000000000001E-3</c:v>
                </c:pt>
                <c:pt idx="17">
                  <c:v>0</c:v>
                </c:pt>
                <c:pt idx="18">
                  <c:v>2.9999999999999957E-3</c:v>
                </c:pt>
                <c:pt idx="19">
                  <c:v>2.9999999999999957E-3</c:v>
                </c:pt>
                <c:pt idx="20">
                  <c:v>1.8000000000000002E-2</c:v>
                </c:pt>
                <c:pt idx="21">
                  <c:v>5.9999999999999984E-3</c:v>
                </c:pt>
                <c:pt idx="2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48704"/>
        <c:axId val="165050240"/>
      </c:barChart>
      <c:catAx>
        <c:axId val="165048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05024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4870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66801575351131"/>
          <c:y val="0.92040976833256416"/>
          <c:w val="0.57202274094455452"/>
          <c:h val="6.938787610489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other in 2005 (n=344)</a:t>
            </a:r>
          </a:p>
        </c:rich>
      </c:tx>
      <c:layout>
        <c:manualLayout>
          <c:xMode val="edge"/>
          <c:yMode val="edge"/>
          <c:x val="0.13162118780096321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36276083467101E-2"/>
          <c:y val="0.16622712708598786"/>
          <c:w val="0.9036918138041774"/>
          <c:h val="0.47493464881710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'Q61'!$C$535</c:f>
              <c:strCache>
                <c:ptCount val="1"/>
                <c:pt idx="0">
                  <c:v>Yes </c:v>
                </c:pt>
              </c:strCache>
            </c:strRef>
          </c:tx>
          <c:spPr>
            <a:solidFill>
              <a:srgbClr val="2F5F8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'Q61'!$B$536:$B$558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'Q61'!$C$536:$C$558</c:f>
              <c:numCache>
                <c:formatCode>#,##0.0%</c:formatCode>
                <c:ptCount val="23"/>
                <c:pt idx="0">
                  <c:v>0.02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2.9000000000000001E-2</c:v>
                </c:pt>
                <c:pt idx="4">
                  <c:v>0</c:v>
                </c:pt>
                <c:pt idx="5">
                  <c:v>0</c:v>
                </c:pt>
                <c:pt idx="6">
                  <c:v>3.0000000000000001E-3</c:v>
                </c:pt>
                <c:pt idx="7">
                  <c:v>8.9999999999999993E-3</c:v>
                </c:pt>
                <c:pt idx="8">
                  <c:v>4.9000000000000002E-2</c:v>
                </c:pt>
                <c:pt idx="9">
                  <c:v>8.9999999999999993E-3</c:v>
                </c:pt>
                <c:pt idx="10">
                  <c:v>2.3E-2</c:v>
                </c:pt>
                <c:pt idx="11">
                  <c:v>1.7000000000000001E-2</c:v>
                </c:pt>
                <c:pt idx="13">
                  <c:v>1.2E-2</c:v>
                </c:pt>
                <c:pt idx="14">
                  <c:v>0</c:v>
                </c:pt>
                <c:pt idx="15">
                  <c:v>2.5999999999999999E-2</c:v>
                </c:pt>
                <c:pt idx="16">
                  <c:v>3.0000000000000001E-3</c:v>
                </c:pt>
                <c:pt idx="17">
                  <c:v>8.9999999999999993E-3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6.0999999999999999E-2</c:v>
                </c:pt>
                <c:pt idx="21">
                  <c:v>8.9999999999999993E-3</c:v>
                </c:pt>
                <c:pt idx="22">
                  <c:v>8.9999999999999993E-3</c:v>
                </c:pt>
              </c:numCache>
            </c:numRef>
          </c:val>
        </c:ser>
        <c:ser>
          <c:idx val="1"/>
          <c:order val="1"/>
          <c:tx>
            <c:strRef>
              <c:f>'Q61'!$D$535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FFA7A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'Q61'!$B$536:$B$558</c:f>
              <c:strCache>
                <c:ptCount val="23"/>
                <c:pt idx="0">
                  <c:v>Austria</c:v>
                </c:pt>
                <c:pt idx="1">
                  <c:v>Belgium</c:v>
                </c:pt>
                <c:pt idx="2">
                  <c:v>Croatia</c:v>
                </c:pt>
                <c:pt idx="3">
                  <c:v>Czech Republic</c:v>
                </c:pt>
                <c:pt idx="4">
                  <c:v>Denmark</c:v>
                </c:pt>
                <c:pt idx="5">
                  <c:v>Estonia</c:v>
                </c:pt>
                <c:pt idx="6">
                  <c:v>Finland</c:v>
                </c:pt>
                <c:pt idx="7">
                  <c:v>France</c:v>
                </c:pt>
                <c:pt idx="8">
                  <c:v>Germany</c:v>
                </c:pt>
                <c:pt idx="9">
                  <c:v>Greece</c:v>
                </c:pt>
                <c:pt idx="10">
                  <c:v>Hungary</c:v>
                </c:pt>
                <c:pt idx="11">
                  <c:v>Ireland</c:v>
                </c:pt>
                <c:pt idx="12">
                  <c:v>Italy</c:v>
                </c:pt>
                <c:pt idx="13">
                  <c:v>Lithuania</c:v>
                </c:pt>
                <c:pt idx="14">
                  <c:v>Luxemburg</c:v>
                </c:pt>
                <c:pt idx="15">
                  <c:v>Netherlands</c:v>
                </c:pt>
                <c:pt idx="16">
                  <c:v>Norway</c:v>
                </c:pt>
                <c:pt idx="17">
                  <c:v>Poland</c:v>
                </c:pt>
                <c:pt idx="18">
                  <c:v>Slovakia</c:v>
                </c:pt>
                <c:pt idx="19">
                  <c:v>Slovenia</c:v>
                </c:pt>
                <c:pt idx="20">
                  <c:v>Spain</c:v>
                </c:pt>
                <c:pt idx="21">
                  <c:v>Switzerland</c:v>
                </c:pt>
                <c:pt idx="22">
                  <c:v>UK</c:v>
                </c:pt>
              </c:strCache>
            </c:strRef>
          </c:cat>
          <c:val>
            <c:numRef>
              <c:f>'Q61'!$D$536:$D$558</c:f>
              <c:numCache>
                <c:formatCode>0.0%</c:formatCode>
                <c:ptCount val="23"/>
                <c:pt idx="0">
                  <c:v>1.7999999999999999E-2</c:v>
                </c:pt>
                <c:pt idx="1">
                  <c:v>5.9999999999999993E-3</c:v>
                </c:pt>
                <c:pt idx="2">
                  <c:v>2.3E-2</c:v>
                </c:pt>
                <c:pt idx="3">
                  <c:v>0.02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5.9999999999999993E-3</c:v>
                </c:pt>
                <c:pt idx="7">
                  <c:v>6.0000000000000001E-3</c:v>
                </c:pt>
                <c:pt idx="8">
                  <c:v>0.13700000000000001</c:v>
                </c:pt>
                <c:pt idx="9">
                  <c:v>0</c:v>
                </c:pt>
                <c:pt idx="10">
                  <c:v>6.1000000000000006E-2</c:v>
                </c:pt>
                <c:pt idx="11">
                  <c:v>4.1000000000000002E-2</c:v>
                </c:pt>
                <c:pt idx="13">
                  <c:v>5.000000000000001E-3</c:v>
                </c:pt>
                <c:pt idx="14">
                  <c:v>3.0000000000000001E-3</c:v>
                </c:pt>
                <c:pt idx="15">
                  <c:v>3.8000000000000006E-2</c:v>
                </c:pt>
                <c:pt idx="16">
                  <c:v>0</c:v>
                </c:pt>
                <c:pt idx="17">
                  <c:v>2.3E-2</c:v>
                </c:pt>
                <c:pt idx="18">
                  <c:v>5.5E-2</c:v>
                </c:pt>
                <c:pt idx="19">
                  <c:v>3.2000000000000001E-2</c:v>
                </c:pt>
                <c:pt idx="20">
                  <c:v>6.7000000000000004E-2</c:v>
                </c:pt>
                <c:pt idx="21">
                  <c:v>1.7000000000000001E-2</c:v>
                </c:pt>
                <c:pt idx="22">
                  <c:v>1.1000000000000001E-2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075584"/>
        <c:axId val="165609856"/>
      </c:barChart>
      <c:catAx>
        <c:axId val="16507558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0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098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075584"/>
        <c:crosses val="autoZero"/>
        <c:crossBetween val="between"/>
        <c:majorUnit val="0.05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770457526227556"/>
          <c:y val="0.91576987742569615"/>
          <c:w val="0.57399800905246301"/>
          <c:h val="7.3434376963381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56565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anticoagulant clinic prescribing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'Q61'!$D$212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'Q61'!$D$213:$D$242</c:f>
              <c:numCache>
                <c:formatCode>0.0%</c:formatCode>
                <c:ptCount val="30"/>
                <c:pt idx="0">
                  <c:v>1.282051282051282E-2</c:v>
                </c:pt>
                <c:pt idx="1">
                  <c:v>1.0256410256410256E-2</c:v>
                </c:pt>
                <c:pt idx="2">
                  <c:v>2.5641025641025641E-3</c:v>
                </c:pt>
                <c:pt idx="3">
                  <c:v>1.5384615384615385E-2</c:v>
                </c:pt>
                <c:pt idx="4">
                  <c:v>1.0256410256410256E-2</c:v>
                </c:pt>
                <c:pt idx="5">
                  <c:v>1.282051282051282E-2</c:v>
                </c:pt>
                <c:pt idx="6">
                  <c:v>0</c:v>
                </c:pt>
                <c:pt idx="7">
                  <c:v>0</c:v>
                </c:pt>
                <c:pt idx="8">
                  <c:v>5.1282051282051282E-3</c:v>
                </c:pt>
                <c:pt idx="9">
                  <c:v>1.5384615384615385E-2</c:v>
                </c:pt>
                <c:pt idx="10">
                  <c:v>7.6923076923076927E-3</c:v>
                </c:pt>
                <c:pt idx="11">
                  <c:v>3.3333333333333333E-2</c:v>
                </c:pt>
                <c:pt idx="12">
                  <c:v>3.3333333333333333E-2</c:v>
                </c:pt>
                <c:pt idx="13">
                  <c:v>2.3076923076923078E-2</c:v>
                </c:pt>
                <c:pt idx="14">
                  <c:v>2.564102564102564E-2</c:v>
                </c:pt>
                <c:pt idx="15">
                  <c:v>0</c:v>
                </c:pt>
                <c:pt idx="16">
                  <c:v>0</c:v>
                </c:pt>
                <c:pt idx="17">
                  <c:v>2.5641025641025641E-3</c:v>
                </c:pt>
                <c:pt idx="18">
                  <c:v>2.5641025641025641E-3</c:v>
                </c:pt>
                <c:pt idx="19">
                  <c:v>7.6923076923076927E-3</c:v>
                </c:pt>
                <c:pt idx="20">
                  <c:v>2.5641025641025641E-3</c:v>
                </c:pt>
                <c:pt idx="21">
                  <c:v>5.1282051282051282E-3</c:v>
                </c:pt>
                <c:pt idx="22">
                  <c:v>2.5641025641025641E-3</c:v>
                </c:pt>
                <c:pt idx="23">
                  <c:v>1.7948717948717947E-2</c:v>
                </c:pt>
                <c:pt idx="24">
                  <c:v>2.5641025641025641E-3</c:v>
                </c:pt>
                <c:pt idx="25">
                  <c:v>7.6923076923076927E-3</c:v>
                </c:pt>
                <c:pt idx="26">
                  <c:v>2.564102564102564E-2</c:v>
                </c:pt>
                <c:pt idx="27">
                  <c:v>0</c:v>
                </c:pt>
                <c:pt idx="28">
                  <c:v>2.5641025641025641E-3</c:v>
                </c:pt>
                <c:pt idx="29">
                  <c:v>2.3076923076923078E-2</c:v>
                </c:pt>
              </c:numCache>
            </c:numRef>
          </c:val>
        </c:ser>
        <c:ser>
          <c:idx val="1"/>
          <c:order val="1"/>
          <c:tx>
            <c:strRef>
              <c:f>'Q61'!$F$212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'Q61'!$B$213:$B$242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'Q61'!$F$213:$F$242</c:f>
              <c:numCache>
                <c:formatCode>0.0%</c:formatCode>
                <c:ptCount val="30"/>
                <c:pt idx="0">
                  <c:v>3.5897435897435895E-2</c:v>
                </c:pt>
                <c:pt idx="1">
                  <c:v>3.0769230769230771E-2</c:v>
                </c:pt>
                <c:pt idx="2">
                  <c:v>7.6923076923076927E-3</c:v>
                </c:pt>
                <c:pt idx="3">
                  <c:v>4.3589743589743588E-2</c:v>
                </c:pt>
                <c:pt idx="4">
                  <c:v>1.7948717948717947E-2</c:v>
                </c:pt>
                <c:pt idx="5">
                  <c:v>1.5384615384615385E-2</c:v>
                </c:pt>
                <c:pt idx="6">
                  <c:v>2.5641025641025641E-3</c:v>
                </c:pt>
                <c:pt idx="7">
                  <c:v>2.5641025641025641E-3</c:v>
                </c:pt>
                <c:pt idx="8">
                  <c:v>2.564102564102564E-2</c:v>
                </c:pt>
                <c:pt idx="9">
                  <c:v>1.0256410256410256E-2</c:v>
                </c:pt>
                <c:pt idx="10">
                  <c:v>7.6923076923076927E-3</c:v>
                </c:pt>
                <c:pt idx="11">
                  <c:v>0.12564102564102564</c:v>
                </c:pt>
                <c:pt idx="12">
                  <c:v>1.5384615384615385E-2</c:v>
                </c:pt>
                <c:pt idx="13">
                  <c:v>3.5897435897435895E-2</c:v>
                </c:pt>
                <c:pt idx="14">
                  <c:v>2.8205128205128206E-2</c:v>
                </c:pt>
                <c:pt idx="15">
                  <c:v>0</c:v>
                </c:pt>
                <c:pt idx="16">
                  <c:v>1.282051282051282E-2</c:v>
                </c:pt>
                <c:pt idx="17">
                  <c:v>5.1282051282051282E-3</c:v>
                </c:pt>
                <c:pt idx="18">
                  <c:v>2.5641025641025641E-3</c:v>
                </c:pt>
                <c:pt idx="19">
                  <c:v>1.0256410256410256E-2</c:v>
                </c:pt>
                <c:pt idx="20">
                  <c:v>5.1282051282051282E-3</c:v>
                </c:pt>
                <c:pt idx="21">
                  <c:v>1.282051282051282E-2</c:v>
                </c:pt>
                <c:pt idx="22">
                  <c:v>4.1025641025641026E-2</c:v>
                </c:pt>
                <c:pt idx="23">
                  <c:v>2.8205128205128206E-2</c:v>
                </c:pt>
                <c:pt idx="24">
                  <c:v>4.1025641025641026E-2</c:v>
                </c:pt>
                <c:pt idx="25">
                  <c:v>2.0512820512820513E-2</c:v>
                </c:pt>
                <c:pt idx="26">
                  <c:v>9.4871794871794868E-2</c:v>
                </c:pt>
                <c:pt idx="27">
                  <c:v>2.5641025641025641E-3</c:v>
                </c:pt>
                <c:pt idx="28">
                  <c:v>0</c:v>
                </c:pt>
                <c:pt idx="29">
                  <c:v>7.6923076923076927E-3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5672064"/>
        <c:axId val="165673600"/>
      </c:barChart>
      <c:catAx>
        <c:axId val="1656720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673600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672064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lipid clinic prescribing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'Q61'!$D$281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'Q61'!$D$282:$D$311</c:f>
              <c:numCache>
                <c:formatCode>0.0%</c:formatCode>
                <c:ptCount val="30"/>
                <c:pt idx="0">
                  <c:v>0</c:v>
                </c:pt>
                <c:pt idx="1">
                  <c:v>2.5641025641025641E-3</c:v>
                </c:pt>
                <c:pt idx="2">
                  <c:v>0</c:v>
                </c:pt>
                <c:pt idx="3">
                  <c:v>1.0256410256410256E-2</c:v>
                </c:pt>
                <c:pt idx="4">
                  <c:v>7.6923076923076927E-3</c:v>
                </c:pt>
                <c:pt idx="5">
                  <c:v>1.0256410256410256E-2</c:v>
                </c:pt>
                <c:pt idx="6">
                  <c:v>0</c:v>
                </c:pt>
                <c:pt idx="7">
                  <c:v>0</c:v>
                </c:pt>
                <c:pt idx="8">
                  <c:v>5.1282051282051282E-3</c:v>
                </c:pt>
                <c:pt idx="9">
                  <c:v>2.5641025641025641E-3</c:v>
                </c:pt>
                <c:pt idx="10">
                  <c:v>2.5641025641025641E-3</c:v>
                </c:pt>
                <c:pt idx="11">
                  <c:v>1.5384615384615385E-2</c:v>
                </c:pt>
                <c:pt idx="12">
                  <c:v>2.3076923076923078E-2</c:v>
                </c:pt>
                <c:pt idx="13">
                  <c:v>1.7948717948717947E-2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2.5641025641025641E-3</c:v>
                </c:pt>
                <c:pt idx="20">
                  <c:v>0</c:v>
                </c:pt>
                <c:pt idx="21">
                  <c:v>2.5641025641025641E-3</c:v>
                </c:pt>
                <c:pt idx="22">
                  <c:v>0</c:v>
                </c:pt>
                <c:pt idx="23">
                  <c:v>2.5641025641025641E-3</c:v>
                </c:pt>
                <c:pt idx="24">
                  <c:v>0</c:v>
                </c:pt>
                <c:pt idx="25">
                  <c:v>5.1282051282051282E-3</c:v>
                </c:pt>
                <c:pt idx="26">
                  <c:v>1.282051282051282E-2</c:v>
                </c:pt>
                <c:pt idx="27">
                  <c:v>0</c:v>
                </c:pt>
                <c:pt idx="28">
                  <c:v>0</c:v>
                </c:pt>
                <c:pt idx="29">
                  <c:v>2.5641025641025641E-3</c:v>
                </c:pt>
              </c:numCache>
            </c:numRef>
          </c:val>
        </c:ser>
        <c:ser>
          <c:idx val="1"/>
          <c:order val="1"/>
          <c:tx>
            <c:strRef>
              <c:f>'Q61'!$F$281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'Q61'!$B$282:$B$311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'Q61'!$F$282:$F$311</c:f>
              <c:numCache>
                <c:formatCode>0.0%</c:formatCode>
                <c:ptCount val="30"/>
                <c:pt idx="0">
                  <c:v>4.8717948717948718E-2</c:v>
                </c:pt>
                <c:pt idx="1">
                  <c:v>3.8461538461538464E-2</c:v>
                </c:pt>
                <c:pt idx="2">
                  <c:v>1.0256410256410256E-2</c:v>
                </c:pt>
                <c:pt idx="3">
                  <c:v>4.8717948717948718E-2</c:v>
                </c:pt>
                <c:pt idx="4">
                  <c:v>2.0512820512820513E-2</c:v>
                </c:pt>
                <c:pt idx="5">
                  <c:v>1.7948717948717947E-2</c:v>
                </c:pt>
                <c:pt idx="6">
                  <c:v>2.5641025641025641E-3</c:v>
                </c:pt>
                <c:pt idx="7">
                  <c:v>2.5641025641025641E-3</c:v>
                </c:pt>
                <c:pt idx="8">
                  <c:v>2.564102564102564E-2</c:v>
                </c:pt>
                <c:pt idx="9">
                  <c:v>2.3076923076923078E-2</c:v>
                </c:pt>
                <c:pt idx="10">
                  <c:v>1.282051282051282E-2</c:v>
                </c:pt>
                <c:pt idx="11">
                  <c:v>0.14358974358974358</c:v>
                </c:pt>
                <c:pt idx="12">
                  <c:v>2.564102564102564E-2</c:v>
                </c:pt>
                <c:pt idx="13">
                  <c:v>4.1025641025641026E-2</c:v>
                </c:pt>
                <c:pt idx="14">
                  <c:v>5.3846153846153849E-2</c:v>
                </c:pt>
                <c:pt idx="15">
                  <c:v>0</c:v>
                </c:pt>
                <c:pt idx="16">
                  <c:v>1.282051282051282E-2</c:v>
                </c:pt>
                <c:pt idx="17">
                  <c:v>7.6923076923076927E-3</c:v>
                </c:pt>
                <c:pt idx="18">
                  <c:v>5.1282051282051282E-3</c:v>
                </c:pt>
                <c:pt idx="19">
                  <c:v>1.5384615384615385E-2</c:v>
                </c:pt>
                <c:pt idx="20">
                  <c:v>7.6923076923076927E-3</c:v>
                </c:pt>
                <c:pt idx="21">
                  <c:v>1.5384615384615385E-2</c:v>
                </c:pt>
                <c:pt idx="22">
                  <c:v>4.3589743589743588E-2</c:v>
                </c:pt>
                <c:pt idx="23">
                  <c:v>4.3589743589743588E-2</c:v>
                </c:pt>
                <c:pt idx="24">
                  <c:v>4.3589743589743588E-2</c:v>
                </c:pt>
                <c:pt idx="25">
                  <c:v>2.3076923076923078E-2</c:v>
                </c:pt>
                <c:pt idx="26">
                  <c:v>0.1076923076923077</c:v>
                </c:pt>
                <c:pt idx="27">
                  <c:v>2.5641025641025641E-3</c:v>
                </c:pt>
                <c:pt idx="28">
                  <c:v>2.5641025641025641E-3</c:v>
                </c:pt>
                <c:pt idx="29">
                  <c:v>2.8205128205128206E-2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189312"/>
        <c:axId val="168211584"/>
      </c:barChart>
      <c:catAx>
        <c:axId val="1681893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2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211584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18931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antibiotic therapy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'Q61'!$D$350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'Q61'!$D$351:$D$380</c:f>
              <c:numCache>
                <c:formatCode>0.0%</c:formatCode>
                <c:ptCount val="30"/>
                <c:pt idx="0">
                  <c:v>3.8461538461538464E-2</c:v>
                </c:pt>
                <c:pt idx="1">
                  <c:v>3.3333333333333333E-2</c:v>
                </c:pt>
                <c:pt idx="2">
                  <c:v>1.0256410256410256E-2</c:v>
                </c:pt>
                <c:pt idx="3">
                  <c:v>5.128205128205128E-2</c:v>
                </c:pt>
                <c:pt idx="4">
                  <c:v>2.8205128205128206E-2</c:v>
                </c:pt>
                <c:pt idx="5">
                  <c:v>2.0512820512820513E-2</c:v>
                </c:pt>
                <c:pt idx="6">
                  <c:v>0</c:v>
                </c:pt>
                <c:pt idx="7">
                  <c:v>0</c:v>
                </c:pt>
                <c:pt idx="8">
                  <c:v>2.564102564102564E-2</c:v>
                </c:pt>
                <c:pt idx="9">
                  <c:v>2.3076923076923078E-2</c:v>
                </c:pt>
                <c:pt idx="10">
                  <c:v>1.5384615384615385E-2</c:v>
                </c:pt>
                <c:pt idx="11">
                  <c:v>0.12307692307692308</c:v>
                </c:pt>
                <c:pt idx="12">
                  <c:v>4.6153846153846156E-2</c:v>
                </c:pt>
                <c:pt idx="13">
                  <c:v>5.6410256410256411E-2</c:v>
                </c:pt>
                <c:pt idx="14">
                  <c:v>4.3589743589743588E-2</c:v>
                </c:pt>
                <c:pt idx="15">
                  <c:v>0</c:v>
                </c:pt>
                <c:pt idx="16">
                  <c:v>1.282051282051282E-2</c:v>
                </c:pt>
                <c:pt idx="17">
                  <c:v>7.6923076923076927E-3</c:v>
                </c:pt>
                <c:pt idx="18">
                  <c:v>2.5641025641025641E-3</c:v>
                </c:pt>
                <c:pt idx="19">
                  <c:v>1.5384615384615385E-2</c:v>
                </c:pt>
                <c:pt idx="20">
                  <c:v>2.5641025641025641E-3</c:v>
                </c:pt>
                <c:pt idx="21">
                  <c:v>1.7948717948717947E-2</c:v>
                </c:pt>
                <c:pt idx="22">
                  <c:v>4.1025641025641026E-2</c:v>
                </c:pt>
                <c:pt idx="23">
                  <c:v>4.3589743589743588E-2</c:v>
                </c:pt>
                <c:pt idx="24">
                  <c:v>4.3589743589743588E-2</c:v>
                </c:pt>
                <c:pt idx="25">
                  <c:v>2.3076923076923078E-2</c:v>
                </c:pt>
                <c:pt idx="26">
                  <c:v>0.10512820512820513</c:v>
                </c:pt>
                <c:pt idx="27">
                  <c:v>0</c:v>
                </c:pt>
                <c:pt idx="28">
                  <c:v>2.5641025641025641E-3</c:v>
                </c:pt>
                <c:pt idx="29">
                  <c:v>2.564102564102564E-2</c:v>
                </c:pt>
              </c:numCache>
            </c:numRef>
          </c:val>
        </c:ser>
        <c:ser>
          <c:idx val="1"/>
          <c:order val="1"/>
          <c:tx>
            <c:strRef>
              <c:f>'Q61'!$F$350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'Q61'!$B$351:$B$380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'Q61'!$F$351:$F$380</c:f>
              <c:numCache>
                <c:formatCode>0.0%</c:formatCode>
                <c:ptCount val="30"/>
                <c:pt idx="0">
                  <c:v>1.0256410256410256E-2</c:v>
                </c:pt>
                <c:pt idx="1">
                  <c:v>7.6923076923076927E-3</c:v>
                </c:pt>
                <c:pt idx="2">
                  <c:v>0</c:v>
                </c:pt>
                <c:pt idx="3">
                  <c:v>7.6923076923076927E-3</c:v>
                </c:pt>
                <c:pt idx="4">
                  <c:v>0</c:v>
                </c:pt>
                <c:pt idx="5">
                  <c:v>7.6923076923076927E-3</c:v>
                </c:pt>
                <c:pt idx="6">
                  <c:v>2.5641025641025641E-3</c:v>
                </c:pt>
                <c:pt idx="7">
                  <c:v>2.5641025641025641E-3</c:v>
                </c:pt>
                <c:pt idx="8">
                  <c:v>5.1282051282051282E-3</c:v>
                </c:pt>
                <c:pt idx="9">
                  <c:v>2.5641025641025641E-3</c:v>
                </c:pt>
                <c:pt idx="10">
                  <c:v>0</c:v>
                </c:pt>
                <c:pt idx="11">
                  <c:v>3.5897435897435895E-2</c:v>
                </c:pt>
                <c:pt idx="12">
                  <c:v>2.5641025641025641E-3</c:v>
                </c:pt>
                <c:pt idx="13">
                  <c:v>2.5641025641025641E-3</c:v>
                </c:pt>
                <c:pt idx="14">
                  <c:v>1.0256410256410256E-2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2.5641025641025641E-3</c:v>
                </c:pt>
                <c:pt idx="19">
                  <c:v>2.5641025641025641E-3</c:v>
                </c:pt>
                <c:pt idx="20">
                  <c:v>5.1282051282051282E-3</c:v>
                </c:pt>
                <c:pt idx="21">
                  <c:v>0</c:v>
                </c:pt>
                <c:pt idx="22">
                  <c:v>2.5641025641025641E-3</c:v>
                </c:pt>
                <c:pt idx="23">
                  <c:v>2.5641025641025641E-3</c:v>
                </c:pt>
                <c:pt idx="24">
                  <c:v>0</c:v>
                </c:pt>
                <c:pt idx="25">
                  <c:v>5.1282051282051282E-3</c:v>
                </c:pt>
                <c:pt idx="26">
                  <c:v>1.5384615384615385E-2</c:v>
                </c:pt>
                <c:pt idx="27">
                  <c:v>2.5641025641025641E-3</c:v>
                </c:pt>
                <c:pt idx="28">
                  <c:v>0</c:v>
                </c:pt>
                <c:pt idx="29">
                  <c:v>5.1282051282051282E-3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376192"/>
        <c:axId val="168377728"/>
      </c:barChart>
      <c:catAx>
        <c:axId val="168376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7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377728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37619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other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'Q61'!$D$497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'Q61'!$B$498:$B$527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'Q61'!$D$498:$D$527</c:f>
              <c:numCache>
                <c:formatCode>0.0%</c:formatCode>
                <c:ptCount val="30"/>
                <c:pt idx="0">
                  <c:v>2.5641025641025641E-3</c:v>
                </c:pt>
                <c:pt idx="1">
                  <c:v>7.6923076923076927E-3</c:v>
                </c:pt>
                <c:pt idx="2">
                  <c:v>5.1282051282051282E-3</c:v>
                </c:pt>
                <c:pt idx="3">
                  <c:v>2.0512820512820513E-2</c:v>
                </c:pt>
                <c:pt idx="4">
                  <c:v>5.1282051282051282E-3</c:v>
                </c:pt>
                <c:pt idx="5">
                  <c:v>1.5384615384615385E-2</c:v>
                </c:pt>
                <c:pt idx="6">
                  <c:v>0</c:v>
                </c:pt>
                <c:pt idx="7">
                  <c:v>2.5641025641025641E-3</c:v>
                </c:pt>
                <c:pt idx="8">
                  <c:v>7.6923076923076927E-3</c:v>
                </c:pt>
                <c:pt idx="9">
                  <c:v>5.1282051282051282E-3</c:v>
                </c:pt>
                <c:pt idx="10">
                  <c:v>5.1282051282051282E-3</c:v>
                </c:pt>
                <c:pt idx="11">
                  <c:v>3.8461538461538464E-2</c:v>
                </c:pt>
                <c:pt idx="12">
                  <c:v>3.5897435897435895E-2</c:v>
                </c:pt>
                <c:pt idx="13">
                  <c:v>2.3076923076923078E-2</c:v>
                </c:pt>
                <c:pt idx="14">
                  <c:v>1.7948717948717947E-2</c:v>
                </c:pt>
                <c:pt idx="15">
                  <c:v>0</c:v>
                </c:pt>
                <c:pt idx="16">
                  <c:v>2.5641025641025641E-3</c:v>
                </c:pt>
                <c:pt idx="17">
                  <c:v>5.1282051282051282E-3</c:v>
                </c:pt>
                <c:pt idx="18">
                  <c:v>2.5641025641025641E-3</c:v>
                </c:pt>
                <c:pt idx="19">
                  <c:v>5.1282051282051282E-3</c:v>
                </c:pt>
                <c:pt idx="20">
                  <c:v>2.5641025641025641E-3</c:v>
                </c:pt>
                <c:pt idx="21">
                  <c:v>0</c:v>
                </c:pt>
                <c:pt idx="22">
                  <c:v>5.1282051282051282E-3</c:v>
                </c:pt>
                <c:pt idx="23">
                  <c:v>3.3333333333333333E-2</c:v>
                </c:pt>
                <c:pt idx="24">
                  <c:v>7.6923076923076927E-3</c:v>
                </c:pt>
                <c:pt idx="25">
                  <c:v>1.0256410256410256E-2</c:v>
                </c:pt>
                <c:pt idx="26">
                  <c:v>4.3589743589743588E-2</c:v>
                </c:pt>
                <c:pt idx="27">
                  <c:v>2.5641025641025641E-3</c:v>
                </c:pt>
                <c:pt idx="28">
                  <c:v>0</c:v>
                </c:pt>
                <c:pt idx="29">
                  <c:v>7.6923076923076927E-3</c:v>
                </c:pt>
              </c:numCache>
            </c:numRef>
          </c:val>
        </c:ser>
        <c:ser>
          <c:idx val="1"/>
          <c:order val="1"/>
          <c:tx>
            <c:strRef>
              <c:f>'Q61'!$F$497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'Q61'!$B$498:$B$527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'Q61'!$F$498:$F$527</c:f>
              <c:numCache>
                <c:formatCode>0.0%</c:formatCode>
                <c:ptCount val="30"/>
                <c:pt idx="0">
                  <c:v>4.6153846153846156E-2</c:v>
                </c:pt>
                <c:pt idx="1">
                  <c:v>3.3333333333333333E-2</c:v>
                </c:pt>
                <c:pt idx="2">
                  <c:v>5.1282051282051282E-3</c:v>
                </c:pt>
                <c:pt idx="3">
                  <c:v>3.8461538461538464E-2</c:v>
                </c:pt>
                <c:pt idx="4">
                  <c:v>2.3076923076923078E-2</c:v>
                </c:pt>
                <c:pt idx="5">
                  <c:v>1.282051282051282E-2</c:v>
                </c:pt>
                <c:pt idx="6">
                  <c:v>2.5641025641025641E-3</c:v>
                </c:pt>
                <c:pt idx="7">
                  <c:v>0</c:v>
                </c:pt>
                <c:pt idx="8">
                  <c:v>2.3076923076923078E-2</c:v>
                </c:pt>
                <c:pt idx="9">
                  <c:v>2.0512820512820513E-2</c:v>
                </c:pt>
                <c:pt idx="10">
                  <c:v>1.0256410256410256E-2</c:v>
                </c:pt>
                <c:pt idx="11">
                  <c:v>0.12051282051282051</c:v>
                </c:pt>
                <c:pt idx="12">
                  <c:v>1.282051282051282E-2</c:v>
                </c:pt>
                <c:pt idx="13">
                  <c:v>3.5897435897435895E-2</c:v>
                </c:pt>
                <c:pt idx="14">
                  <c:v>3.5897435897435895E-2</c:v>
                </c:pt>
                <c:pt idx="15">
                  <c:v>0</c:v>
                </c:pt>
                <c:pt idx="16">
                  <c:v>1.0256410256410256E-2</c:v>
                </c:pt>
                <c:pt idx="17">
                  <c:v>2.5641025641025641E-3</c:v>
                </c:pt>
                <c:pt idx="18">
                  <c:v>2.5641025641025641E-3</c:v>
                </c:pt>
                <c:pt idx="19">
                  <c:v>1.282051282051282E-2</c:v>
                </c:pt>
                <c:pt idx="20">
                  <c:v>5.1282051282051282E-3</c:v>
                </c:pt>
                <c:pt idx="21">
                  <c:v>1.7948717948717947E-2</c:v>
                </c:pt>
                <c:pt idx="22">
                  <c:v>3.8461538461538464E-2</c:v>
                </c:pt>
                <c:pt idx="23">
                  <c:v>1.282051282051282E-2</c:v>
                </c:pt>
                <c:pt idx="24">
                  <c:v>3.5897435897435895E-2</c:v>
                </c:pt>
                <c:pt idx="25">
                  <c:v>1.7948717948717947E-2</c:v>
                </c:pt>
                <c:pt idx="26">
                  <c:v>7.6923076923076927E-2</c:v>
                </c:pt>
                <c:pt idx="27">
                  <c:v>0</c:v>
                </c:pt>
                <c:pt idx="28">
                  <c:v>2.5641025641025641E-3</c:v>
                </c:pt>
                <c:pt idx="29">
                  <c:v>2.3076923076923078E-2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32000"/>
        <c:axId val="168433536"/>
      </c:barChart>
      <c:catAx>
        <c:axId val="1684320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3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3353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3200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immunosupresive therapy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'Q61'!$D$458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'Q61'!$B$459:$B$488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'Q61'!$D$459:$D$488</c:f>
              <c:numCache>
                <c:formatCode>0.0%</c:formatCode>
                <c:ptCount val="30"/>
                <c:pt idx="0">
                  <c:v>1.282051282051282E-2</c:v>
                </c:pt>
                <c:pt idx="1">
                  <c:v>0</c:v>
                </c:pt>
                <c:pt idx="2">
                  <c:v>0</c:v>
                </c:pt>
                <c:pt idx="3">
                  <c:v>7.6923076923076927E-3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0</c:v>
                </c:pt>
                <c:pt idx="7">
                  <c:v>0</c:v>
                </c:pt>
                <c:pt idx="8">
                  <c:v>5.1282051282051282E-3</c:v>
                </c:pt>
                <c:pt idx="9">
                  <c:v>5.1282051282051282E-3</c:v>
                </c:pt>
                <c:pt idx="10">
                  <c:v>0</c:v>
                </c:pt>
                <c:pt idx="11">
                  <c:v>2.3076923076923078E-2</c:v>
                </c:pt>
                <c:pt idx="12">
                  <c:v>3.0769230769230771E-2</c:v>
                </c:pt>
                <c:pt idx="13">
                  <c:v>1.7948717948717947E-2</c:v>
                </c:pt>
                <c:pt idx="14">
                  <c:v>1.282051282051282E-2</c:v>
                </c:pt>
                <c:pt idx="15">
                  <c:v>0</c:v>
                </c:pt>
                <c:pt idx="16">
                  <c:v>0</c:v>
                </c:pt>
                <c:pt idx="17">
                  <c:v>5.1282051282051282E-3</c:v>
                </c:pt>
                <c:pt idx="18">
                  <c:v>0</c:v>
                </c:pt>
                <c:pt idx="19">
                  <c:v>1.0256410256410256E-2</c:v>
                </c:pt>
                <c:pt idx="20">
                  <c:v>5.1282051282051282E-3</c:v>
                </c:pt>
                <c:pt idx="21">
                  <c:v>2.5641025641025641E-3</c:v>
                </c:pt>
                <c:pt idx="22">
                  <c:v>2.3076923076923078E-2</c:v>
                </c:pt>
                <c:pt idx="23">
                  <c:v>7.6923076923076927E-3</c:v>
                </c:pt>
                <c:pt idx="24">
                  <c:v>1.0256410256410256E-2</c:v>
                </c:pt>
                <c:pt idx="25">
                  <c:v>2.5641025641025641E-3</c:v>
                </c:pt>
                <c:pt idx="26">
                  <c:v>3.0769230769230771E-2</c:v>
                </c:pt>
                <c:pt idx="27">
                  <c:v>0</c:v>
                </c:pt>
                <c:pt idx="28">
                  <c:v>0</c:v>
                </c:pt>
                <c:pt idx="29">
                  <c:v>1.5384615384615385E-2</c:v>
                </c:pt>
              </c:numCache>
            </c:numRef>
          </c:val>
        </c:ser>
        <c:ser>
          <c:idx val="1"/>
          <c:order val="1"/>
          <c:tx>
            <c:strRef>
              <c:f>'Q61'!$F$458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'Q61'!$B$459:$B$488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'Q61'!$F$459:$F$488</c:f>
              <c:numCache>
                <c:formatCode>0.0%</c:formatCode>
                <c:ptCount val="30"/>
                <c:pt idx="0">
                  <c:v>3.5897435897435895E-2</c:v>
                </c:pt>
                <c:pt idx="1">
                  <c:v>4.1025641025641026E-2</c:v>
                </c:pt>
                <c:pt idx="2">
                  <c:v>1.0256410256410256E-2</c:v>
                </c:pt>
                <c:pt idx="3">
                  <c:v>5.128205128205128E-2</c:v>
                </c:pt>
                <c:pt idx="4">
                  <c:v>2.0512820512820513E-2</c:v>
                </c:pt>
                <c:pt idx="5">
                  <c:v>2.0512820512820513E-2</c:v>
                </c:pt>
                <c:pt idx="6">
                  <c:v>2.5641025641025641E-3</c:v>
                </c:pt>
                <c:pt idx="7">
                  <c:v>2.5641025641025641E-3</c:v>
                </c:pt>
                <c:pt idx="8">
                  <c:v>2.564102564102564E-2</c:v>
                </c:pt>
                <c:pt idx="9">
                  <c:v>2.0512820512820513E-2</c:v>
                </c:pt>
                <c:pt idx="10">
                  <c:v>1.5384615384615385E-2</c:v>
                </c:pt>
                <c:pt idx="11">
                  <c:v>0.13589743589743589</c:v>
                </c:pt>
                <c:pt idx="12">
                  <c:v>1.7948717948717947E-2</c:v>
                </c:pt>
                <c:pt idx="13">
                  <c:v>4.1025641025641026E-2</c:v>
                </c:pt>
                <c:pt idx="14">
                  <c:v>4.1025641025641026E-2</c:v>
                </c:pt>
                <c:pt idx="15">
                  <c:v>0</c:v>
                </c:pt>
                <c:pt idx="16">
                  <c:v>1.282051282051282E-2</c:v>
                </c:pt>
                <c:pt idx="17">
                  <c:v>2.5641025641025641E-3</c:v>
                </c:pt>
                <c:pt idx="18">
                  <c:v>5.1282051282051282E-3</c:v>
                </c:pt>
                <c:pt idx="19">
                  <c:v>7.6923076923076927E-3</c:v>
                </c:pt>
                <c:pt idx="20">
                  <c:v>2.5641025641025641E-3</c:v>
                </c:pt>
                <c:pt idx="21">
                  <c:v>1.5384615384615385E-2</c:v>
                </c:pt>
                <c:pt idx="22">
                  <c:v>2.0512820512820513E-2</c:v>
                </c:pt>
                <c:pt idx="23">
                  <c:v>3.8461538461538464E-2</c:v>
                </c:pt>
                <c:pt idx="24">
                  <c:v>3.3333333333333333E-2</c:v>
                </c:pt>
                <c:pt idx="25">
                  <c:v>2.564102564102564E-2</c:v>
                </c:pt>
                <c:pt idx="26">
                  <c:v>8.9743589743589744E-2</c:v>
                </c:pt>
                <c:pt idx="27">
                  <c:v>2.5641025641025641E-3</c:v>
                </c:pt>
                <c:pt idx="28">
                  <c:v>2.5641025641025641E-3</c:v>
                </c:pt>
                <c:pt idx="29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467072"/>
        <c:axId val="168481152"/>
      </c:barChart>
      <c:catAx>
        <c:axId val="1684670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8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81152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67072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anchor="ctr" anchorCtr="1"/>
          <a:lstStyle/>
          <a:p>
            <a:pPr>
              <a:defRPr sz="1000" b="1" i="0" u="none" strike="noStrike" baseline="0">
                <a:solidFill>
                  <a:srgbClr val="565656"/>
                </a:solidFill>
                <a:latin typeface="Arial"/>
                <a:ea typeface="Arial"/>
                <a:cs typeface="Arial"/>
              </a:defRPr>
            </a:pPr>
            <a:r>
              <a:rPr lang="sl-SI"/>
              <a:t>Routine provision of additional clinical consulting - Cytotoxic induced nausea in 2010 (n=390)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52113471603524E-2"/>
          <c:y val="0.10747008183980136"/>
          <c:w val="0.89189346124271751"/>
          <c:h val="0.6169917806004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'Q61'!$D$419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3061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'Q61'!$B$420:$B$449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'Q61'!$D$420:$D$449</c:f>
              <c:numCache>
                <c:formatCode>0.0%</c:formatCode>
                <c:ptCount val="30"/>
                <c:pt idx="0">
                  <c:v>3.0769230769230771E-2</c:v>
                </c:pt>
                <c:pt idx="1">
                  <c:v>1.0256410256410256E-2</c:v>
                </c:pt>
                <c:pt idx="2">
                  <c:v>0</c:v>
                </c:pt>
                <c:pt idx="3">
                  <c:v>1.282051282051282E-2</c:v>
                </c:pt>
                <c:pt idx="4">
                  <c:v>2.5641025641025641E-3</c:v>
                </c:pt>
                <c:pt idx="5">
                  <c:v>1.0256410256410256E-2</c:v>
                </c:pt>
                <c:pt idx="6">
                  <c:v>2.5641025641025641E-3</c:v>
                </c:pt>
                <c:pt idx="7">
                  <c:v>0</c:v>
                </c:pt>
                <c:pt idx="8">
                  <c:v>7.6923076923076927E-3</c:v>
                </c:pt>
                <c:pt idx="9">
                  <c:v>5.1282051282051282E-3</c:v>
                </c:pt>
                <c:pt idx="10">
                  <c:v>2.5641025641025641E-3</c:v>
                </c:pt>
                <c:pt idx="11">
                  <c:v>8.7179487179487175E-2</c:v>
                </c:pt>
                <c:pt idx="12">
                  <c:v>3.0769230769230771E-2</c:v>
                </c:pt>
                <c:pt idx="13">
                  <c:v>2.564102564102564E-2</c:v>
                </c:pt>
                <c:pt idx="14">
                  <c:v>2.0512820512820513E-2</c:v>
                </c:pt>
                <c:pt idx="15">
                  <c:v>0</c:v>
                </c:pt>
                <c:pt idx="16">
                  <c:v>0</c:v>
                </c:pt>
                <c:pt idx="17">
                  <c:v>2.5641025641025641E-3</c:v>
                </c:pt>
                <c:pt idx="18">
                  <c:v>5.1282051282051282E-3</c:v>
                </c:pt>
                <c:pt idx="19">
                  <c:v>1.0256410256410256E-2</c:v>
                </c:pt>
                <c:pt idx="20">
                  <c:v>5.1282051282051282E-3</c:v>
                </c:pt>
                <c:pt idx="21">
                  <c:v>5.1282051282051282E-3</c:v>
                </c:pt>
                <c:pt idx="22">
                  <c:v>3.3333333333333333E-2</c:v>
                </c:pt>
                <c:pt idx="23">
                  <c:v>1.282051282051282E-2</c:v>
                </c:pt>
                <c:pt idx="24">
                  <c:v>7.6923076923076927E-3</c:v>
                </c:pt>
                <c:pt idx="25">
                  <c:v>2.5641025641025641E-3</c:v>
                </c:pt>
                <c:pt idx="26">
                  <c:v>8.461538461538462E-2</c:v>
                </c:pt>
                <c:pt idx="27">
                  <c:v>0</c:v>
                </c:pt>
                <c:pt idx="28">
                  <c:v>2.5641025641025641E-3</c:v>
                </c:pt>
                <c:pt idx="29">
                  <c:v>1.7948717948717947E-2</c:v>
                </c:pt>
              </c:numCache>
            </c:numRef>
          </c:val>
        </c:ser>
        <c:ser>
          <c:idx val="1"/>
          <c:order val="1"/>
          <c:tx>
            <c:strRef>
              <c:f>'Q61'!$F$419</c:f>
              <c:strCache>
                <c:ptCount val="1"/>
                <c:pt idx="0">
                  <c:v>No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'Q61'!$B$420:$B$449</c:f>
              <c:strCache>
                <c:ptCount val="30"/>
                <c:pt idx="0">
                  <c:v>Austria</c:v>
                </c:pt>
                <c:pt idx="1">
                  <c:v>Belgium</c:v>
                </c:pt>
                <c:pt idx="2">
                  <c:v>BiH</c:v>
                </c:pt>
                <c:pt idx="3">
                  <c:v>Bulgaria</c:v>
                </c:pt>
                <c:pt idx="4">
                  <c:v>Croatia</c:v>
                </c:pt>
                <c:pt idx="5">
                  <c:v>Czech Republic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FYROM</c:v>
                </c:pt>
                <c:pt idx="11">
                  <c:v>Germany</c:v>
                </c:pt>
                <c:pt idx="12">
                  <c:v>Greece</c:v>
                </c:pt>
                <c:pt idx="13">
                  <c:v>Hungary</c:v>
                </c:pt>
                <c:pt idx="14">
                  <c:v>Ireland</c:v>
                </c:pt>
                <c:pt idx="15">
                  <c:v>Italy</c:v>
                </c:pt>
                <c:pt idx="16">
                  <c:v>Latvia</c:v>
                </c:pt>
                <c:pt idx="17">
                  <c:v>Lithuania</c:v>
                </c:pt>
                <c:pt idx="18">
                  <c:v>Luxemburg</c:v>
                </c:pt>
                <c:pt idx="19">
                  <c:v>Netherlands</c:v>
                </c:pt>
                <c:pt idx="20">
                  <c:v>Norway</c:v>
                </c:pt>
                <c:pt idx="21">
                  <c:v>Poland</c:v>
                </c:pt>
                <c:pt idx="22">
                  <c:v>Portugal</c:v>
                </c:pt>
                <c:pt idx="23">
                  <c:v>Serbia</c:v>
                </c:pt>
                <c:pt idx="24">
                  <c:v>Slovakia</c:v>
                </c:pt>
                <c:pt idx="25">
                  <c:v>Slovenia</c:v>
                </c:pt>
                <c:pt idx="26">
                  <c:v>Spain</c:v>
                </c:pt>
                <c:pt idx="27">
                  <c:v>Sweden</c:v>
                </c:pt>
                <c:pt idx="28">
                  <c:v>Switzerland</c:v>
                </c:pt>
                <c:pt idx="29">
                  <c:v>UK</c:v>
                </c:pt>
              </c:strCache>
            </c:strRef>
          </c:cat>
          <c:val>
            <c:numRef>
              <c:f>'Q61'!$F$420:$F$449</c:f>
              <c:numCache>
                <c:formatCode>0.0%</c:formatCode>
                <c:ptCount val="30"/>
                <c:pt idx="0">
                  <c:v>1.7948717948717947E-2</c:v>
                </c:pt>
                <c:pt idx="1">
                  <c:v>3.0769230769230771E-2</c:v>
                </c:pt>
                <c:pt idx="2">
                  <c:v>1.0256410256410256E-2</c:v>
                </c:pt>
                <c:pt idx="3">
                  <c:v>4.6153846153846156E-2</c:v>
                </c:pt>
                <c:pt idx="4">
                  <c:v>2.564102564102564E-2</c:v>
                </c:pt>
                <c:pt idx="5">
                  <c:v>1.7948717948717947E-2</c:v>
                </c:pt>
                <c:pt idx="6">
                  <c:v>0</c:v>
                </c:pt>
                <c:pt idx="7">
                  <c:v>2.5641025641025641E-3</c:v>
                </c:pt>
                <c:pt idx="8">
                  <c:v>2.3076923076923078E-2</c:v>
                </c:pt>
                <c:pt idx="9">
                  <c:v>2.0512820512820513E-2</c:v>
                </c:pt>
                <c:pt idx="10">
                  <c:v>1.282051282051282E-2</c:v>
                </c:pt>
                <c:pt idx="11">
                  <c:v>7.179487179487179E-2</c:v>
                </c:pt>
                <c:pt idx="12">
                  <c:v>1.7948717948717947E-2</c:v>
                </c:pt>
                <c:pt idx="13">
                  <c:v>3.3333333333333333E-2</c:v>
                </c:pt>
                <c:pt idx="14">
                  <c:v>3.3333333333333333E-2</c:v>
                </c:pt>
                <c:pt idx="15">
                  <c:v>0</c:v>
                </c:pt>
                <c:pt idx="16">
                  <c:v>1.282051282051282E-2</c:v>
                </c:pt>
                <c:pt idx="17">
                  <c:v>5.1282051282051282E-3</c:v>
                </c:pt>
                <c:pt idx="18">
                  <c:v>0</c:v>
                </c:pt>
                <c:pt idx="19">
                  <c:v>7.6923076923076927E-3</c:v>
                </c:pt>
                <c:pt idx="20">
                  <c:v>2.5641025641025641E-3</c:v>
                </c:pt>
                <c:pt idx="21">
                  <c:v>1.282051282051282E-2</c:v>
                </c:pt>
                <c:pt idx="22">
                  <c:v>1.0256410256410256E-2</c:v>
                </c:pt>
                <c:pt idx="23">
                  <c:v>3.3333333333333333E-2</c:v>
                </c:pt>
                <c:pt idx="24">
                  <c:v>3.5897435897435895E-2</c:v>
                </c:pt>
                <c:pt idx="25">
                  <c:v>2.564102564102564E-2</c:v>
                </c:pt>
                <c:pt idx="26">
                  <c:v>3.5897435897435895E-2</c:v>
                </c:pt>
                <c:pt idx="27">
                  <c:v>2.5641025641025641E-3</c:v>
                </c:pt>
                <c:pt idx="28">
                  <c:v>0</c:v>
                </c:pt>
                <c:pt idx="29">
                  <c:v>1.282051282051282E-2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8789120"/>
        <c:axId val="168790656"/>
      </c:barChart>
      <c:catAx>
        <c:axId val="1687891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9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90656"/>
        <c:scaling>
          <c:orientation val="minMax"/>
        </c:scaling>
        <c:delete val="0"/>
        <c:axPos val="l"/>
        <c:majorGridlines>
          <c:spPr>
            <a:ln w="3175">
              <a:solidFill>
                <a:srgbClr val="565656"/>
              </a:solidFill>
              <a:prstDash val="solid"/>
            </a:ln>
          </c:spPr>
        </c:majorGridlines>
        <c:numFmt formatCode="#,##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89120"/>
        <c:crosses val="autoZero"/>
        <c:crossBetween val="between"/>
      </c:valAx>
      <c:spPr>
        <a:gradFill rotWithShape="0">
          <a:gsLst>
            <a:gs pos="0">
              <a:srgbClr val="F2F2F2"/>
            </a:gs>
            <a:gs pos="100000">
              <a:srgbClr val="F2F2F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A7A7A7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565656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44" r="0.750000000000002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26" Type="http://schemas.openxmlformats.org/officeDocument/2006/relationships/chart" Target="../charts/chart62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5" Type="http://schemas.openxmlformats.org/officeDocument/2006/relationships/chart" Target="../charts/chart61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chart" Target="../charts/chart60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Relationship Id="rId27" Type="http://schemas.openxmlformats.org/officeDocument/2006/relationships/chart" Target="../charts/chart6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34" Type="http://schemas.openxmlformats.org/officeDocument/2006/relationships/chart" Target="../charts/chart123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33" Type="http://schemas.openxmlformats.org/officeDocument/2006/relationships/chart" Target="../charts/chart122.xml"/><Relationship Id="rId38" Type="http://schemas.openxmlformats.org/officeDocument/2006/relationships/chart" Target="../charts/chart127.xml"/><Relationship Id="rId2" Type="http://schemas.openxmlformats.org/officeDocument/2006/relationships/chart" Target="../charts/chart91.xml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chart" Target="../charts/chart118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32" Type="http://schemas.openxmlformats.org/officeDocument/2006/relationships/chart" Target="../charts/chart121.xml"/><Relationship Id="rId37" Type="http://schemas.openxmlformats.org/officeDocument/2006/relationships/chart" Target="../charts/chart126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36" Type="http://schemas.openxmlformats.org/officeDocument/2006/relationships/chart" Target="../charts/chart125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31" Type="http://schemas.openxmlformats.org/officeDocument/2006/relationships/chart" Target="../charts/chart120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Relationship Id="rId30" Type="http://schemas.openxmlformats.org/officeDocument/2006/relationships/chart" Target="../charts/chart119.xml"/><Relationship Id="rId35" Type="http://schemas.openxmlformats.org/officeDocument/2006/relationships/chart" Target="../charts/chart12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5.xml"/><Relationship Id="rId13" Type="http://schemas.openxmlformats.org/officeDocument/2006/relationships/chart" Target="../charts/chart140.xml"/><Relationship Id="rId3" Type="http://schemas.openxmlformats.org/officeDocument/2006/relationships/chart" Target="../charts/chart130.xml"/><Relationship Id="rId7" Type="http://schemas.openxmlformats.org/officeDocument/2006/relationships/chart" Target="../charts/chart134.xml"/><Relationship Id="rId12" Type="http://schemas.openxmlformats.org/officeDocument/2006/relationships/chart" Target="../charts/chart139.xml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chart" Target="../charts/chart133.xml"/><Relationship Id="rId11" Type="http://schemas.openxmlformats.org/officeDocument/2006/relationships/chart" Target="../charts/chart138.xml"/><Relationship Id="rId5" Type="http://schemas.openxmlformats.org/officeDocument/2006/relationships/chart" Target="../charts/chart132.xml"/><Relationship Id="rId10" Type="http://schemas.openxmlformats.org/officeDocument/2006/relationships/chart" Target="../charts/chart137.xml"/><Relationship Id="rId4" Type="http://schemas.openxmlformats.org/officeDocument/2006/relationships/chart" Target="../charts/chart131.xml"/><Relationship Id="rId9" Type="http://schemas.openxmlformats.org/officeDocument/2006/relationships/chart" Target="../charts/chart136.xml"/><Relationship Id="rId14" Type="http://schemas.openxmlformats.org/officeDocument/2006/relationships/chart" Target="../charts/chart1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109</xdr:row>
      <xdr:rowOff>22860</xdr:rowOff>
    </xdr:from>
    <xdr:to>
      <xdr:col>19</xdr:col>
      <xdr:colOff>281940</xdr:colOff>
      <xdr:row>135</xdr:row>
      <xdr:rowOff>0</xdr:rowOff>
    </xdr:to>
    <xdr:graphicFrame macro="">
      <xdr:nvGraphicFramePr>
        <xdr:cNvPr id="1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179</xdr:row>
      <xdr:rowOff>68580</xdr:rowOff>
    </xdr:from>
    <xdr:to>
      <xdr:col>19</xdr:col>
      <xdr:colOff>434340</xdr:colOff>
      <xdr:row>206</xdr:row>
      <xdr:rowOff>30480</xdr:rowOff>
    </xdr:to>
    <xdr:graphicFrame macro="">
      <xdr:nvGraphicFramePr>
        <xdr:cNvPr id="12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</xdr:colOff>
      <xdr:row>249</xdr:row>
      <xdr:rowOff>0</xdr:rowOff>
    </xdr:from>
    <xdr:to>
      <xdr:col>19</xdr:col>
      <xdr:colOff>342900</xdr:colOff>
      <xdr:row>274</xdr:row>
      <xdr:rowOff>0</xdr:rowOff>
    </xdr:to>
    <xdr:graphicFrame macro="">
      <xdr:nvGraphicFramePr>
        <xdr:cNvPr id="123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32657</xdr:colOff>
      <xdr:row>322</xdr:row>
      <xdr:rowOff>21771</xdr:rowOff>
    </xdr:from>
    <xdr:to>
      <xdr:col>11</xdr:col>
      <xdr:colOff>185057</xdr:colOff>
      <xdr:row>351</xdr:row>
      <xdr:rowOff>21771</xdr:rowOff>
    </xdr:to>
    <xdr:graphicFrame macro="">
      <xdr:nvGraphicFramePr>
        <xdr:cNvPr id="12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315686</xdr:colOff>
      <xdr:row>322</xdr:row>
      <xdr:rowOff>32657</xdr:rowOff>
    </xdr:from>
    <xdr:to>
      <xdr:col>24</xdr:col>
      <xdr:colOff>199209</xdr:colOff>
      <xdr:row>351</xdr:row>
      <xdr:rowOff>40277</xdr:rowOff>
    </xdr:to>
    <xdr:graphicFrame macro="">
      <xdr:nvGraphicFramePr>
        <xdr:cNvPr id="123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353</xdr:row>
      <xdr:rowOff>137160</xdr:rowOff>
    </xdr:from>
    <xdr:to>
      <xdr:col>11</xdr:col>
      <xdr:colOff>152400</xdr:colOff>
      <xdr:row>383</xdr:row>
      <xdr:rowOff>7620</xdr:rowOff>
    </xdr:to>
    <xdr:graphicFrame macro="">
      <xdr:nvGraphicFramePr>
        <xdr:cNvPr id="123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19</xdr:col>
      <xdr:colOff>274320</xdr:colOff>
      <xdr:row>103</xdr:row>
      <xdr:rowOff>53340</xdr:rowOff>
    </xdr:to>
    <xdr:graphicFrame macro="">
      <xdr:nvGraphicFramePr>
        <xdr:cNvPr id="1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60960</xdr:colOff>
      <xdr:row>139</xdr:row>
      <xdr:rowOff>30480</xdr:rowOff>
    </xdr:from>
    <xdr:to>
      <xdr:col>19</xdr:col>
      <xdr:colOff>342900</xdr:colOff>
      <xdr:row>169</xdr:row>
      <xdr:rowOff>99060</xdr:rowOff>
    </xdr:to>
    <xdr:graphicFrame macro="">
      <xdr:nvGraphicFramePr>
        <xdr:cNvPr id="12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60960</xdr:colOff>
      <xdr:row>209</xdr:row>
      <xdr:rowOff>30480</xdr:rowOff>
    </xdr:from>
    <xdr:to>
      <xdr:col>19</xdr:col>
      <xdr:colOff>342900</xdr:colOff>
      <xdr:row>239</xdr:row>
      <xdr:rowOff>99060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21772</xdr:colOff>
      <xdr:row>108</xdr:row>
      <xdr:rowOff>54428</xdr:rowOff>
    </xdr:from>
    <xdr:to>
      <xdr:col>19</xdr:col>
      <xdr:colOff>296092</xdr:colOff>
      <xdr:row>138</xdr:row>
      <xdr:rowOff>0</xdr:rowOff>
    </xdr:to>
    <xdr:graphicFrame macro="">
      <xdr:nvGraphicFramePr>
        <xdr:cNvPr id="339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279763</xdr:colOff>
      <xdr:row>178</xdr:row>
      <xdr:rowOff>134983</xdr:rowOff>
    </xdr:from>
    <xdr:to>
      <xdr:col>19</xdr:col>
      <xdr:colOff>71846</xdr:colOff>
      <xdr:row>207</xdr:row>
      <xdr:rowOff>44632</xdr:rowOff>
    </xdr:to>
    <xdr:graphicFrame macro="">
      <xdr:nvGraphicFramePr>
        <xdr:cNvPr id="339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424542</xdr:colOff>
      <xdr:row>248</xdr:row>
      <xdr:rowOff>65314</xdr:rowOff>
    </xdr:from>
    <xdr:to>
      <xdr:col>19</xdr:col>
      <xdr:colOff>224245</xdr:colOff>
      <xdr:row>274</xdr:row>
      <xdr:rowOff>0</xdr:rowOff>
    </xdr:to>
    <xdr:graphicFrame macro="">
      <xdr:nvGraphicFramePr>
        <xdr:cNvPr id="339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337457</xdr:colOff>
      <xdr:row>320</xdr:row>
      <xdr:rowOff>76200</xdr:rowOff>
    </xdr:from>
    <xdr:to>
      <xdr:col>25</xdr:col>
      <xdr:colOff>152400</xdr:colOff>
      <xdr:row>349</xdr:row>
      <xdr:rowOff>76200</xdr:rowOff>
    </xdr:to>
    <xdr:graphicFrame macro="">
      <xdr:nvGraphicFramePr>
        <xdr:cNvPr id="339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206828</xdr:colOff>
      <xdr:row>321</xdr:row>
      <xdr:rowOff>10886</xdr:rowOff>
    </xdr:from>
    <xdr:to>
      <xdr:col>11</xdr:col>
      <xdr:colOff>416922</xdr:colOff>
      <xdr:row>350</xdr:row>
      <xdr:rowOff>65314</xdr:rowOff>
    </xdr:to>
    <xdr:graphicFrame macro="">
      <xdr:nvGraphicFramePr>
        <xdr:cNvPr id="339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239486</xdr:colOff>
      <xdr:row>352</xdr:row>
      <xdr:rowOff>82731</xdr:rowOff>
    </xdr:from>
    <xdr:to>
      <xdr:col>11</xdr:col>
      <xdr:colOff>391886</xdr:colOff>
      <xdr:row>381</xdr:row>
      <xdr:rowOff>94706</xdr:rowOff>
    </xdr:to>
    <xdr:graphicFrame macro="">
      <xdr:nvGraphicFramePr>
        <xdr:cNvPr id="339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272142</xdr:colOff>
      <xdr:row>70</xdr:row>
      <xdr:rowOff>163286</xdr:rowOff>
    </xdr:from>
    <xdr:to>
      <xdr:col>20</xdr:col>
      <xdr:colOff>45719</xdr:colOff>
      <xdr:row>98</xdr:row>
      <xdr:rowOff>118656</xdr:rowOff>
    </xdr:to>
    <xdr:graphicFrame macro="">
      <xdr:nvGraphicFramePr>
        <xdr:cNvPr id="339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391886</xdr:colOff>
      <xdr:row>144</xdr:row>
      <xdr:rowOff>87086</xdr:rowOff>
    </xdr:from>
    <xdr:to>
      <xdr:col>19</xdr:col>
      <xdr:colOff>183969</xdr:colOff>
      <xdr:row>174</xdr:row>
      <xdr:rowOff>0</xdr:rowOff>
    </xdr:to>
    <xdr:graphicFrame macro="">
      <xdr:nvGraphicFramePr>
        <xdr:cNvPr id="339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391886</xdr:colOff>
      <xdr:row>214</xdr:row>
      <xdr:rowOff>87086</xdr:rowOff>
    </xdr:from>
    <xdr:to>
      <xdr:col>19</xdr:col>
      <xdr:colOff>183969</xdr:colOff>
      <xdr:row>244</xdr:row>
      <xdr:rowOff>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110</xdr:row>
      <xdr:rowOff>0</xdr:rowOff>
    </xdr:from>
    <xdr:to>
      <xdr:col>19</xdr:col>
      <xdr:colOff>274320</xdr:colOff>
      <xdr:row>136</xdr:row>
      <xdr:rowOff>53340</xdr:rowOff>
    </xdr:to>
    <xdr:graphicFrame macro="">
      <xdr:nvGraphicFramePr>
        <xdr:cNvPr id="43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178</xdr:row>
      <xdr:rowOff>137160</xdr:rowOff>
    </xdr:from>
    <xdr:to>
      <xdr:col>19</xdr:col>
      <xdr:colOff>251460</xdr:colOff>
      <xdr:row>205</xdr:row>
      <xdr:rowOff>0</xdr:rowOff>
    </xdr:to>
    <xdr:graphicFrame macro="">
      <xdr:nvGraphicFramePr>
        <xdr:cNvPr id="43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250</xdr:row>
      <xdr:rowOff>0</xdr:rowOff>
    </xdr:from>
    <xdr:to>
      <xdr:col>19</xdr:col>
      <xdr:colOff>289560</xdr:colOff>
      <xdr:row>276</xdr:row>
      <xdr:rowOff>60960</xdr:rowOff>
    </xdr:to>
    <xdr:graphicFrame macro="">
      <xdr:nvGraphicFramePr>
        <xdr:cNvPr id="43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10886</xdr:colOff>
      <xdr:row>322</xdr:row>
      <xdr:rowOff>43542</xdr:rowOff>
    </xdr:from>
    <xdr:to>
      <xdr:col>11</xdr:col>
      <xdr:colOff>163286</xdr:colOff>
      <xdr:row>351</xdr:row>
      <xdr:rowOff>43542</xdr:rowOff>
    </xdr:to>
    <xdr:graphicFrame macro="">
      <xdr:nvGraphicFramePr>
        <xdr:cNvPr id="43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32657</xdr:colOff>
      <xdr:row>322</xdr:row>
      <xdr:rowOff>65313</xdr:rowOff>
    </xdr:from>
    <xdr:to>
      <xdr:col>24</xdr:col>
      <xdr:colOff>406037</xdr:colOff>
      <xdr:row>351</xdr:row>
      <xdr:rowOff>72933</xdr:rowOff>
    </xdr:to>
    <xdr:graphicFrame macro="">
      <xdr:nvGraphicFramePr>
        <xdr:cNvPr id="43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354</xdr:row>
      <xdr:rowOff>137160</xdr:rowOff>
    </xdr:from>
    <xdr:to>
      <xdr:col>11</xdr:col>
      <xdr:colOff>152400</xdr:colOff>
      <xdr:row>384</xdr:row>
      <xdr:rowOff>7620</xdr:rowOff>
    </xdr:to>
    <xdr:graphicFrame macro="">
      <xdr:nvGraphicFramePr>
        <xdr:cNvPr id="43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19</xdr:col>
      <xdr:colOff>274320</xdr:colOff>
      <xdr:row>103</xdr:row>
      <xdr:rowOff>53340</xdr:rowOff>
    </xdr:to>
    <xdr:graphicFrame macro="">
      <xdr:nvGraphicFramePr>
        <xdr:cNvPr id="43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480060</xdr:colOff>
      <xdr:row>139</xdr:row>
      <xdr:rowOff>106680</xdr:rowOff>
    </xdr:from>
    <xdr:to>
      <xdr:col>19</xdr:col>
      <xdr:colOff>266700</xdr:colOff>
      <xdr:row>164</xdr:row>
      <xdr:rowOff>91440</xdr:rowOff>
    </xdr:to>
    <xdr:graphicFrame macro="">
      <xdr:nvGraphicFramePr>
        <xdr:cNvPr id="432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480060</xdr:colOff>
      <xdr:row>209</xdr:row>
      <xdr:rowOff>106680</xdr:rowOff>
    </xdr:from>
    <xdr:to>
      <xdr:col>19</xdr:col>
      <xdr:colOff>266700</xdr:colOff>
      <xdr:row>234</xdr:row>
      <xdr:rowOff>91440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110</xdr:row>
      <xdr:rowOff>0</xdr:rowOff>
    </xdr:from>
    <xdr:to>
      <xdr:col>19</xdr:col>
      <xdr:colOff>274320</xdr:colOff>
      <xdr:row>136</xdr:row>
      <xdr:rowOff>53340</xdr:rowOff>
    </xdr:to>
    <xdr:graphicFrame macro="">
      <xdr:nvGraphicFramePr>
        <xdr:cNvPr id="52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472440</xdr:colOff>
      <xdr:row>179</xdr:row>
      <xdr:rowOff>38100</xdr:rowOff>
    </xdr:from>
    <xdr:to>
      <xdr:col>19</xdr:col>
      <xdr:colOff>259080</xdr:colOff>
      <xdr:row>205</xdr:row>
      <xdr:rowOff>0</xdr:rowOff>
    </xdr:to>
    <xdr:graphicFrame macro="">
      <xdr:nvGraphicFramePr>
        <xdr:cNvPr id="52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</xdr:colOff>
      <xdr:row>248</xdr:row>
      <xdr:rowOff>45720</xdr:rowOff>
    </xdr:from>
    <xdr:to>
      <xdr:col>19</xdr:col>
      <xdr:colOff>342900</xdr:colOff>
      <xdr:row>274</xdr:row>
      <xdr:rowOff>0</xdr:rowOff>
    </xdr:to>
    <xdr:graphicFrame macro="">
      <xdr:nvGraphicFramePr>
        <xdr:cNvPr id="52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32657</xdr:colOff>
      <xdr:row>321</xdr:row>
      <xdr:rowOff>10886</xdr:rowOff>
    </xdr:from>
    <xdr:to>
      <xdr:col>11</xdr:col>
      <xdr:colOff>185057</xdr:colOff>
      <xdr:row>350</xdr:row>
      <xdr:rowOff>10886</xdr:rowOff>
    </xdr:to>
    <xdr:graphicFrame macro="">
      <xdr:nvGraphicFramePr>
        <xdr:cNvPr id="52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478972</xdr:colOff>
      <xdr:row>321</xdr:row>
      <xdr:rowOff>10886</xdr:rowOff>
    </xdr:from>
    <xdr:to>
      <xdr:col>24</xdr:col>
      <xdr:colOff>362495</xdr:colOff>
      <xdr:row>350</xdr:row>
      <xdr:rowOff>18506</xdr:rowOff>
    </xdr:to>
    <xdr:graphicFrame macro="">
      <xdr:nvGraphicFramePr>
        <xdr:cNvPr id="52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352</xdr:row>
      <xdr:rowOff>104503</xdr:rowOff>
    </xdr:from>
    <xdr:to>
      <xdr:col>11</xdr:col>
      <xdr:colOff>228600</xdr:colOff>
      <xdr:row>381</xdr:row>
      <xdr:rowOff>116476</xdr:rowOff>
    </xdr:to>
    <xdr:graphicFrame macro="">
      <xdr:nvGraphicFramePr>
        <xdr:cNvPr id="52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71</xdr:row>
      <xdr:rowOff>0</xdr:rowOff>
    </xdr:from>
    <xdr:to>
      <xdr:col>19</xdr:col>
      <xdr:colOff>274320</xdr:colOff>
      <xdr:row>103</xdr:row>
      <xdr:rowOff>53340</xdr:rowOff>
    </xdr:to>
    <xdr:graphicFrame macro="">
      <xdr:nvGraphicFramePr>
        <xdr:cNvPr id="52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472440</xdr:colOff>
      <xdr:row>139</xdr:row>
      <xdr:rowOff>38100</xdr:rowOff>
    </xdr:from>
    <xdr:to>
      <xdr:col>19</xdr:col>
      <xdr:colOff>259080</xdr:colOff>
      <xdr:row>164</xdr:row>
      <xdr:rowOff>99060</xdr:rowOff>
    </xdr:to>
    <xdr:graphicFrame macro="">
      <xdr:nvGraphicFramePr>
        <xdr:cNvPr id="524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472440</xdr:colOff>
      <xdr:row>209</xdr:row>
      <xdr:rowOff>38100</xdr:rowOff>
    </xdr:from>
    <xdr:to>
      <xdr:col>19</xdr:col>
      <xdr:colOff>259080</xdr:colOff>
      <xdr:row>234</xdr:row>
      <xdr:rowOff>99060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109</xdr:row>
      <xdr:rowOff>0</xdr:rowOff>
    </xdr:from>
    <xdr:to>
      <xdr:col>19</xdr:col>
      <xdr:colOff>274320</xdr:colOff>
      <xdr:row>135</xdr:row>
      <xdr:rowOff>53340</xdr:rowOff>
    </xdr:to>
    <xdr:graphicFrame macro="">
      <xdr:nvGraphicFramePr>
        <xdr:cNvPr id="619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177</xdr:row>
      <xdr:rowOff>7620</xdr:rowOff>
    </xdr:from>
    <xdr:to>
      <xdr:col>19</xdr:col>
      <xdr:colOff>434340</xdr:colOff>
      <xdr:row>203</xdr:row>
      <xdr:rowOff>0</xdr:rowOff>
    </xdr:to>
    <xdr:graphicFrame macro="">
      <xdr:nvGraphicFramePr>
        <xdr:cNvPr id="61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250</xdr:row>
      <xdr:rowOff>0</xdr:rowOff>
    </xdr:from>
    <xdr:to>
      <xdr:col>19</xdr:col>
      <xdr:colOff>289560</xdr:colOff>
      <xdr:row>276</xdr:row>
      <xdr:rowOff>60960</xdr:rowOff>
    </xdr:to>
    <xdr:graphicFrame macro="">
      <xdr:nvGraphicFramePr>
        <xdr:cNvPr id="619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388620</xdr:colOff>
      <xdr:row>392</xdr:row>
      <xdr:rowOff>129540</xdr:rowOff>
    </xdr:from>
    <xdr:to>
      <xdr:col>19</xdr:col>
      <xdr:colOff>175260</xdr:colOff>
      <xdr:row>419</xdr:row>
      <xdr:rowOff>15240</xdr:rowOff>
    </xdr:to>
    <xdr:graphicFrame macro="">
      <xdr:nvGraphicFramePr>
        <xdr:cNvPr id="6190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457200</xdr:colOff>
      <xdr:row>461</xdr:row>
      <xdr:rowOff>167640</xdr:rowOff>
    </xdr:from>
    <xdr:to>
      <xdr:col>19</xdr:col>
      <xdr:colOff>259080</xdr:colOff>
      <xdr:row>488</xdr:row>
      <xdr:rowOff>60960</xdr:rowOff>
    </xdr:to>
    <xdr:graphicFrame macro="">
      <xdr:nvGraphicFramePr>
        <xdr:cNvPr id="6190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449580</xdr:colOff>
      <xdr:row>531</xdr:row>
      <xdr:rowOff>0</xdr:rowOff>
    </xdr:from>
    <xdr:to>
      <xdr:col>19</xdr:col>
      <xdr:colOff>259080</xdr:colOff>
      <xdr:row>557</xdr:row>
      <xdr:rowOff>83820</xdr:rowOff>
    </xdr:to>
    <xdr:graphicFrame macro="">
      <xdr:nvGraphicFramePr>
        <xdr:cNvPr id="619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365760</xdr:colOff>
      <xdr:row>675</xdr:row>
      <xdr:rowOff>106680</xdr:rowOff>
    </xdr:from>
    <xdr:to>
      <xdr:col>20</xdr:col>
      <xdr:colOff>175260</xdr:colOff>
      <xdr:row>702</xdr:row>
      <xdr:rowOff>30480</xdr:rowOff>
    </xdr:to>
    <xdr:graphicFrame macro="">
      <xdr:nvGraphicFramePr>
        <xdr:cNvPr id="619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426720</xdr:colOff>
      <xdr:row>744</xdr:row>
      <xdr:rowOff>167640</xdr:rowOff>
    </xdr:from>
    <xdr:to>
      <xdr:col>20</xdr:col>
      <xdr:colOff>251460</xdr:colOff>
      <xdr:row>771</xdr:row>
      <xdr:rowOff>91440</xdr:rowOff>
    </xdr:to>
    <xdr:graphicFrame macro="">
      <xdr:nvGraphicFramePr>
        <xdr:cNvPr id="619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449580</xdr:colOff>
      <xdr:row>815</xdr:row>
      <xdr:rowOff>22860</xdr:rowOff>
    </xdr:from>
    <xdr:to>
      <xdr:col>20</xdr:col>
      <xdr:colOff>281940</xdr:colOff>
      <xdr:row>841</xdr:row>
      <xdr:rowOff>129540</xdr:rowOff>
    </xdr:to>
    <xdr:graphicFrame macro="">
      <xdr:nvGraphicFramePr>
        <xdr:cNvPr id="619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144780</xdr:colOff>
      <xdr:row>71</xdr:row>
      <xdr:rowOff>0</xdr:rowOff>
    </xdr:from>
    <xdr:to>
      <xdr:col>19</xdr:col>
      <xdr:colOff>419100</xdr:colOff>
      <xdr:row>103</xdr:row>
      <xdr:rowOff>53340</xdr:rowOff>
    </xdr:to>
    <xdr:graphicFrame macro="">
      <xdr:nvGraphicFramePr>
        <xdr:cNvPr id="61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152400</xdr:colOff>
      <xdr:row>139</xdr:row>
      <xdr:rowOff>7620</xdr:rowOff>
    </xdr:from>
    <xdr:to>
      <xdr:col>19</xdr:col>
      <xdr:colOff>434340</xdr:colOff>
      <xdr:row>164</xdr:row>
      <xdr:rowOff>83820</xdr:rowOff>
    </xdr:to>
    <xdr:graphicFrame macro="">
      <xdr:nvGraphicFramePr>
        <xdr:cNvPr id="619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213360</xdr:colOff>
      <xdr:row>354</xdr:row>
      <xdr:rowOff>137160</xdr:rowOff>
    </xdr:from>
    <xdr:to>
      <xdr:col>20</xdr:col>
      <xdr:colOff>0</xdr:colOff>
      <xdr:row>387</xdr:row>
      <xdr:rowOff>30480</xdr:rowOff>
    </xdr:to>
    <xdr:graphicFrame macro="">
      <xdr:nvGraphicFramePr>
        <xdr:cNvPr id="6191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167640</xdr:colOff>
      <xdr:row>423</xdr:row>
      <xdr:rowOff>137160</xdr:rowOff>
    </xdr:from>
    <xdr:to>
      <xdr:col>19</xdr:col>
      <xdr:colOff>457200</xdr:colOff>
      <xdr:row>456</xdr:row>
      <xdr:rowOff>38100</xdr:rowOff>
    </xdr:to>
    <xdr:graphicFrame macro="">
      <xdr:nvGraphicFramePr>
        <xdr:cNvPr id="6191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335280</xdr:colOff>
      <xdr:row>638</xdr:row>
      <xdr:rowOff>0</xdr:rowOff>
    </xdr:from>
    <xdr:to>
      <xdr:col>20</xdr:col>
      <xdr:colOff>152400</xdr:colOff>
      <xdr:row>670</xdr:row>
      <xdr:rowOff>91440</xdr:rowOff>
    </xdr:to>
    <xdr:graphicFrame macro="">
      <xdr:nvGraphicFramePr>
        <xdr:cNvPr id="619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358140</xdr:colOff>
      <xdr:row>706</xdr:row>
      <xdr:rowOff>167640</xdr:rowOff>
    </xdr:from>
    <xdr:to>
      <xdr:col>20</xdr:col>
      <xdr:colOff>175260</xdr:colOff>
      <xdr:row>739</xdr:row>
      <xdr:rowOff>91440</xdr:rowOff>
    </xdr:to>
    <xdr:graphicFrame macro="">
      <xdr:nvGraphicFramePr>
        <xdr:cNvPr id="6191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381000</xdr:colOff>
      <xdr:row>850</xdr:row>
      <xdr:rowOff>30480</xdr:rowOff>
    </xdr:from>
    <xdr:to>
      <xdr:col>16</xdr:col>
      <xdr:colOff>327660</xdr:colOff>
      <xdr:row>878</xdr:row>
      <xdr:rowOff>0</xdr:rowOff>
    </xdr:to>
    <xdr:graphicFrame macro="">
      <xdr:nvGraphicFramePr>
        <xdr:cNvPr id="619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350520</xdr:colOff>
      <xdr:row>884</xdr:row>
      <xdr:rowOff>15240</xdr:rowOff>
    </xdr:from>
    <xdr:to>
      <xdr:col>16</xdr:col>
      <xdr:colOff>297180</xdr:colOff>
      <xdr:row>912</xdr:row>
      <xdr:rowOff>0</xdr:rowOff>
    </xdr:to>
    <xdr:graphicFrame macro="">
      <xdr:nvGraphicFramePr>
        <xdr:cNvPr id="6192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350520</xdr:colOff>
      <xdr:row>952</xdr:row>
      <xdr:rowOff>15240</xdr:rowOff>
    </xdr:from>
    <xdr:to>
      <xdr:col>16</xdr:col>
      <xdr:colOff>297180</xdr:colOff>
      <xdr:row>980</xdr:row>
      <xdr:rowOff>0</xdr:rowOff>
    </xdr:to>
    <xdr:graphicFrame macro="">
      <xdr:nvGraphicFramePr>
        <xdr:cNvPr id="6192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350520</xdr:colOff>
      <xdr:row>987</xdr:row>
      <xdr:rowOff>15240</xdr:rowOff>
    </xdr:from>
    <xdr:to>
      <xdr:col>16</xdr:col>
      <xdr:colOff>297180</xdr:colOff>
      <xdr:row>1015</xdr:row>
      <xdr:rowOff>0</xdr:rowOff>
    </xdr:to>
    <xdr:graphicFrame macro="">
      <xdr:nvGraphicFramePr>
        <xdr:cNvPr id="619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350520</xdr:colOff>
      <xdr:row>1056</xdr:row>
      <xdr:rowOff>15240</xdr:rowOff>
    </xdr:from>
    <xdr:to>
      <xdr:col>16</xdr:col>
      <xdr:colOff>297180</xdr:colOff>
      <xdr:row>1084</xdr:row>
      <xdr:rowOff>0</xdr:rowOff>
    </xdr:to>
    <xdr:graphicFrame macro="">
      <xdr:nvGraphicFramePr>
        <xdr:cNvPr id="6192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350520</xdr:colOff>
      <xdr:row>1091</xdr:row>
      <xdr:rowOff>15240</xdr:rowOff>
    </xdr:from>
    <xdr:to>
      <xdr:col>16</xdr:col>
      <xdr:colOff>297180</xdr:colOff>
      <xdr:row>1119</xdr:row>
      <xdr:rowOff>0</xdr:rowOff>
    </xdr:to>
    <xdr:graphicFrame macro="">
      <xdr:nvGraphicFramePr>
        <xdr:cNvPr id="6192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152400</xdr:colOff>
      <xdr:row>209</xdr:row>
      <xdr:rowOff>7620</xdr:rowOff>
    </xdr:from>
    <xdr:to>
      <xdr:col>19</xdr:col>
      <xdr:colOff>434340</xdr:colOff>
      <xdr:row>234</xdr:row>
      <xdr:rowOff>83820</xdr:rowOff>
    </xdr:to>
    <xdr:graphicFrame macro="">
      <xdr:nvGraphicFramePr>
        <xdr:cNvPr id="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167640</xdr:colOff>
      <xdr:row>491</xdr:row>
      <xdr:rowOff>137160</xdr:rowOff>
    </xdr:from>
    <xdr:to>
      <xdr:col>19</xdr:col>
      <xdr:colOff>457200</xdr:colOff>
      <xdr:row>524</xdr:row>
      <xdr:rowOff>38100</xdr:rowOff>
    </xdr:to>
    <xdr:graphicFrame macro="">
      <xdr:nvGraphicFramePr>
        <xdr:cNvPr id="2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358140</xdr:colOff>
      <xdr:row>776</xdr:row>
      <xdr:rowOff>167640</xdr:rowOff>
    </xdr:from>
    <xdr:to>
      <xdr:col>20</xdr:col>
      <xdr:colOff>175260</xdr:colOff>
      <xdr:row>809</xdr:row>
      <xdr:rowOff>91440</xdr:rowOff>
    </xdr:to>
    <xdr:graphicFrame macro="">
      <xdr:nvGraphicFramePr>
        <xdr:cNvPr id="2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350520</xdr:colOff>
      <xdr:row>918</xdr:row>
      <xdr:rowOff>15240</xdr:rowOff>
    </xdr:from>
    <xdr:to>
      <xdr:col>16</xdr:col>
      <xdr:colOff>297180</xdr:colOff>
      <xdr:row>946</xdr:row>
      <xdr:rowOff>0</xdr:rowOff>
    </xdr:to>
    <xdr:graphicFrame macro="">
      <xdr:nvGraphicFramePr>
        <xdr:cNvPr id="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350520</xdr:colOff>
      <xdr:row>1021</xdr:row>
      <xdr:rowOff>15240</xdr:rowOff>
    </xdr:from>
    <xdr:to>
      <xdr:col>16</xdr:col>
      <xdr:colOff>297180</xdr:colOff>
      <xdr:row>1049</xdr:row>
      <xdr:rowOff>0</xdr:rowOff>
    </xdr:to>
    <xdr:graphicFrame macro="">
      <xdr:nvGraphicFramePr>
        <xdr:cNvPr id="2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350520</xdr:colOff>
      <xdr:row>1126</xdr:row>
      <xdr:rowOff>15240</xdr:rowOff>
    </xdr:from>
    <xdr:to>
      <xdr:col>16</xdr:col>
      <xdr:colOff>297180</xdr:colOff>
      <xdr:row>1154</xdr:row>
      <xdr:rowOff>0</xdr:rowOff>
    </xdr:to>
    <xdr:graphicFrame macro="">
      <xdr:nvGraphicFramePr>
        <xdr:cNvPr id="2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373380</xdr:colOff>
      <xdr:row>110</xdr:row>
      <xdr:rowOff>0</xdr:rowOff>
    </xdr:from>
    <xdr:to>
      <xdr:col>18</xdr:col>
      <xdr:colOff>396240</xdr:colOff>
      <xdr:row>136</xdr:row>
      <xdr:rowOff>45720</xdr:rowOff>
    </xdr:to>
    <xdr:graphicFrame macro="">
      <xdr:nvGraphicFramePr>
        <xdr:cNvPr id="78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373380</xdr:colOff>
      <xdr:row>180</xdr:row>
      <xdr:rowOff>0</xdr:rowOff>
    </xdr:from>
    <xdr:to>
      <xdr:col>18</xdr:col>
      <xdr:colOff>403860</xdr:colOff>
      <xdr:row>206</xdr:row>
      <xdr:rowOff>53340</xdr:rowOff>
    </xdr:to>
    <xdr:graphicFrame macro="">
      <xdr:nvGraphicFramePr>
        <xdr:cNvPr id="781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373380</xdr:colOff>
      <xdr:row>248</xdr:row>
      <xdr:rowOff>0</xdr:rowOff>
    </xdr:from>
    <xdr:to>
      <xdr:col>18</xdr:col>
      <xdr:colOff>419100</xdr:colOff>
      <xdr:row>274</xdr:row>
      <xdr:rowOff>60960</xdr:rowOff>
    </xdr:to>
    <xdr:graphicFrame macro="">
      <xdr:nvGraphicFramePr>
        <xdr:cNvPr id="78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373380</xdr:colOff>
      <xdr:row>317</xdr:row>
      <xdr:rowOff>0</xdr:rowOff>
    </xdr:from>
    <xdr:to>
      <xdr:col>18</xdr:col>
      <xdr:colOff>426720</xdr:colOff>
      <xdr:row>343</xdr:row>
      <xdr:rowOff>76200</xdr:rowOff>
    </xdr:to>
    <xdr:graphicFrame macro="">
      <xdr:nvGraphicFramePr>
        <xdr:cNvPr id="781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220980</xdr:colOff>
      <xdr:row>390</xdr:row>
      <xdr:rowOff>114300</xdr:rowOff>
    </xdr:from>
    <xdr:to>
      <xdr:col>10</xdr:col>
      <xdr:colOff>472440</xdr:colOff>
      <xdr:row>419</xdr:row>
      <xdr:rowOff>0</xdr:rowOff>
    </xdr:to>
    <xdr:graphicFrame macro="">
      <xdr:nvGraphicFramePr>
        <xdr:cNvPr id="7810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220980</xdr:colOff>
      <xdr:row>390</xdr:row>
      <xdr:rowOff>114300</xdr:rowOff>
    </xdr:from>
    <xdr:to>
      <xdr:col>22</xdr:col>
      <xdr:colOff>152400</xdr:colOff>
      <xdr:row>419</xdr:row>
      <xdr:rowOff>7620</xdr:rowOff>
    </xdr:to>
    <xdr:graphicFrame macro="">
      <xdr:nvGraphicFramePr>
        <xdr:cNvPr id="7810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220980</xdr:colOff>
      <xdr:row>425</xdr:row>
      <xdr:rowOff>106680</xdr:rowOff>
    </xdr:from>
    <xdr:to>
      <xdr:col>10</xdr:col>
      <xdr:colOff>487680</xdr:colOff>
      <xdr:row>454</xdr:row>
      <xdr:rowOff>114300</xdr:rowOff>
    </xdr:to>
    <xdr:graphicFrame macro="">
      <xdr:nvGraphicFramePr>
        <xdr:cNvPr id="7810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220980</xdr:colOff>
      <xdr:row>425</xdr:row>
      <xdr:rowOff>106680</xdr:rowOff>
    </xdr:from>
    <xdr:to>
      <xdr:col>22</xdr:col>
      <xdr:colOff>167640</xdr:colOff>
      <xdr:row>454</xdr:row>
      <xdr:rowOff>129540</xdr:rowOff>
    </xdr:to>
    <xdr:graphicFrame macro="">
      <xdr:nvGraphicFramePr>
        <xdr:cNvPr id="7810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384265</xdr:colOff>
      <xdr:row>70</xdr:row>
      <xdr:rowOff>76200</xdr:rowOff>
    </xdr:from>
    <xdr:to>
      <xdr:col>18</xdr:col>
      <xdr:colOff>407125</xdr:colOff>
      <xdr:row>102</xdr:row>
      <xdr:rowOff>121920</xdr:rowOff>
    </xdr:to>
    <xdr:graphicFrame macro="">
      <xdr:nvGraphicFramePr>
        <xdr:cNvPr id="78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373380</xdr:colOff>
      <xdr:row>140</xdr:row>
      <xdr:rowOff>0</xdr:rowOff>
    </xdr:from>
    <xdr:to>
      <xdr:col>18</xdr:col>
      <xdr:colOff>403860</xdr:colOff>
      <xdr:row>172</xdr:row>
      <xdr:rowOff>53340</xdr:rowOff>
    </xdr:to>
    <xdr:graphicFrame macro="">
      <xdr:nvGraphicFramePr>
        <xdr:cNvPr id="781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373380</xdr:colOff>
      <xdr:row>210</xdr:row>
      <xdr:rowOff>0</xdr:rowOff>
    </xdr:from>
    <xdr:to>
      <xdr:col>18</xdr:col>
      <xdr:colOff>419100</xdr:colOff>
      <xdr:row>242</xdr:row>
      <xdr:rowOff>60960</xdr:rowOff>
    </xdr:to>
    <xdr:graphicFrame macro="">
      <xdr:nvGraphicFramePr>
        <xdr:cNvPr id="781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373380</xdr:colOff>
      <xdr:row>279</xdr:row>
      <xdr:rowOff>0</xdr:rowOff>
    </xdr:from>
    <xdr:to>
      <xdr:col>18</xdr:col>
      <xdr:colOff>426720</xdr:colOff>
      <xdr:row>311</xdr:row>
      <xdr:rowOff>76200</xdr:rowOff>
    </xdr:to>
    <xdr:graphicFrame macro="">
      <xdr:nvGraphicFramePr>
        <xdr:cNvPr id="781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140</xdr:row>
      <xdr:rowOff>0</xdr:rowOff>
    </xdr:from>
    <xdr:to>
      <xdr:col>11</xdr:col>
      <xdr:colOff>152400</xdr:colOff>
      <xdr:row>169</xdr:row>
      <xdr:rowOff>0</xdr:rowOff>
    </xdr:to>
    <xdr:graphicFrame macro="">
      <xdr:nvGraphicFramePr>
        <xdr:cNvPr id="912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140</xdr:row>
      <xdr:rowOff>0</xdr:rowOff>
    </xdr:from>
    <xdr:to>
      <xdr:col>24</xdr:col>
      <xdr:colOff>373380</xdr:colOff>
      <xdr:row>169</xdr:row>
      <xdr:rowOff>7620</xdr:rowOff>
    </xdr:to>
    <xdr:graphicFrame macro="">
      <xdr:nvGraphicFramePr>
        <xdr:cNvPr id="912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174</xdr:row>
      <xdr:rowOff>137160</xdr:rowOff>
    </xdr:from>
    <xdr:to>
      <xdr:col>11</xdr:col>
      <xdr:colOff>152400</xdr:colOff>
      <xdr:row>204</xdr:row>
      <xdr:rowOff>7620</xdr:rowOff>
    </xdr:to>
    <xdr:graphicFrame macro="">
      <xdr:nvGraphicFramePr>
        <xdr:cNvPr id="912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70</xdr:row>
      <xdr:rowOff>137160</xdr:rowOff>
    </xdr:from>
    <xdr:to>
      <xdr:col>13</xdr:col>
      <xdr:colOff>563880</xdr:colOff>
      <xdr:row>99</xdr:row>
      <xdr:rowOff>7620</xdr:rowOff>
    </xdr:to>
    <xdr:graphicFrame macro="">
      <xdr:nvGraphicFramePr>
        <xdr:cNvPr id="912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579120</xdr:colOff>
      <xdr:row>70</xdr:row>
      <xdr:rowOff>137160</xdr:rowOff>
    </xdr:from>
    <xdr:to>
      <xdr:col>29</xdr:col>
      <xdr:colOff>274320</xdr:colOff>
      <xdr:row>99</xdr:row>
      <xdr:rowOff>0</xdr:rowOff>
    </xdr:to>
    <xdr:graphicFrame macro="">
      <xdr:nvGraphicFramePr>
        <xdr:cNvPr id="9125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110</xdr:row>
      <xdr:rowOff>0</xdr:rowOff>
    </xdr:from>
    <xdr:to>
      <xdr:col>19</xdr:col>
      <xdr:colOff>274320</xdr:colOff>
      <xdr:row>136</xdr:row>
      <xdr:rowOff>53340</xdr:rowOff>
    </xdr:to>
    <xdr:graphicFrame macro="">
      <xdr:nvGraphicFramePr>
        <xdr:cNvPr id="97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179</xdr:row>
      <xdr:rowOff>76200</xdr:rowOff>
    </xdr:from>
    <xdr:to>
      <xdr:col>19</xdr:col>
      <xdr:colOff>289560</xdr:colOff>
      <xdr:row>205</xdr:row>
      <xdr:rowOff>0</xdr:rowOff>
    </xdr:to>
    <xdr:graphicFrame macro="">
      <xdr:nvGraphicFramePr>
        <xdr:cNvPr id="974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487680</xdr:colOff>
      <xdr:row>248</xdr:row>
      <xdr:rowOff>137160</xdr:rowOff>
    </xdr:from>
    <xdr:to>
      <xdr:col>19</xdr:col>
      <xdr:colOff>281940</xdr:colOff>
      <xdr:row>275</xdr:row>
      <xdr:rowOff>45720</xdr:rowOff>
    </xdr:to>
    <xdr:graphicFrame macro="">
      <xdr:nvGraphicFramePr>
        <xdr:cNvPr id="974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11</xdr:col>
      <xdr:colOff>152400</xdr:colOff>
      <xdr:row>349</xdr:row>
      <xdr:rowOff>0</xdr:rowOff>
    </xdr:to>
    <xdr:graphicFrame macro="">
      <xdr:nvGraphicFramePr>
        <xdr:cNvPr id="974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320</xdr:row>
      <xdr:rowOff>0</xdr:rowOff>
    </xdr:from>
    <xdr:to>
      <xdr:col>24</xdr:col>
      <xdr:colOff>373380</xdr:colOff>
      <xdr:row>349</xdr:row>
      <xdr:rowOff>7620</xdr:rowOff>
    </xdr:to>
    <xdr:graphicFrame macro="">
      <xdr:nvGraphicFramePr>
        <xdr:cNvPr id="974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354</xdr:row>
      <xdr:rowOff>137160</xdr:rowOff>
    </xdr:from>
    <xdr:to>
      <xdr:col>11</xdr:col>
      <xdr:colOff>152400</xdr:colOff>
      <xdr:row>384</xdr:row>
      <xdr:rowOff>7620</xdr:rowOff>
    </xdr:to>
    <xdr:graphicFrame macro="">
      <xdr:nvGraphicFramePr>
        <xdr:cNvPr id="974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71</xdr:row>
      <xdr:rowOff>1</xdr:rowOff>
    </xdr:from>
    <xdr:to>
      <xdr:col>19</xdr:col>
      <xdr:colOff>274320</xdr:colOff>
      <xdr:row>99</xdr:row>
      <xdr:rowOff>10887</xdr:rowOff>
    </xdr:to>
    <xdr:graphicFrame macro="">
      <xdr:nvGraphicFramePr>
        <xdr:cNvPr id="974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7620</xdr:colOff>
      <xdr:row>139</xdr:row>
      <xdr:rowOff>76201</xdr:rowOff>
    </xdr:from>
    <xdr:to>
      <xdr:col>19</xdr:col>
      <xdr:colOff>289560</xdr:colOff>
      <xdr:row>161</xdr:row>
      <xdr:rowOff>141515</xdr:rowOff>
    </xdr:to>
    <xdr:graphicFrame macro="">
      <xdr:nvGraphicFramePr>
        <xdr:cNvPr id="974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7620</xdr:colOff>
      <xdr:row>209</xdr:row>
      <xdr:rowOff>76200</xdr:rowOff>
    </xdr:from>
    <xdr:to>
      <xdr:col>19</xdr:col>
      <xdr:colOff>289560</xdr:colOff>
      <xdr:row>234</xdr:row>
      <xdr:rowOff>137160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248</xdr:row>
      <xdr:rowOff>0</xdr:rowOff>
    </xdr:from>
    <xdr:to>
      <xdr:col>18</xdr:col>
      <xdr:colOff>259080</xdr:colOff>
      <xdr:row>274</xdr:row>
      <xdr:rowOff>60960</xdr:rowOff>
    </xdr:to>
    <xdr:graphicFrame macro="">
      <xdr:nvGraphicFramePr>
        <xdr:cNvPr id="107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315</xdr:row>
      <xdr:rowOff>76200</xdr:rowOff>
    </xdr:from>
    <xdr:to>
      <xdr:col>18</xdr:col>
      <xdr:colOff>274320</xdr:colOff>
      <xdr:row>342</xdr:row>
      <xdr:rowOff>99060</xdr:rowOff>
    </xdr:to>
    <xdr:graphicFrame macro="">
      <xdr:nvGraphicFramePr>
        <xdr:cNvPr id="107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</xdr:colOff>
      <xdr:row>454</xdr:row>
      <xdr:rowOff>60960</xdr:rowOff>
    </xdr:from>
    <xdr:to>
      <xdr:col>18</xdr:col>
      <xdr:colOff>281940</xdr:colOff>
      <xdr:row>480</xdr:row>
      <xdr:rowOff>0</xdr:rowOff>
    </xdr:to>
    <xdr:graphicFrame macro="">
      <xdr:nvGraphicFramePr>
        <xdr:cNvPr id="107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</xdr:colOff>
      <xdr:row>523</xdr:row>
      <xdr:rowOff>76200</xdr:rowOff>
    </xdr:from>
    <xdr:to>
      <xdr:col>18</xdr:col>
      <xdr:colOff>297180</xdr:colOff>
      <xdr:row>550</xdr:row>
      <xdr:rowOff>45720</xdr:rowOff>
    </xdr:to>
    <xdr:graphicFrame macro="">
      <xdr:nvGraphicFramePr>
        <xdr:cNvPr id="1072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593</xdr:row>
      <xdr:rowOff>0</xdr:rowOff>
    </xdr:from>
    <xdr:to>
      <xdr:col>18</xdr:col>
      <xdr:colOff>289560</xdr:colOff>
      <xdr:row>619</xdr:row>
      <xdr:rowOff>99060</xdr:rowOff>
    </xdr:to>
    <xdr:graphicFrame macro="">
      <xdr:nvGraphicFramePr>
        <xdr:cNvPr id="1072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662</xdr:row>
      <xdr:rowOff>0</xdr:rowOff>
    </xdr:from>
    <xdr:to>
      <xdr:col>18</xdr:col>
      <xdr:colOff>297180</xdr:colOff>
      <xdr:row>688</xdr:row>
      <xdr:rowOff>114300</xdr:rowOff>
    </xdr:to>
    <xdr:graphicFrame macro="">
      <xdr:nvGraphicFramePr>
        <xdr:cNvPr id="10723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15240</xdr:colOff>
      <xdr:row>767</xdr:row>
      <xdr:rowOff>38100</xdr:rowOff>
    </xdr:from>
    <xdr:to>
      <xdr:col>18</xdr:col>
      <xdr:colOff>327660</xdr:colOff>
      <xdr:row>793</xdr:row>
      <xdr:rowOff>0</xdr:rowOff>
    </xdr:to>
    <xdr:graphicFrame macro="">
      <xdr:nvGraphicFramePr>
        <xdr:cNvPr id="10723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7620</xdr:colOff>
      <xdr:row>836</xdr:row>
      <xdr:rowOff>60960</xdr:rowOff>
    </xdr:from>
    <xdr:to>
      <xdr:col>18</xdr:col>
      <xdr:colOff>327660</xdr:colOff>
      <xdr:row>863</xdr:row>
      <xdr:rowOff>30480</xdr:rowOff>
    </xdr:to>
    <xdr:graphicFrame macro="">
      <xdr:nvGraphicFramePr>
        <xdr:cNvPr id="10723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7620</xdr:colOff>
      <xdr:row>905</xdr:row>
      <xdr:rowOff>22860</xdr:rowOff>
    </xdr:from>
    <xdr:to>
      <xdr:col>18</xdr:col>
      <xdr:colOff>335280</xdr:colOff>
      <xdr:row>932</xdr:row>
      <xdr:rowOff>7620</xdr:rowOff>
    </xdr:to>
    <xdr:graphicFrame macro="">
      <xdr:nvGraphicFramePr>
        <xdr:cNvPr id="10723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975</xdr:row>
      <xdr:rowOff>0</xdr:rowOff>
    </xdr:from>
    <xdr:to>
      <xdr:col>18</xdr:col>
      <xdr:colOff>335280</xdr:colOff>
      <xdr:row>1001</xdr:row>
      <xdr:rowOff>144780</xdr:rowOff>
    </xdr:to>
    <xdr:graphicFrame macro="">
      <xdr:nvGraphicFramePr>
        <xdr:cNvPr id="10723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385</xdr:row>
      <xdr:rowOff>0</xdr:rowOff>
    </xdr:from>
    <xdr:to>
      <xdr:col>18</xdr:col>
      <xdr:colOff>342900</xdr:colOff>
      <xdr:row>411</xdr:row>
      <xdr:rowOff>160020</xdr:rowOff>
    </xdr:to>
    <xdr:graphicFrame macro="">
      <xdr:nvGraphicFramePr>
        <xdr:cNvPr id="10723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1044</xdr:row>
      <xdr:rowOff>0</xdr:rowOff>
    </xdr:from>
    <xdr:to>
      <xdr:col>18</xdr:col>
      <xdr:colOff>350520</xdr:colOff>
      <xdr:row>1070</xdr:row>
      <xdr:rowOff>167640</xdr:rowOff>
    </xdr:to>
    <xdr:graphicFrame macro="">
      <xdr:nvGraphicFramePr>
        <xdr:cNvPr id="10724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210</xdr:row>
      <xdr:rowOff>0</xdr:rowOff>
    </xdr:from>
    <xdr:to>
      <xdr:col>18</xdr:col>
      <xdr:colOff>259080</xdr:colOff>
      <xdr:row>238</xdr:row>
      <xdr:rowOff>12700</xdr:rowOff>
    </xdr:to>
    <xdr:graphicFrame macro="">
      <xdr:nvGraphicFramePr>
        <xdr:cNvPr id="107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7620</xdr:colOff>
      <xdr:row>277</xdr:row>
      <xdr:rowOff>76200</xdr:rowOff>
    </xdr:from>
    <xdr:to>
      <xdr:col>18</xdr:col>
      <xdr:colOff>274320</xdr:colOff>
      <xdr:row>310</xdr:row>
      <xdr:rowOff>99060</xdr:rowOff>
    </xdr:to>
    <xdr:graphicFrame macro="">
      <xdr:nvGraphicFramePr>
        <xdr:cNvPr id="107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7620</xdr:colOff>
      <xdr:row>416</xdr:row>
      <xdr:rowOff>60960</xdr:rowOff>
    </xdr:from>
    <xdr:to>
      <xdr:col>18</xdr:col>
      <xdr:colOff>281940</xdr:colOff>
      <xdr:row>447</xdr:row>
      <xdr:rowOff>138545</xdr:rowOff>
    </xdr:to>
    <xdr:graphicFrame macro="">
      <xdr:nvGraphicFramePr>
        <xdr:cNvPr id="107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15240</xdr:colOff>
      <xdr:row>485</xdr:row>
      <xdr:rowOff>76200</xdr:rowOff>
    </xdr:from>
    <xdr:to>
      <xdr:col>18</xdr:col>
      <xdr:colOff>297180</xdr:colOff>
      <xdr:row>518</xdr:row>
      <xdr:rowOff>45720</xdr:rowOff>
    </xdr:to>
    <xdr:graphicFrame macro="">
      <xdr:nvGraphicFramePr>
        <xdr:cNvPr id="1072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555</xdr:row>
      <xdr:rowOff>0</xdr:rowOff>
    </xdr:from>
    <xdr:to>
      <xdr:col>18</xdr:col>
      <xdr:colOff>289560</xdr:colOff>
      <xdr:row>587</xdr:row>
      <xdr:rowOff>99060</xdr:rowOff>
    </xdr:to>
    <xdr:graphicFrame macro="">
      <xdr:nvGraphicFramePr>
        <xdr:cNvPr id="1072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624</xdr:row>
      <xdr:rowOff>0</xdr:rowOff>
    </xdr:from>
    <xdr:to>
      <xdr:col>18</xdr:col>
      <xdr:colOff>297180</xdr:colOff>
      <xdr:row>656</xdr:row>
      <xdr:rowOff>114300</xdr:rowOff>
    </xdr:to>
    <xdr:graphicFrame macro="">
      <xdr:nvGraphicFramePr>
        <xdr:cNvPr id="1072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15240</xdr:colOff>
      <xdr:row>729</xdr:row>
      <xdr:rowOff>38100</xdr:rowOff>
    </xdr:from>
    <xdr:to>
      <xdr:col>18</xdr:col>
      <xdr:colOff>327660</xdr:colOff>
      <xdr:row>762</xdr:row>
      <xdr:rowOff>0</xdr:rowOff>
    </xdr:to>
    <xdr:graphicFrame macro="">
      <xdr:nvGraphicFramePr>
        <xdr:cNvPr id="10724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7620</xdr:colOff>
      <xdr:row>798</xdr:row>
      <xdr:rowOff>60960</xdr:rowOff>
    </xdr:from>
    <xdr:to>
      <xdr:col>18</xdr:col>
      <xdr:colOff>327660</xdr:colOff>
      <xdr:row>831</xdr:row>
      <xdr:rowOff>30480</xdr:rowOff>
    </xdr:to>
    <xdr:graphicFrame macro="">
      <xdr:nvGraphicFramePr>
        <xdr:cNvPr id="10724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7620</xdr:colOff>
      <xdr:row>867</xdr:row>
      <xdr:rowOff>22860</xdr:rowOff>
    </xdr:from>
    <xdr:to>
      <xdr:col>18</xdr:col>
      <xdr:colOff>335280</xdr:colOff>
      <xdr:row>900</xdr:row>
      <xdr:rowOff>7620</xdr:rowOff>
    </xdr:to>
    <xdr:graphicFrame macro="">
      <xdr:nvGraphicFramePr>
        <xdr:cNvPr id="10724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0</xdr:colOff>
      <xdr:row>937</xdr:row>
      <xdr:rowOff>0</xdr:rowOff>
    </xdr:from>
    <xdr:to>
      <xdr:col>18</xdr:col>
      <xdr:colOff>335280</xdr:colOff>
      <xdr:row>969</xdr:row>
      <xdr:rowOff>144780</xdr:rowOff>
    </xdr:to>
    <xdr:graphicFrame macro="">
      <xdr:nvGraphicFramePr>
        <xdr:cNvPr id="10725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0</xdr:colOff>
      <xdr:row>347</xdr:row>
      <xdr:rowOff>0</xdr:rowOff>
    </xdr:from>
    <xdr:to>
      <xdr:col>18</xdr:col>
      <xdr:colOff>342900</xdr:colOff>
      <xdr:row>379</xdr:row>
      <xdr:rowOff>160020</xdr:rowOff>
    </xdr:to>
    <xdr:graphicFrame macro="">
      <xdr:nvGraphicFramePr>
        <xdr:cNvPr id="10725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15240</xdr:colOff>
      <xdr:row>692</xdr:row>
      <xdr:rowOff>38100</xdr:rowOff>
    </xdr:from>
    <xdr:to>
      <xdr:col>18</xdr:col>
      <xdr:colOff>327660</xdr:colOff>
      <xdr:row>725</xdr:row>
      <xdr:rowOff>0</xdr:rowOff>
    </xdr:to>
    <xdr:graphicFrame macro="">
      <xdr:nvGraphicFramePr>
        <xdr:cNvPr id="10725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403860</xdr:colOff>
      <xdr:row>1081</xdr:row>
      <xdr:rowOff>76200</xdr:rowOff>
    </xdr:from>
    <xdr:to>
      <xdr:col>16</xdr:col>
      <xdr:colOff>342900</xdr:colOff>
      <xdr:row>1109</xdr:row>
      <xdr:rowOff>0</xdr:rowOff>
    </xdr:to>
    <xdr:graphicFrame macro="">
      <xdr:nvGraphicFramePr>
        <xdr:cNvPr id="1072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403860</xdr:colOff>
      <xdr:row>1116</xdr:row>
      <xdr:rowOff>76200</xdr:rowOff>
    </xdr:from>
    <xdr:to>
      <xdr:col>16</xdr:col>
      <xdr:colOff>342900</xdr:colOff>
      <xdr:row>1144</xdr:row>
      <xdr:rowOff>0</xdr:rowOff>
    </xdr:to>
    <xdr:graphicFrame macro="">
      <xdr:nvGraphicFramePr>
        <xdr:cNvPr id="10725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403860</xdr:colOff>
      <xdr:row>1185</xdr:row>
      <xdr:rowOff>76200</xdr:rowOff>
    </xdr:from>
    <xdr:to>
      <xdr:col>16</xdr:col>
      <xdr:colOff>342900</xdr:colOff>
      <xdr:row>1213</xdr:row>
      <xdr:rowOff>0</xdr:rowOff>
    </xdr:to>
    <xdr:graphicFrame macro="">
      <xdr:nvGraphicFramePr>
        <xdr:cNvPr id="10725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403860</xdr:colOff>
      <xdr:row>1219</xdr:row>
      <xdr:rowOff>76200</xdr:rowOff>
    </xdr:from>
    <xdr:to>
      <xdr:col>16</xdr:col>
      <xdr:colOff>342900</xdr:colOff>
      <xdr:row>1247</xdr:row>
      <xdr:rowOff>0</xdr:rowOff>
    </xdr:to>
    <xdr:graphicFrame macro="">
      <xdr:nvGraphicFramePr>
        <xdr:cNvPr id="10725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403860</xdr:colOff>
      <xdr:row>1254</xdr:row>
      <xdr:rowOff>76200</xdr:rowOff>
    </xdr:from>
    <xdr:to>
      <xdr:col>16</xdr:col>
      <xdr:colOff>342900</xdr:colOff>
      <xdr:row>1282</xdr:row>
      <xdr:rowOff>0</xdr:rowOff>
    </xdr:to>
    <xdr:graphicFrame macro="">
      <xdr:nvGraphicFramePr>
        <xdr:cNvPr id="1072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403860</xdr:colOff>
      <xdr:row>1289</xdr:row>
      <xdr:rowOff>76200</xdr:rowOff>
    </xdr:from>
    <xdr:to>
      <xdr:col>16</xdr:col>
      <xdr:colOff>342900</xdr:colOff>
      <xdr:row>1317</xdr:row>
      <xdr:rowOff>0</xdr:rowOff>
    </xdr:to>
    <xdr:graphicFrame macro="">
      <xdr:nvGraphicFramePr>
        <xdr:cNvPr id="10725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403860</xdr:colOff>
      <xdr:row>1358</xdr:row>
      <xdr:rowOff>76200</xdr:rowOff>
    </xdr:from>
    <xdr:to>
      <xdr:col>16</xdr:col>
      <xdr:colOff>342900</xdr:colOff>
      <xdr:row>1386</xdr:row>
      <xdr:rowOff>0</xdr:rowOff>
    </xdr:to>
    <xdr:graphicFrame macro="">
      <xdr:nvGraphicFramePr>
        <xdr:cNvPr id="1072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403860</xdr:colOff>
      <xdr:row>1392</xdr:row>
      <xdr:rowOff>76200</xdr:rowOff>
    </xdr:from>
    <xdr:to>
      <xdr:col>16</xdr:col>
      <xdr:colOff>342900</xdr:colOff>
      <xdr:row>1420</xdr:row>
      <xdr:rowOff>0</xdr:rowOff>
    </xdr:to>
    <xdr:graphicFrame macro="">
      <xdr:nvGraphicFramePr>
        <xdr:cNvPr id="10726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403860</xdr:colOff>
      <xdr:row>1427</xdr:row>
      <xdr:rowOff>76200</xdr:rowOff>
    </xdr:from>
    <xdr:to>
      <xdr:col>16</xdr:col>
      <xdr:colOff>342900</xdr:colOff>
      <xdr:row>1455</xdr:row>
      <xdr:rowOff>0</xdr:rowOff>
    </xdr:to>
    <xdr:graphicFrame macro="">
      <xdr:nvGraphicFramePr>
        <xdr:cNvPr id="10726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403860</xdr:colOff>
      <xdr:row>1462</xdr:row>
      <xdr:rowOff>76200</xdr:rowOff>
    </xdr:from>
    <xdr:to>
      <xdr:col>16</xdr:col>
      <xdr:colOff>342900</xdr:colOff>
      <xdr:row>1490</xdr:row>
      <xdr:rowOff>0</xdr:rowOff>
    </xdr:to>
    <xdr:graphicFrame macro="">
      <xdr:nvGraphicFramePr>
        <xdr:cNvPr id="1072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403860</xdr:colOff>
      <xdr:row>1150</xdr:row>
      <xdr:rowOff>76200</xdr:rowOff>
    </xdr:from>
    <xdr:to>
      <xdr:col>16</xdr:col>
      <xdr:colOff>342900</xdr:colOff>
      <xdr:row>1178</xdr:row>
      <xdr:rowOff>0</xdr:rowOff>
    </xdr:to>
    <xdr:graphicFrame macro="">
      <xdr:nvGraphicFramePr>
        <xdr:cNvPr id="10726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0</xdr:colOff>
      <xdr:row>1005</xdr:row>
      <xdr:rowOff>0</xdr:rowOff>
    </xdr:from>
    <xdr:to>
      <xdr:col>18</xdr:col>
      <xdr:colOff>335280</xdr:colOff>
      <xdr:row>1037</xdr:row>
      <xdr:rowOff>144780</xdr:rowOff>
    </xdr:to>
    <xdr:graphicFrame macro="">
      <xdr:nvGraphicFramePr>
        <xdr:cNvPr id="3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403860</xdr:colOff>
      <xdr:row>1323</xdr:row>
      <xdr:rowOff>76200</xdr:rowOff>
    </xdr:from>
    <xdr:to>
      <xdr:col>16</xdr:col>
      <xdr:colOff>342900</xdr:colOff>
      <xdr:row>1351</xdr:row>
      <xdr:rowOff>0</xdr:rowOff>
    </xdr:to>
    <xdr:graphicFrame macro="">
      <xdr:nvGraphicFramePr>
        <xdr:cNvPr id="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403860</xdr:colOff>
      <xdr:row>1497</xdr:row>
      <xdr:rowOff>76200</xdr:rowOff>
    </xdr:from>
    <xdr:to>
      <xdr:col>16</xdr:col>
      <xdr:colOff>342900</xdr:colOff>
      <xdr:row>1525</xdr:row>
      <xdr:rowOff>0</xdr:rowOff>
    </xdr:to>
    <xdr:graphicFrame macro="">
      <xdr:nvGraphicFramePr>
        <xdr:cNvPr id="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567</xdr:row>
      <xdr:rowOff>68580</xdr:rowOff>
    </xdr:from>
    <xdr:to>
      <xdr:col>19</xdr:col>
      <xdr:colOff>289560</xdr:colOff>
      <xdr:row>597</xdr:row>
      <xdr:rowOff>0</xdr:rowOff>
    </xdr:to>
    <xdr:graphicFrame macro="">
      <xdr:nvGraphicFramePr>
        <xdr:cNvPr id="248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603</xdr:row>
      <xdr:rowOff>129540</xdr:rowOff>
    </xdr:from>
    <xdr:to>
      <xdr:col>19</xdr:col>
      <xdr:colOff>53340</xdr:colOff>
      <xdr:row>633</xdr:row>
      <xdr:rowOff>0</xdr:rowOff>
    </xdr:to>
    <xdr:graphicFrame macro="">
      <xdr:nvGraphicFramePr>
        <xdr:cNvPr id="24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</xdr:colOff>
      <xdr:row>640</xdr:row>
      <xdr:rowOff>38100</xdr:rowOff>
    </xdr:from>
    <xdr:to>
      <xdr:col>19</xdr:col>
      <xdr:colOff>60960</xdr:colOff>
      <xdr:row>669</xdr:row>
      <xdr:rowOff>0</xdr:rowOff>
    </xdr:to>
    <xdr:graphicFrame macro="">
      <xdr:nvGraphicFramePr>
        <xdr:cNvPr id="249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91440</xdr:colOff>
      <xdr:row>675</xdr:row>
      <xdr:rowOff>99060</xdr:rowOff>
    </xdr:from>
    <xdr:to>
      <xdr:col>19</xdr:col>
      <xdr:colOff>152400</xdr:colOff>
      <xdr:row>705</xdr:row>
      <xdr:rowOff>0</xdr:rowOff>
    </xdr:to>
    <xdr:graphicFrame macro="">
      <xdr:nvGraphicFramePr>
        <xdr:cNvPr id="2490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396240</xdr:colOff>
      <xdr:row>250</xdr:row>
      <xdr:rowOff>76200</xdr:rowOff>
    </xdr:from>
    <xdr:to>
      <xdr:col>17</xdr:col>
      <xdr:colOff>342900</xdr:colOff>
      <xdr:row>273</xdr:row>
      <xdr:rowOff>0</xdr:rowOff>
    </xdr:to>
    <xdr:graphicFrame macro="">
      <xdr:nvGraphicFramePr>
        <xdr:cNvPr id="2490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419100</xdr:colOff>
      <xdr:row>320</xdr:row>
      <xdr:rowOff>68580</xdr:rowOff>
    </xdr:from>
    <xdr:to>
      <xdr:col>17</xdr:col>
      <xdr:colOff>373380</xdr:colOff>
      <xdr:row>343</xdr:row>
      <xdr:rowOff>38100</xdr:rowOff>
    </xdr:to>
    <xdr:graphicFrame macro="">
      <xdr:nvGraphicFramePr>
        <xdr:cNvPr id="2490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327660</xdr:colOff>
      <xdr:row>386</xdr:row>
      <xdr:rowOff>152400</xdr:rowOff>
    </xdr:from>
    <xdr:to>
      <xdr:col>17</xdr:col>
      <xdr:colOff>289560</xdr:colOff>
      <xdr:row>411</xdr:row>
      <xdr:rowOff>0</xdr:rowOff>
    </xdr:to>
    <xdr:graphicFrame macro="">
      <xdr:nvGraphicFramePr>
        <xdr:cNvPr id="2490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327660</xdr:colOff>
      <xdr:row>535</xdr:row>
      <xdr:rowOff>30480</xdr:rowOff>
    </xdr:from>
    <xdr:to>
      <xdr:col>17</xdr:col>
      <xdr:colOff>297180</xdr:colOff>
      <xdr:row>558</xdr:row>
      <xdr:rowOff>0</xdr:rowOff>
    </xdr:to>
    <xdr:graphicFrame macro="">
      <xdr:nvGraphicFramePr>
        <xdr:cNvPr id="2490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396240</xdr:colOff>
      <xdr:row>212</xdr:row>
      <xdr:rowOff>76200</xdr:rowOff>
    </xdr:from>
    <xdr:to>
      <xdr:col>17</xdr:col>
      <xdr:colOff>342900</xdr:colOff>
      <xdr:row>236</xdr:row>
      <xdr:rowOff>137160</xdr:rowOff>
    </xdr:to>
    <xdr:graphicFrame macro="">
      <xdr:nvGraphicFramePr>
        <xdr:cNvPr id="249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419100</xdr:colOff>
      <xdr:row>282</xdr:row>
      <xdr:rowOff>60960</xdr:rowOff>
    </xdr:from>
    <xdr:to>
      <xdr:col>17</xdr:col>
      <xdr:colOff>373380</xdr:colOff>
      <xdr:row>311</xdr:row>
      <xdr:rowOff>38100</xdr:rowOff>
    </xdr:to>
    <xdr:graphicFrame macro="">
      <xdr:nvGraphicFramePr>
        <xdr:cNvPr id="249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327660</xdr:colOff>
      <xdr:row>348</xdr:row>
      <xdr:rowOff>152400</xdr:rowOff>
    </xdr:from>
    <xdr:to>
      <xdr:col>17</xdr:col>
      <xdr:colOff>289560</xdr:colOff>
      <xdr:row>374</xdr:row>
      <xdr:rowOff>106680</xdr:rowOff>
    </xdr:to>
    <xdr:graphicFrame macro="">
      <xdr:nvGraphicFramePr>
        <xdr:cNvPr id="249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327660</xdr:colOff>
      <xdr:row>497</xdr:row>
      <xdr:rowOff>30480</xdr:rowOff>
    </xdr:from>
    <xdr:to>
      <xdr:col>17</xdr:col>
      <xdr:colOff>297180</xdr:colOff>
      <xdr:row>524</xdr:row>
      <xdr:rowOff>0</xdr:rowOff>
    </xdr:to>
    <xdr:graphicFrame macro="">
      <xdr:nvGraphicFramePr>
        <xdr:cNvPr id="249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327660</xdr:colOff>
      <xdr:row>458</xdr:row>
      <xdr:rowOff>30480</xdr:rowOff>
    </xdr:from>
    <xdr:to>
      <xdr:col>17</xdr:col>
      <xdr:colOff>297180</xdr:colOff>
      <xdr:row>484</xdr:row>
      <xdr:rowOff>7620</xdr:rowOff>
    </xdr:to>
    <xdr:graphicFrame macro="">
      <xdr:nvGraphicFramePr>
        <xdr:cNvPr id="249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327660</xdr:colOff>
      <xdr:row>419</xdr:row>
      <xdr:rowOff>30480</xdr:rowOff>
    </xdr:from>
    <xdr:to>
      <xdr:col>17</xdr:col>
      <xdr:colOff>297180</xdr:colOff>
      <xdr:row>445</xdr:row>
      <xdr:rowOff>15240</xdr:rowOff>
    </xdr:to>
    <xdr:graphicFrame macro="">
      <xdr:nvGraphicFramePr>
        <xdr:cNvPr id="249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88"/>
  <sheetViews>
    <sheetView zoomScale="70" zoomScaleNormal="70" workbookViewId="0">
      <selection activeCell="C7" sqref="C7"/>
    </sheetView>
  </sheetViews>
  <sheetFormatPr defaultColWidth="9.1640625" defaultRowHeight="12"/>
  <cols>
    <col min="1" max="1" width="9.1640625" style="1"/>
    <col min="2" max="2" width="16.1640625" style="1" customWidth="1"/>
    <col min="3" max="5" width="9.1640625" style="1"/>
    <col min="6" max="6" width="14.6640625" style="1" customWidth="1"/>
    <col min="7" max="9" width="9.1640625" style="1"/>
    <col min="10" max="10" width="15.33203125" style="1" customWidth="1"/>
    <col min="11" max="13" width="9.1640625" style="1"/>
    <col min="14" max="14" width="14" style="1" customWidth="1"/>
    <col min="15" max="16384" width="9.1640625" style="1"/>
  </cols>
  <sheetData>
    <row r="1" spans="1:14" ht="15.75">
      <c r="A1" s="3" t="s">
        <v>34</v>
      </c>
    </row>
    <row r="2" spans="1:14" ht="15.75">
      <c r="A2" s="3"/>
    </row>
    <row r="3" spans="1:14" customFormat="1" ht="12.75">
      <c r="A3" s="26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>
      <c r="A4" s="161" t="s">
        <v>0</v>
      </c>
      <c r="B4" s="162" t="s">
        <v>0</v>
      </c>
      <c r="C4" s="477" t="s">
        <v>35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4" customFormat="1" ht="13.15" customHeight="1">
      <c r="A5" s="163"/>
      <c r="B5" s="164"/>
      <c r="C5" s="474" t="s">
        <v>36</v>
      </c>
      <c r="D5" s="475"/>
      <c r="E5" s="475"/>
      <c r="F5" s="474" t="s">
        <v>37</v>
      </c>
      <c r="G5" s="474"/>
      <c r="H5" s="474"/>
      <c r="I5" s="474" t="s">
        <v>38</v>
      </c>
      <c r="J5" s="474"/>
      <c r="K5" s="474"/>
      <c r="L5" s="476" t="s">
        <v>1</v>
      </c>
      <c r="M5" s="476"/>
      <c r="N5" s="476"/>
    </row>
    <row r="6" spans="1:14" customFormat="1" ht="13.15" customHeight="1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70" t="s">
        <v>26</v>
      </c>
    </row>
    <row r="7" spans="1:14" customFormat="1" ht="13.15" customHeight="1">
      <c r="A7" s="165" t="s">
        <v>24</v>
      </c>
      <c r="B7" s="145" t="s">
        <v>3</v>
      </c>
      <c r="C7" s="146">
        <v>2</v>
      </c>
      <c r="D7" s="147">
        <f>IF($L7=0,0,C7/$L7)</f>
        <v>7.6923076923076927E-2</v>
      </c>
      <c r="E7" s="148">
        <f>IF(C$38=0,0,C7/C$38)</f>
        <v>2.4691358024691357E-2</v>
      </c>
      <c r="F7" s="146">
        <v>24</v>
      </c>
      <c r="G7" s="147">
        <f t="shared" ref="G7:G38" si="0">IF($L7=0,0,F7/$L7)</f>
        <v>0.92307692307692313</v>
      </c>
      <c r="H7" s="149">
        <f t="shared" ref="H7:H38" si="1">IF(F$38=0,0,F7/F$38)</f>
        <v>6.1538461538461542E-2</v>
      </c>
      <c r="I7" s="150">
        <v>3</v>
      </c>
      <c r="J7" s="147">
        <f t="shared" ref="J7:J38" si="2">IF($L7=0,0,I7/$L7)</f>
        <v>0.11538461538461539</v>
      </c>
      <c r="K7" s="148">
        <f t="shared" ref="K7:K38" si="3">IF(I$38=0,0,I7/I$38)</f>
        <v>3.9473684210526314E-2</v>
      </c>
      <c r="L7" s="151">
        <v>26</v>
      </c>
      <c r="M7" s="147">
        <f t="shared" ref="M7:M38" si="4">IF($L7=0,0,L7/$L7)</f>
        <v>1</v>
      </c>
      <c r="N7" s="149">
        <f t="shared" ref="N7:N38" si="5">IF(L$38=0,0,L7/L$38)</f>
        <v>5.4621848739495799E-2</v>
      </c>
    </row>
    <row r="8" spans="1:14" customFormat="1" ht="13.15" customHeight="1">
      <c r="A8" s="165"/>
      <c r="B8" s="145" t="s">
        <v>4</v>
      </c>
      <c r="C8" s="152">
        <v>3</v>
      </c>
      <c r="D8" s="153">
        <f t="shared" ref="D8:D38" si="6">IF($L8=0,0,C8/$L8)</f>
        <v>0.1111111111111111</v>
      </c>
      <c r="E8" s="154">
        <f t="shared" ref="E8:E38" si="7">IF(C$38=0,0,C8/C$38)</f>
        <v>3.7037037037037035E-2</v>
      </c>
      <c r="F8" s="152">
        <v>22</v>
      </c>
      <c r="G8" s="153">
        <f t="shared" si="0"/>
        <v>0.81481481481481477</v>
      </c>
      <c r="H8" s="155">
        <f t="shared" si="1"/>
        <v>5.6410256410256411E-2</v>
      </c>
      <c r="I8" s="156">
        <v>8</v>
      </c>
      <c r="J8" s="153">
        <f t="shared" si="2"/>
        <v>0.29629629629629628</v>
      </c>
      <c r="K8" s="154">
        <f t="shared" si="3"/>
        <v>0.10526315789473684</v>
      </c>
      <c r="L8" s="157">
        <v>27</v>
      </c>
      <c r="M8" s="153">
        <f t="shared" si="4"/>
        <v>1</v>
      </c>
      <c r="N8" s="155">
        <f t="shared" si="5"/>
        <v>5.6722689075630252E-2</v>
      </c>
    </row>
    <row r="9" spans="1:14" customFormat="1" ht="13.15" customHeight="1">
      <c r="A9" s="165"/>
      <c r="B9" s="145" t="s">
        <v>41</v>
      </c>
      <c r="C9" s="152">
        <v>0</v>
      </c>
      <c r="D9" s="153">
        <f t="shared" si="6"/>
        <v>0</v>
      </c>
      <c r="E9" s="154">
        <f t="shared" si="7"/>
        <v>0</v>
      </c>
      <c r="F9" s="152">
        <v>2</v>
      </c>
      <c r="G9" s="153">
        <f t="shared" si="0"/>
        <v>1</v>
      </c>
      <c r="H9" s="155">
        <f t="shared" si="1"/>
        <v>5.1282051282051282E-3</v>
      </c>
      <c r="I9" s="156">
        <v>0</v>
      </c>
      <c r="J9" s="153">
        <f t="shared" si="2"/>
        <v>0</v>
      </c>
      <c r="K9" s="154">
        <f t="shared" si="3"/>
        <v>0</v>
      </c>
      <c r="L9" s="157">
        <v>2</v>
      </c>
      <c r="M9" s="153">
        <f t="shared" si="4"/>
        <v>1</v>
      </c>
      <c r="N9" s="155">
        <f t="shared" si="5"/>
        <v>4.2016806722689074E-3</v>
      </c>
    </row>
    <row r="10" spans="1:14" customFormat="1" ht="13.15" customHeight="1">
      <c r="A10" s="165"/>
      <c r="B10" s="145" t="s">
        <v>42</v>
      </c>
      <c r="C10" s="152">
        <v>0</v>
      </c>
      <c r="D10" s="153">
        <f t="shared" si="6"/>
        <v>0</v>
      </c>
      <c r="E10" s="154">
        <f t="shared" si="7"/>
        <v>0</v>
      </c>
      <c r="F10" s="152">
        <v>2</v>
      </c>
      <c r="G10" s="153">
        <f t="shared" si="0"/>
        <v>1</v>
      </c>
      <c r="H10" s="155">
        <f t="shared" si="1"/>
        <v>5.1282051282051282E-3</v>
      </c>
      <c r="I10" s="156">
        <v>0</v>
      </c>
      <c r="J10" s="153">
        <f t="shared" si="2"/>
        <v>0</v>
      </c>
      <c r="K10" s="154">
        <f t="shared" si="3"/>
        <v>0</v>
      </c>
      <c r="L10" s="157">
        <v>2</v>
      </c>
      <c r="M10" s="153">
        <f t="shared" si="4"/>
        <v>1</v>
      </c>
      <c r="N10" s="155">
        <f t="shared" si="5"/>
        <v>4.2016806722689074E-3</v>
      </c>
    </row>
    <row r="11" spans="1:14" customFormat="1" ht="13.15" customHeight="1">
      <c r="A11" s="165"/>
      <c r="B11" s="145" t="s">
        <v>14</v>
      </c>
      <c r="C11" s="152">
        <v>1</v>
      </c>
      <c r="D11" s="153">
        <f t="shared" si="6"/>
        <v>0.33333333333333331</v>
      </c>
      <c r="E11" s="154">
        <f t="shared" si="7"/>
        <v>1.2345679012345678E-2</v>
      </c>
      <c r="F11" s="152">
        <v>2</v>
      </c>
      <c r="G11" s="153">
        <f t="shared" si="0"/>
        <v>0.66666666666666663</v>
      </c>
      <c r="H11" s="155">
        <f t="shared" si="1"/>
        <v>5.1282051282051282E-3</v>
      </c>
      <c r="I11" s="156">
        <v>0</v>
      </c>
      <c r="J11" s="153">
        <f t="shared" si="2"/>
        <v>0</v>
      </c>
      <c r="K11" s="154">
        <f t="shared" si="3"/>
        <v>0</v>
      </c>
      <c r="L11" s="157">
        <v>3</v>
      </c>
      <c r="M11" s="153">
        <f t="shared" si="4"/>
        <v>1</v>
      </c>
      <c r="N11" s="155">
        <f t="shared" si="5"/>
        <v>6.3025210084033615E-3</v>
      </c>
    </row>
    <row r="12" spans="1:14" customFormat="1" ht="13.15" customHeight="1">
      <c r="A12" s="165"/>
      <c r="B12" s="145" t="s">
        <v>6</v>
      </c>
      <c r="C12" s="152">
        <v>1</v>
      </c>
      <c r="D12" s="153">
        <f t="shared" si="6"/>
        <v>0.1</v>
      </c>
      <c r="E12" s="154">
        <f t="shared" si="7"/>
        <v>1.2345679012345678E-2</v>
      </c>
      <c r="F12" s="152">
        <v>8</v>
      </c>
      <c r="G12" s="153">
        <f t="shared" si="0"/>
        <v>0.8</v>
      </c>
      <c r="H12" s="155">
        <f t="shared" si="1"/>
        <v>2.0512820512820513E-2</v>
      </c>
      <c r="I12" s="156">
        <v>1</v>
      </c>
      <c r="J12" s="153">
        <f t="shared" si="2"/>
        <v>0.1</v>
      </c>
      <c r="K12" s="154">
        <f t="shared" si="3"/>
        <v>1.3157894736842105E-2</v>
      </c>
      <c r="L12" s="157">
        <v>10</v>
      </c>
      <c r="M12" s="153">
        <f t="shared" si="4"/>
        <v>1</v>
      </c>
      <c r="N12" s="155">
        <f t="shared" si="5"/>
        <v>2.100840336134454E-2</v>
      </c>
    </row>
    <row r="13" spans="1:14" customFormat="1" ht="13.15" customHeight="1">
      <c r="A13" s="165"/>
      <c r="B13" s="145" t="s">
        <v>8</v>
      </c>
      <c r="C13" s="152">
        <v>1</v>
      </c>
      <c r="D13" s="153">
        <f t="shared" si="6"/>
        <v>0.2</v>
      </c>
      <c r="E13" s="154">
        <f t="shared" si="7"/>
        <v>1.2345679012345678E-2</v>
      </c>
      <c r="F13" s="152">
        <v>5</v>
      </c>
      <c r="G13" s="153">
        <f t="shared" si="0"/>
        <v>1</v>
      </c>
      <c r="H13" s="155">
        <f t="shared" si="1"/>
        <v>1.282051282051282E-2</v>
      </c>
      <c r="I13" s="156">
        <v>1</v>
      </c>
      <c r="J13" s="153">
        <f t="shared" si="2"/>
        <v>0.2</v>
      </c>
      <c r="K13" s="154">
        <f t="shared" si="3"/>
        <v>1.3157894736842105E-2</v>
      </c>
      <c r="L13" s="157">
        <v>5</v>
      </c>
      <c r="M13" s="153">
        <f t="shared" si="4"/>
        <v>1</v>
      </c>
      <c r="N13" s="155">
        <f t="shared" si="5"/>
        <v>1.050420168067227E-2</v>
      </c>
    </row>
    <row r="14" spans="1:14" customFormat="1" ht="13.15" customHeight="1">
      <c r="A14" s="165"/>
      <c r="B14" s="145" t="s">
        <v>10</v>
      </c>
      <c r="C14" s="152">
        <v>0</v>
      </c>
      <c r="D14" s="153">
        <f t="shared" si="6"/>
        <v>0</v>
      </c>
      <c r="E14" s="154">
        <f t="shared" si="7"/>
        <v>0</v>
      </c>
      <c r="F14" s="152">
        <v>2</v>
      </c>
      <c r="G14" s="153">
        <f t="shared" si="0"/>
        <v>1</v>
      </c>
      <c r="H14" s="155">
        <f t="shared" si="1"/>
        <v>5.1282051282051282E-3</v>
      </c>
      <c r="I14" s="156">
        <v>0</v>
      </c>
      <c r="J14" s="153">
        <f t="shared" si="2"/>
        <v>0</v>
      </c>
      <c r="K14" s="154">
        <f t="shared" si="3"/>
        <v>0</v>
      </c>
      <c r="L14" s="157">
        <v>2</v>
      </c>
      <c r="M14" s="153">
        <f t="shared" si="4"/>
        <v>1</v>
      </c>
      <c r="N14" s="155">
        <f t="shared" si="5"/>
        <v>4.2016806722689074E-3</v>
      </c>
    </row>
    <row r="15" spans="1:14" customFormat="1" ht="13.15" customHeight="1">
      <c r="A15" s="165"/>
      <c r="B15" s="145" t="s">
        <v>11</v>
      </c>
      <c r="C15" s="152">
        <v>6</v>
      </c>
      <c r="D15" s="153">
        <f t="shared" si="6"/>
        <v>0.27272727272727271</v>
      </c>
      <c r="E15" s="154">
        <f t="shared" si="7"/>
        <v>7.407407407407407E-2</v>
      </c>
      <c r="F15" s="152">
        <v>12</v>
      </c>
      <c r="G15" s="153">
        <f t="shared" si="0"/>
        <v>0.54545454545454541</v>
      </c>
      <c r="H15" s="155">
        <f t="shared" si="1"/>
        <v>3.0769230769230771E-2</v>
      </c>
      <c r="I15" s="156">
        <v>6</v>
      </c>
      <c r="J15" s="153">
        <f t="shared" si="2"/>
        <v>0.27272727272727271</v>
      </c>
      <c r="K15" s="154">
        <f t="shared" si="3"/>
        <v>7.8947368421052627E-2</v>
      </c>
      <c r="L15" s="157">
        <v>22</v>
      </c>
      <c r="M15" s="153">
        <f t="shared" si="4"/>
        <v>1</v>
      </c>
      <c r="N15" s="155">
        <f t="shared" si="5"/>
        <v>4.6218487394957986E-2</v>
      </c>
    </row>
    <row r="16" spans="1:14" customFormat="1" ht="13.15" customHeight="1">
      <c r="A16" s="165"/>
      <c r="B16" s="145" t="s">
        <v>12</v>
      </c>
      <c r="C16" s="152">
        <v>2</v>
      </c>
      <c r="D16" s="153">
        <f t="shared" si="6"/>
        <v>0.11764705882352941</v>
      </c>
      <c r="E16" s="154">
        <f t="shared" si="7"/>
        <v>2.4691358024691357E-2</v>
      </c>
      <c r="F16" s="152">
        <v>13</v>
      </c>
      <c r="G16" s="153">
        <f t="shared" si="0"/>
        <v>0.76470588235294112</v>
      </c>
      <c r="H16" s="155">
        <f t="shared" si="1"/>
        <v>3.3333333333333333E-2</v>
      </c>
      <c r="I16" s="156">
        <v>5</v>
      </c>
      <c r="J16" s="153">
        <f t="shared" si="2"/>
        <v>0.29411764705882354</v>
      </c>
      <c r="K16" s="154">
        <f t="shared" si="3"/>
        <v>6.5789473684210523E-2</v>
      </c>
      <c r="L16" s="157">
        <v>17</v>
      </c>
      <c r="M16" s="153">
        <f t="shared" si="4"/>
        <v>1</v>
      </c>
      <c r="N16" s="155">
        <f t="shared" si="5"/>
        <v>3.5714285714285712E-2</v>
      </c>
    </row>
    <row r="17" spans="1:14" customFormat="1" ht="13.15" customHeight="1">
      <c r="A17" s="165"/>
      <c r="B17" s="145" t="s">
        <v>43</v>
      </c>
      <c r="C17" s="152">
        <v>1</v>
      </c>
      <c r="D17" s="153">
        <f t="shared" si="6"/>
        <v>0.16666666666666666</v>
      </c>
      <c r="E17" s="154">
        <f t="shared" si="7"/>
        <v>1.2345679012345678E-2</v>
      </c>
      <c r="F17" s="152">
        <v>5</v>
      </c>
      <c r="G17" s="153">
        <f t="shared" si="0"/>
        <v>0.83333333333333337</v>
      </c>
      <c r="H17" s="155">
        <f t="shared" si="1"/>
        <v>1.282051282051282E-2</v>
      </c>
      <c r="I17" s="156">
        <v>0</v>
      </c>
      <c r="J17" s="153">
        <f t="shared" si="2"/>
        <v>0</v>
      </c>
      <c r="K17" s="154">
        <f t="shared" si="3"/>
        <v>0</v>
      </c>
      <c r="L17" s="157">
        <v>6</v>
      </c>
      <c r="M17" s="153">
        <f t="shared" si="4"/>
        <v>1</v>
      </c>
      <c r="N17" s="155">
        <f t="shared" si="5"/>
        <v>1.2605042016806723E-2</v>
      </c>
    </row>
    <row r="18" spans="1:14" customFormat="1" ht="13.15" customHeight="1">
      <c r="A18" s="165"/>
      <c r="B18" s="145" t="s">
        <v>7</v>
      </c>
      <c r="C18" s="152">
        <v>9</v>
      </c>
      <c r="D18" s="153">
        <f t="shared" si="6"/>
        <v>0.13846153846153847</v>
      </c>
      <c r="E18" s="154">
        <f t="shared" si="7"/>
        <v>0.1111111111111111</v>
      </c>
      <c r="F18" s="152">
        <v>60</v>
      </c>
      <c r="G18" s="153">
        <f t="shared" si="0"/>
        <v>0.92307692307692313</v>
      </c>
      <c r="H18" s="155">
        <f t="shared" si="1"/>
        <v>0.15384615384615385</v>
      </c>
      <c r="I18" s="156">
        <v>11</v>
      </c>
      <c r="J18" s="153">
        <f t="shared" si="2"/>
        <v>0.16923076923076924</v>
      </c>
      <c r="K18" s="154">
        <f t="shared" si="3"/>
        <v>0.14473684210526316</v>
      </c>
      <c r="L18" s="157">
        <v>65</v>
      </c>
      <c r="M18" s="153">
        <f t="shared" si="4"/>
        <v>1</v>
      </c>
      <c r="N18" s="155">
        <f t="shared" si="5"/>
        <v>0.13655462184873948</v>
      </c>
    </row>
    <row r="19" spans="1:14" customFormat="1" ht="13.15" customHeight="1">
      <c r="A19" s="165"/>
      <c r="B19" s="145" t="s">
        <v>13</v>
      </c>
      <c r="C19" s="152">
        <v>1</v>
      </c>
      <c r="D19" s="153">
        <f t="shared" si="6"/>
        <v>0.33333333333333331</v>
      </c>
      <c r="E19" s="154">
        <f t="shared" si="7"/>
        <v>1.2345679012345678E-2</v>
      </c>
      <c r="F19" s="152">
        <v>2</v>
      </c>
      <c r="G19" s="153">
        <f t="shared" si="0"/>
        <v>0.66666666666666663</v>
      </c>
      <c r="H19" s="155">
        <f t="shared" si="1"/>
        <v>5.1282051282051282E-3</v>
      </c>
      <c r="I19" s="156">
        <v>0</v>
      </c>
      <c r="J19" s="153">
        <f t="shared" si="2"/>
        <v>0</v>
      </c>
      <c r="K19" s="154">
        <f t="shared" si="3"/>
        <v>0</v>
      </c>
      <c r="L19" s="157">
        <v>3</v>
      </c>
      <c r="M19" s="153">
        <f t="shared" si="4"/>
        <v>1</v>
      </c>
      <c r="N19" s="155">
        <f t="shared" si="5"/>
        <v>6.3025210084033615E-3</v>
      </c>
    </row>
    <row r="20" spans="1:14" customFormat="1" ht="13.15" customHeight="1">
      <c r="A20" s="165"/>
      <c r="B20" s="145" t="s">
        <v>15</v>
      </c>
      <c r="C20" s="152">
        <v>1</v>
      </c>
      <c r="D20" s="153">
        <f t="shared" si="6"/>
        <v>7.6923076923076927E-2</v>
      </c>
      <c r="E20" s="154">
        <f t="shared" si="7"/>
        <v>1.2345679012345678E-2</v>
      </c>
      <c r="F20" s="152">
        <v>12</v>
      </c>
      <c r="G20" s="153">
        <f t="shared" si="0"/>
        <v>0.92307692307692313</v>
      </c>
      <c r="H20" s="155">
        <f t="shared" si="1"/>
        <v>3.0769230769230771E-2</v>
      </c>
      <c r="I20" s="156">
        <v>3</v>
      </c>
      <c r="J20" s="153">
        <f t="shared" si="2"/>
        <v>0.23076923076923078</v>
      </c>
      <c r="K20" s="154">
        <f t="shared" si="3"/>
        <v>3.9473684210526314E-2</v>
      </c>
      <c r="L20" s="157">
        <v>13</v>
      </c>
      <c r="M20" s="153">
        <f t="shared" si="4"/>
        <v>1</v>
      </c>
      <c r="N20" s="155">
        <f t="shared" si="5"/>
        <v>2.7310924369747899E-2</v>
      </c>
    </row>
    <row r="21" spans="1:14" customFormat="1" ht="13.15" customHeight="1">
      <c r="A21" s="165"/>
      <c r="B21" s="145" t="s">
        <v>16</v>
      </c>
      <c r="C21" s="152">
        <v>13</v>
      </c>
      <c r="D21" s="153">
        <f t="shared" si="6"/>
        <v>0.4642857142857143</v>
      </c>
      <c r="E21" s="154">
        <f t="shared" si="7"/>
        <v>0.16049382716049382</v>
      </c>
      <c r="F21" s="152">
        <v>17</v>
      </c>
      <c r="G21" s="153">
        <f t="shared" si="0"/>
        <v>0.6071428571428571</v>
      </c>
      <c r="H21" s="155">
        <f t="shared" si="1"/>
        <v>4.3589743589743588E-2</v>
      </c>
      <c r="I21" s="156">
        <v>6</v>
      </c>
      <c r="J21" s="153">
        <f t="shared" si="2"/>
        <v>0.21428571428571427</v>
      </c>
      <c r="K21" s="154">
        <f t="shared" si="3"/>
        <v>7.8947368421052627E-2</v>
      </c>
      <c r="L21" s="157">
        <v>28</v>
      </c>
      <c r="M21" s="153">
        <f t="shared" si="4"/>
        <v>1</v>
      </c>
      <c r="N21" s="155">
        <f t="shared" si="5"/>
        <v>5.8823529411764705E-2</v>
      </c>
    </row>
    <row r="22" spans="1:14" customFormat="1" ht="13.15" customHeight="1">
      <c r="A22" s="165"/>
      <c r="B22" s="145" t="s">
        <v>17</v>
      </c>
      <c r="C22" s="152">
        <v>5</v>
      </c>
      <c r="D22" s="153">
        <f t="shared" si="6"/>
        <v>6.9444444444444448E-2</v>
      </c>
      <c r="E22" s="154">
        <f t="shared" si="7"/>
        <v>6.1728395061728392E-2</v>
      </c>
      <c r="F22" s="152">
        <v>67</v>
      </c>
      <c r="G22" s="153">
        <f t="shared" si="0"/>
        <v>0.93055555555555558</v>
      </c>
      <c r="H22" s="155">
        <f t="shared" si="1"/>
        <v>0.1717948717948718</v>
      </c>
      <c r="I22" s="156">
        <v>0</v>
      </c>
      <c r="J22" s="153">
        <f t="shared" si="2"/>
        <v>0</v>
      </c>
      <c r="K22" s="154">
        <f t="shared" si="3"/>
        <v>0</v>
      </c>
      <c r="L22" s="157">
        <v>72</v>
      </c>
      <c r="M22" s="153">
        <f t="shared" si="4"/>
        <v>1</v>
      </c>
      <c r="N22" s="155">
        <f t="shared" si="5"/>
        <v>0.15126050420168066</v>
      </c>
    </row>
    <row r="23" spans="1:14" customFormat="1" ht="13.15" customHeight="1">
      <c r="A23" s="165"/>
      <c r="B23" s="145" t="s">
        <v>44</v>
      </c>
      <c r="C23" s="152">
        <v>0</v>
      </c>
      <c r="D23" s="153">
        <f t="shared" si="6"/>
        <v>0</v>
      </c>
      <c r="E23" s="154">
        <f t="shared" si="7"/>
        <v>0</v>
      </c>
      <c r="F23" s="152">
        <v>2</v>
      </c>
      <c r="G23" s="153">
        <f t="shared" si="0"/>
        <v>1</v>
      </c>
      <c r="H23" s="155">
        <f t="shared" si="1"/>
        <v>5.1282051282051282E-3</v>
      </c>
      <c r="I23" s="156">
        <v>0</v>
      </c>
      <c r="J23" s="153">
        <f t="shared" si="2"/>
        <v>0</v>
      </c>
      <c r="K23" s="154">
        <f t="shared" si="3"/>
        <v>0</v>
      </c>
      <c r="L23" s="157">
        <v>2</v>
      </c>
      <c r="M23" s="153">
        <f t="shared" si="4"/>
        <v>1</v>
      </c>
      <c r="N23" s="155">
        <f t="shared" si="5"/>
        <v>4.2016806722689074E-3</v>
      </c>
    </row>
    <row r="24" spans="1:14" customFormat="1" ht="13.15" customHeight="1">
      <c r="A24" s="165"/>
      <c r="B24" s="145" t="s">
        <v>18</v>
      </c>
      <c r="C24" s="152">
        <v>0</v>
      </c>
      <c r="D24" s="153">
        <f t="shared" si="6"/>
        <v>0</v>
      </c>
      <c r="E24" s="154">
        <f t="shared" si="7"/>
        <v>0</v>
      </c>
      <c r="F24" s="152">
        <v>1</v>
      </c>
      <c r="G24" s="153">
        <f t="shared" si="0"/>
        <v>1</v>
      </c>
      <c r="H24" s="155">
        <f t="shared" si="1"/>
        <v>2.5641025641025641E-3</v>
      </c>
      <c r="I24" s="156">
        <v>0</v>
      </c>
      <c r="J24" s="153">
        <f t="shared" si="2"/>
        <v>0</v>
      </c>
      <c r="K24" s="154">
        <f t="shared" si="3"/>
        <v>0</v>
      </c>
      <c r="L24" s="157">
        <v>1</v>
      </c>
      <c r="M24" s="153">
        <f t="shared" si="4"/>
        <v>1</v>
      </c>
      <c r="N24" s="155">
        <f t="shared" si="5"/>
        <v>2.1008403361344537E-3</v>
      </c>
    </row>
    <row r="25" spans="1:14" customFormat="1" ht="13.15" customHeight="1">
      <c r="A25" s="165"/>
      <c r="B25" s="145" t="s">
        <v>23</v>
      </c>
      <c r="C25" s="152">
        <v>0</v>
      </c>
      <c r="D25" s="153">
        <f t="shared" si="6"/>
        <v>0</v>
      </c>
      <c r="E25" s="154">
        <f t="shared" si="7"/>
        <v>0</v>
      </c>
      <c r="F25" s="152">
        <v>3</v>
      </c>
      <c r="G25" s="153">
        <f t="shared" si="0"/>
        <v>1</v>
      </c>
      <c r="H25" s="155">
        <f t="shared" si="1"/>
        <v>7.6923076923076927E-3</v>
      </c>
      <c r="I25" s="156">
        <v>1</v>
      </c>
      <c r="J25" s="153">
        <f t="shared" si="2"/>
        <v>0.33333333333333331</v>
      </c>
      <c r="K25" s="154">
        <f t="shared" si="3"/>
        <v>1.3157894736842105E-2</v>
      </c>
      <c r="L25" s="157">
        <v>3</v>
      </c>
      <c r="M25" s="153">
        <f t="shared" si="4"/>
        <v>1</v>
      </c>
      <c r="N25" s="155">
        <f t="shared" si="5"/>
        <v>6.3025210084033615E-3</v>
      </c>
    </row>
    <row r="26" spans="1:14" customFormat="1" ht="13.15" customHeight="1">
      <c r="A26" s="165"/>
      <c r="B26" s="145" t="s">
        <v>19</v>
      </c>
      <c r="C26" s="152">
        <v>3</v>
      </c>
      <c r="D26" s="153">
        <f t="shared" si="6"/>
        <v>0.27272727272727271</v>
      </c>
      <c r="E26" s="154">
        <f t="shared" si="7"/>
        <v>3.7037037037037035E-2</v>
      </c>
      <c r="F26" s="152">
        <v>9</v>
      </c>
      <c r="G26" s="153">
        <f t="shared" si="0"/>
        <v>0.81818181818181823</v>
      </c>
      <c r="H26" s="155">
        <f t="shared" si="1"/>
        <v>2.3076923076923078E-2</v>
      </c>
      <c r="I26" s="156">
        <v>1</v>
      </c>
      <c r="J26" s="153">
        <f t="shared" si="2"/>
        <v>9.0909090909090912E-2</v>
      </c>
      <c r="K26" s="154">
        <f t="shared" si="3"/>
        <v>1.3157894736842105E-2</v>
      </c>
      <c r="L26" s="157">
        <v>11</v>
      </c>
      <c r="M26" s="153">
        <f t="shared" si="4"/>
        <v>1</v>
      </c>
      <c r="N26" s="155">
        <f t="shared" si="5"/>
        <v>2.3109243697478993E-2</v>
      </c>
    </row>
    <row r="27" spans="1:14" customFormat="1" ht="13.15" customHeight="1">
      <c r="A27" s="165"/>
      <c r="B27" s="145" t="s">
        <v>20</v>
      </c>
      <c r="C27" s="152">
        <v>3</v>
      </c>
      <c r="D27" s="153">
        <f t="shared" si="6"/>
        <v>0.3</v>
      </c>
      <c r="E27" s="154">
        <f t="shared" si="7"/>
        <v>3.7037037037037035E-2</v>
      </c>
      <c r="F27" s="152">
        <v>6</v>
      </c>
      <c r="G27" s="153">
        <f t="shared" si="0"/>
        <v>0.6</v>
      </c>
      <c r="H27" s="155">
        <f t="shared" si="1"/>
        <v>1.5384615384615385E-2</v>
      </c>
      <c r="I27" s="156">
        <v>4</v>
      </c>
      <c r="J27" s="153">
        <f t="shared" si="2"/>
        <v>0.4</v>
      </c>
      <c r="K27" s="154">
        <f t="shared" si="3"/>
        <v>5.2631578947368418E-2</v>
      </c>
      <c r="L27" s="157">
        <v>10</v>
      </c>
      <c r="M27" s="153">
        <f t="shared" si="4"/>
        <v>1</v>
      </c>
      <c r="N27" s="155">
        <f t="shared" si="5"/>
        <v>2.100840336134454E-2</v>
      </c>
    </row>
    <row r="28" spans="1:14" customFormat="1" ht="13.15" customHeight="1">
      <c r="A28" s="165"/>
      <c r="B28" s="145" t="s">
        <v>21</v>
      </c>
      <c r="C28" s="152">
        <v>1</v>
      </c>
      <c r="D28" s="153">
        <f t="shared" si="6"/>
        <v>0.14285714285714285</v>
      </c>
      <c r="E28" s="154">
        <f t="shared" si="7"/>
        <v>1.2345679012345678E-2</v>
      </c>
      <c r="F28" s="152">
        <v>6</v>
      </c>
      <c r="G28" s="153">
        <f t="shared" si="0"/>
        <v>0.8571428571428571</v>
      </c>
      <c r="H28" s="155">
        <f t="shared" si="1"/>
        <v>1.5384615384615385E-2</v>
      </c>
      <c r="I28" s="156">
        <v>1</v>
      </c>
      <c r="J28" s="153">
        <f t="shared" si="2"/>
        <v>0.14285714285714285</v>
      </c>
      <c r="K28" s="154">
        <f t="shared" si="3"/>
        <v>1.3157894736842105E-2</v>
      </c>
      <c r="L28" s="157">
        <v>7</v>
      </c>
      <c r="M28" s="153">
        <f t="shared" si="4"/>
        <v>1</v>
      </c>
      <c r="N28" s="155">
        <f t="shared" si="5"/>
        <v>1.4705882352941176E-2</v>
      </c>
    </row>
    <row r="29" spans="1:14" customFormat="1" ht="13.15" customHeight="1">
      <c r="A29" s="165"/>
      <c r="B29" s="145" t="s">
        <v>45</v>
      </c>
      <c r="C29" s="152">
        <v>3</v>
      </c>
      <c r="D29" s="153">
        <f t="shared" si="6"/>
        <v>0.13636363636363635</v>
      </c>
      <c r="E29" s="154">
        <f t="shared" si="7"/>
        <v>3.7037037037037035E-2</v>
      </c>
      <c r="F29" s="152">
        <v>19</v>
      </c>
      <c r="G29" s="153">
        <f t="shared" si="0"/>
        <v>0.86363636363636365</v>
      </c>
      <c r="H29" s="155">
        <f t="shared" si="1"/>
        <v>4.8717948717948718E-2</v>
      </c>
      <c r="I29" s="156">
        <v>4</v>
      </c>
      <c r="J29" s="153">
        <f t="shared" si="2"/>
        <v>0.18181818181818182</v>
      </c>
      <c r="K29" s="154">
        <f t="shared" si="3"/>
        <v>5.2631578947368418E-2</v>
      </c>
      <c r="L29" s="157">
        <v>22</v>
      </c>
      <c r="M29" s="153">
        <f t="shared" si="4"/>
        <v>1</v>
      </c>
      <c r="N29" s="155">
        <f t="shared" si="5"/>
        <v>4.6218487394957986E-2</v>
      </c>
    </row>
    <row r="30" spans="1:14" customFormat="1" ht="13.15" customHeight="1">
      <c r="A30" s="165"/>
      <c r="B30" s="145" t="s">
        <v>46</v>
      </c>
      <c r="C30" s="152">
        <v>1</v>
      </c>
      <c r="D30" s="153">
        <f t="shared" si="6"/>
        <v>0.125</v>
      </c>
      <c r="E30" s="154">
        <f t="shared" si="7"/>
        <v>1.2345679012345678E-2</v>
      </c>
      <c r="F30" s="152">
        <v>7</v>
      </c>
      <c r="G30" s="153">
        <f t="shared" si="0"/>
        <v>0.875</v>
      </c>
      <c r="H30" s="155">
        <f t="shared" si="1"/>
        <v>1.7948717948717947E-2</v>
      </c>
      <c r="I30" s="156">
        <v>1</v>
      </c>
      <c r="J30" s="153">
        <f t="shared" si="2"/>
        <v>0.125</v>
      </c>
      <c r="K30" s="154">
        <f t="shared" si="3"/>
        <v>1.3157894736842105E-2</v>
      </c>
      <c r="L30" s="157">
        <v>8</v>
      </c>
      <c r="M30" s="153">
        <f t="shared" si="4"/>
        <v>1</v>
      </c>
      <c r="N30" s="155">
        <f t="shared" si="5"/>
        <v>1.680672268907563E-2</v>
      </c>
    </row>
    <row r="31" spans="1:14" customFormat="1" ht="13.15" customHeight="1">
      <c r="A31" s="165"/>
      <c r="B31" s="145" t="s">
        <v>47</v>
      </c>
      <c r="C31" s="152">
        <v>1</v>
      </c>
      <c r="D31" s="153">
        <f t="shared" si="6"/>
        <v>0.14285714285714285</v>
      </c>
      <c r="E31" s="154">
        <f t="shared" si="7"/>
        <v>1.2345679012345678E-2</v>
      </c>
      <c r="F31" s="152">
        <v>7</v>
      </c>
      <c r="G31" s="153">
        <f t="shared" si="0"/>
        <v>1</v>
      </c>
      <c r="H31" s="155">
        <f t="shared" si="1"/>
        <v>1.7948717948717947E-2</v>
      </c>
      <c r="I31" s="156">
        <v>0</v>
      </c>
      <c r="J31" s="153">
        <f t="shared" si="2"/>
        <v>0</v>
      </c>
      <c r="K31" s="154">
        <f t="shared" si="3"/>
        <v>0</v>
      </c>
      <c r="L31" s="157">
        <v>7</v>
      </c>
      <c r="M31" s="153">
        <f t="shared" si="4"/>
        <v>1</v>
      </c>
      <c r="N31" s="155">
        <f t="shared" si="5"/>
        <v>1.4705882352941176E-2</v>
      </c>
    </row>
    <row r="32" spans="1:14" customFormat="1" ht="13.15" customHeight="1">
      <c r="A32" s="165"/>
      <c r="B32" s="145" t="s">
        <v>22</v>
      </c>
      <c r="C32" s="152">
        <v>2</v>
      </c>
      <c r="D32" s="153">
        <f t="shared" si="6"/>
        <v>0.125</v>
      </c>
      <c r="E32" s="154">
        <f t="shared" si="7"/>
        <v>2.4691358024691357E-2</v>
      </c>
      <c r="F32" s="152">
        <v>14</v>
      </c>
      <c r="G32" s="153">
        <f t="shared" si="0"/>
        <v>0.875</v>
      </c>
      <c r="H32" s="155">
        <f t="shared" si="1"/>
        <v>3.5897435897435895E-2</v>
      </c>
      <c r="I32" s="156">
        <v>1</v>
      </c>
      <c r="J32" s="153">
        <f t="shared" si="2"/>
        <v>6.25E-2</v>
      </c>
      <c r="K32" s="154">
        <f t="shared" si="3"/>
        <v>1.3157894736842105E-2</v>
      </c>
      <c r="L32" s="157">
        <v>16</v>
      </c>
      <c r="M32" s="153">
        <f t="shared" si="4"/>
        <v>1</v>
      </c>
      <c r="N32" s="155">
        <f t="shared" si="5"/>
        <v>3.3613445378151259E-2</v>
      </c>
    </row>
    <row r="33" spans="1:29" customFormat="1" ht="13.15" customHeight="1">
      <c r="A33" s="163"/>
      <c r="B33" s="145" t="s">
        <v>9</v>
      </c>
      <c r="C33" s="152">
        <v>7</v>
      </c>
      <c r="D33" s="153">
        <f t="shared" si="6"/>
        <v>0.14583333333333334</v>
      </c>
      <c r="E33" s="154">
        <f t="shared" si="7"/>
        <v>8.6419753086419748E-2</v>
      </c>
      <c r="F33" s="152">
        <v>40</v>
      </c>
      <c r="G33" s="153">
        <f t="shared" si="0"/>
        <v>0.83333333333333337</v>
      </c>
      <c r="H33" s="155">
        <f t="shared" si="1"/>
        <v>0.10256410256410256</v>
      </c>
      <c r="I33" s="156">
        <v>11</v>
      </c>
      <c r="J33" s="153">
        <f t="shared" si="2"/>
        <v>0.22916666666666666</v>
      </c>
      <c r="K33" s="154">
        <f t="shared" si="3"/>
        <v>0.14473684210526316</v>
      </c>
      <c r="L33" s="157">
        <v>48</v>
      </c>
      <c r="M33" s="153">
        <f t="shared" si="4"/>
        <v>1</v>
      </c>
      <c r="N33" s="155">
        <f t="shared" si="5"/>
        <v>0.10084033613445378</v>
      </c>
    </row>
    <row r="34" spans="1:29" customFormat="1" ht="13.15" customHeight="1">
      <c r="A34" s="163"/>
      <c r="B34" s="145" t="s">
        <v>33</v>
      </c>
      <c r="C34" s="152">
        <v>1</v>
      </c>
      <c r="D34" s="153">
        <f t="shared" si="6"/>
        <v>9.0909090909090912E-2</v>
      </c>
      <c r="E34" s="154">
        <f t="shared" si="7"/>
        <v>1.2345679012345678E-2</v>
      </c>
      <c r="F34" s="152">
        <v>8</v>
      </c>
      <c r="G34" s="153">
        <f t="shared" si="0"/>
        <v>0.72727272727272729</v>
      </c>
      <c r="H34" s="155">
        <f t="shared" si="1"/>
        <v>2.0512820512820513E-2</v>
      </c>
      <c r="I34" s="156">
        <v>2</v>
      </c>
      <c r="J34" s="153">
        <f t="shared" si="2"/>
        <v>0.18181818181818182</v>
      </c>
      <c r="K34" s="154">
        <f t="shared" si="3"/>
        <v>2.6315789473684209E-2</v>
      </c>
      <c r="L34" s="157">
        <v>11</v>
      </c>
      <c r="M34" s="153">
        <f t="shared" si="4"/>
        <v>1</v>
      </c>
      <c r="N34" s="155">
        <f t="shared" si="5"/>
        <v>2.3109243697478993E-2</v>
      </c>
    </row>
    <row r="35" spans="1:29" customFormat="1" ht="13.15" customHeight="1">
      <c r="A35" s="163"/>
      <c r="B35" s="145" t="s">
        <v>5</v>
      </c>
      <c r="C35" s="152">
        <v>1</v>
      </c>
      <c r="D35" s="153">
        <f t="shared" si="6"/>
        <v>7.6923076923076927E-2</v>
      </c>
      <c r="E35" s="154">
        <f t="shared" si="7"/>
        <v>1.2345679012345678E-2</v>
      </c>
      <c r="F35" s="152">
        <v>12</v>
      </c>
      <c r="G35" s="153">
        <f t="shared" si="0"/>
        <v>0.92307692307692313</v>
      </c>
      <c r="H35" s="155">
        <f t="shared" si="1"/>
        <v>3.0769230769230771E-2</v>
      </c>
      <c r="I35" s="156">
        <v>0</v>
      </c>
      <c r="J35" s="153">
        <f t="shared" si="2"/>
        <v>0</v>
      </c>
      <c r="K35" s="154">
        <f t="shared" si="3"/>
        <v>0</v>
      </c>
      <c r="L35" s="157">
        <v>13</v>
      </c>
      <c r="M35" s="153">
        <f t="shared" si="4"/>
        <v>1</v>
      </c>
      <c r="N35" s="155">
        <f t="shared" si="5"/>
        <v>2.7310924369747899E-2</v>
      </c>
    </row>
    <row r="36" spans="1:29" customFormat="1" ht="13.15" customHeight="1">
      <c r="A36" s="165"/>
      <c r="B36" s="145" t="s">
        <v>126</v>
      </c>
      <c r="C36" s="152">
        <v>12</v>
      </c>
      <c r="D36" s="153">
        <f t="shared" si="6"/>
        <v>0.8571428571428571</v>
      </c>
      <c r="E36" s="154">
        <f t="shared" si="7"/>
        <v>0.14814814814814814</v>
      </c>
      <c r="F36" s="152">
        <v>1</v>
      </c>
      <c r="G36" s="153">
        <f t="shared" si="0"/>
        <v>7.1428571428571425E-2</v>
      </c>
      <c r="H36" s="155">
        <f t="shared" si="1"/>
        <v>2.5641025641025641E-3</v>
      </c>
      <c r="I36" s="156">
        <v>6</v>
      </c>
      <c r="J36" s="153">
        <f t="shared" si="2"/>
        <v>0.42857142857142855</v>
      </c>
      <c r="K36" s="154">
        <f t="shared" si="3"/>
        <v>7.8947368421052627E-2</v>
      </c>
      <c r="L36" s="157">
        <v>14</v>
      </c>
      <c r="M36" s="153">
        <f t="shared" si="4"/>
        <v>1</v>
      </c>
      <c r="N36" s="155">
        <f t="shared" si="5"/>
        <v>2.9411764705882353E-2</v>
      </c>
    </row>
    <row r="37" spans="1:29" customFormat="1" ht="13.15" customHeight="1">
      <c r="A37" s="163"/>
      <c r="B37" s="145"/>
      <c r="C37" s="152"/>
      <c r="D37" s="153"/>
      <c r="E37" s="154"/>
      <c r="F37" s="152"/>
      <c r="G37" s="153"/>
      <c r="H37" s="155"/>
      <c r="I37" s="156"/>
      <c r="J37" s="153"/>
      <c r="K37" s="154"/>
      <c r="L37" s="157"/>
      <c r="M37" s="153"/>
      <c r="N37" s="155"/>
    </row>
    <row r="38" spans="1:29" customFormat="1" ht="13.15" customHeight="1">
      <c r="A38" s="166"/>
      <c r="B38" s="167" t="s">
        <v>1</v>
      </c>
      <c r="C38" s="168">
        <f>SUM(C7:C37)</f>
        <v>81</v>
      </c>
      <c r="D38" s="158">
        <f t="shared" si="6"/>
        <v>0.17016806722689076</v>
      </c>
      <c r="E38" s="159">
        <f t="shared" si="7"/>
        <v>1</v>
      </c>
      <c r="F38" s="168">
        <f>SUM(F7:F37)</f>
        <v>390</v>
      </c>
      <c r="G38" s="158">
        <f t="shared" si="0"/>
        <v>0.81932773109243695</v>
      </c>
      <c r="H38" s="160">
        <f t="shared" si="1"/>
        <v>1</v>
      </c>
      <c r="I38" s="169">
        <f>SUM(I7:I37)</f>
        <v>76</v>
      </c>
      <c r="J38" s="158">
        <f t="shared" si="2"/>
        <v>0.15966386554621848</v>
      </c>
      <c r="K38" s="159">
        <f t="shared" si="3"/>
        <v>1</v>
      </c>
      <c r="L38" s="168">
        <f>SUM(L7:L37)</f>
        <v>476</v>
      </c>
      <c r="M38" s="158">
        <f t="shared" si="4"/>
        <v>1</v>
      </c>
      <c r="N38" s="160">
        <f t="shared" si="5"/>
        <v>1</v>
      </c>
    </row>
    <row r="39" spans="1:29" s="27" customFormat="1" ht="15.75">
      <c r="A39" s="52"/>
    </row>
    <row r="40" spans="1:29" ht="13.5" thickBot="1">
      <c r="A40" s="26" t="s">
        <v>27</v>
      </c>
    </row>
    <row r="41" spans="1:29">
      <c r="A41" s="132" t="s">
        <v>0</v>
      </c>
      <c r="B41" s="132" t="s">
        <v>0</v>
      </c>
      <c r="C41" s="491" t="s">
        <v>35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</row>
    <row r="42" spans="1:29">
      <c r="A42" s="133"/>
      <c r="B42" s="133"/>
      <c r="C42" s="492" t="s">
        <v>36</v>
      </c>
      <c r="D42" s="493"/>
      <c r="E42" s="494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</row>
    <row r="43" spans="1:29" ht="12.75" thickBot="1">
      <c r="A43" s="134"/>
      <c r="B43" s="134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</row>
    <row r="44" spans="1:29" ht="13.5">
      <c r="A44" s="126" t="s">
        <v>24</v>
      </c>
      <c r="B44" s="23" t="s">
        <v>3</v>
      </c>
      <c r="C44" s="6">
        <v>11</v>
      </c>
      <c r="D44" s="7">
        <v>0.379</v>
      </c>
      <c r="E44" s="7">
        <v>3.1E-2</v>
      </c>
      <c r="F44" s="8">
        <v>2</v>
      </c>
      <c r="G44" s="7">
        <v>6.9000000000000006E-2</v>
      </c>
      <c r="H44" s="7">
        <v>1.4999999999999999E-2</v>
      </c>
      <c r="I44" s="8">
        <v>18</v>
      </c>
      <c r="J44" s="7">
        <v>0.621</v>
      </c>
      <c r="K44" s="7">
        <v>4.4999999999999998E-2</v>
      </c>
      <c r="L44" s="8">
        <v>29</v>
      </c>
      <c r="M44" s="7">
        <v>1</v>
      </c>
      <c r="N44" s="19">
        <v>3.6999999999999998E-2</v>
      </c>
      <c r="S44" s="2"/>
      <c r="T44" s="2"/>
      <c r="V44" s="2"/>
      <c r="W44" s="2"/>
      <c r="Y44" s="2"/>
      <c r="Z44" s="2"/>
      <c r="AB44" s="2"/>
      <c r="AC44" s="2"/>
    </row>
    <row r="45" spans="1:29" ht="13.5">
      <c r="A45" s="127"/>
      <c r="B45" s="24" t="s">
        <v>4</v>
      </c>
      <c r="C45" s="9">
        <v>6</v>
      </c>
      <c r="D45" s="10">
        <v>0.46200000000000002</v>
      </c>
      <c r="E45" s="10">
        <v>1.7000000000000001E-2</v>
      </c>
      <c r="F45" s="11">
        <v>1</v>
      </c>
      <c r="G45" s="10">
        <v>7.6999999999999999E-2</v>
      </c>
      <c r="H45" s="10">
        <v>7.0000000000000001E-3</v>
      </c>
      <c r="I45" s="11">
        <v>7</v>
      </c>
      <c r="J45" s="10">
        <v>0.53800000000000003</v>
      </c>
      <c r="K45" s="10">
        <v>1.7999999999999999E-2</v>
      </c>
      <c r="L45" s="11">
        <v>13</v>
      </c>
      <c r="M45" s="10">
        <v>1</v>
      </c>
      <c r="N45" s="20">
        <v>1.6E-2</v>
      </c>
      <c r="S45" s="2"/>
      <c r="T45" s="2"/>
      <c r="V45" s="2"/>
      <c r="W45" s="2"/>
      <c r="Y45" s="2"/>
      <c r="Z45" s="2"/>
      <c r="AB45" s="2"/>
      <c r="AC45" s="2"/>
    </row>
    <row r="46" spans="1:29" ht="13.5">
      <c r="A46" s="127"/>
      <c r="B46" s="24" t="s">
        <v>14</v>
      </c>
      <c r="C46" s="9">
        <v>2</v>
      </c>
      <c r="D46" s="10">
        <v>0.16700000000000001</v>
      </c>
      <c r="E46" s="10">
        <v>6.0000000000000001E-3</v>
      </c>
      <c r="F46" s="11">
        <v>0</v>
      </c>
      <c r="G46" s="10">
        <v>0</v>
      </c>
      <c r="H46" s="10">
        <v>0</v>
      </c>
      <c r="I46" s="11">
        <v>10</v>
      </c>
      <c r="J46" s="10">
        <v>0.83299999999999996</v>
      </c>
      <c r="K46" s="10">
        <v>2.5000000000000001E-2</v>
      </c>
      <c r="L46" s="11">
        <v>12</v>
      </c>
      <c r="M46" s="10">
        <v>1</v>
      </c>
      <c r="N46" s="20">
        <v>1.4999999999999999E-2</v>
      </c>
      <c r="S46" s="2"/>
      <c r="T46" s="2"/>
      <c r="V46" s="2"/>
      <c r="W46" s="2"/>
      <c r="Y46" s="2"/>
      <c r="Z46" s="2"/>
      <c r="AB46" s="2"/>
      <c r="AC46" s="2"/>
    </row>
    <row r="47" spans="1:29" ht="13.5">
      <c r="A47" s="127"/>
      <c r="B47" s="24" t="s">
        <v>6</v>
      </c>
      <c r="C47" s="9">
        <v>9</v>
      </c>
      <c r="D47" s="10">
        <v>0.13400000000000001</v>
      </c>
      <c r="E47" s="10">
        <v>2.5000000000000001E-2</v>
      </c>
      <c r="F47" s="11">
        <v>19</v>
      </c>
      <c r="G47" s="10">
        <v>0.28399999999999997</v>
      </c>
      <c r="H47" s="10">
        <v>0.13900000000000001</v>
      </c>
      <c r="I47" s="11">
        <v>45</v>
      </c>
      <c r="J47" s="10">
        <v>0.67200000000000004</v>
      </c>
      <c r="K47" s="10">
        <v>0.114</v>
      </c>
      <c r="L47" s="11">
        <v>67</v>
      </c>
      <c r="M47" s="10">
        <v>1</v>
      </c>
      <c r="N47" s="20">
        <v>8.4000000000000005E-2</v>
      </c>
      <c r="S47" s="2"/>
      <c r="T47" s="2"/>
      <c r="V47" s="2"/>
      <c r="W47" s="2"/>
      <c r="Y47" s="2"/>
      <c r="Z47" s="2"/>
      <c r="AB47" s="2"/>
      <c r="AC47" s="2"/>
    </row>
    <row r="48" spans="1:29" ht="13.5">
      <c r="A48" s="127"/>
      <c r="B48" s="24" t="s">
        <v>8</v>
      </c>
      <c r="C48" s="9">
        <v>4</v>
      </c>
      <c r="D48" s="10">
        <v>0.44400000000000001</v>
      </c>
      <c r="E48" s="10">
        <v>1.0999999999999999E-2</v>
      </c>
      <c r="F48" s="11">
        <v>0</v>
      </c>
      <c r="G48" s="10">
        <v>0</v>
      </c>
      <c r="H48" s="10">
        <v>0</v>
      </c>
      <c r="I48" s="11">
        <v>5</v>
      </c>
      <c r="J48" s="10">
        <v>0.55600000000000005</v>
      </c>
      <c r="K48" s="10">
        <v>1.2999999999999999E-2</v>
      </c>
      <c r="L48" s="11">
        <v>9</v>
      </c>
      <c r="M48" s="10">
        <v>1</v>
      </c>
      <c r="N48" s="20">
        <v>1.0999999999999999E-2</v>
      </c>
      <c r="S48" s="2"/>
      <c r="T48" s="2"/>
      <c r="V48" s="2"/>
      <c r="W48" s="2"/>
      <c r="Y48" s="2"/>
      <c r="Z48" s="2"/>
      <c r="AB48" s="2"/>
      <c r="AC48" s="2"/>
    </row>
    <row r="49" spans="1:29" ht="13.5">
      <c r="A49" s="127"/>
      <c r="B49" s="24" t="s">
        <v>10</v>
      </c>
      <c r="C49" s="9">
        <v>0</v>
      </c>
      <c r="D49" s="10">
        <v>0</v>
      </c>
      <c r="E49" s="10">
        <v>0</v>
      </c>
      <c r="F49" s="11">
        <v>1</v>
      </c>
      <c r="G49" s="10">
        <v>7.0999999999999994E-2</v>
      </c>
      <c r="H49" s="10">
        <v>7.0000000000000001E-3</v>
      </c>
      <c r="I49" s="11">
        <v>13</v>
      </c>
      <c r="J49" s="10">
        <v>0.92900000000000005</v>
      </c>
      <c r="K49" s="10">
        <v>3.3000000000000002E-2</v>
      </c>
      <c r="L49" s="11">
        <v>14</v>
      </c>
      <c r="M49" s="10">
        <v>1</v>
      </c>
      <c r="N49" s="20">
        <v>1.7999999999999999E-2</v>
      </c>
      <c r="S49" s="2"/>
      <c r="T49" s="2"/>
      <c r="V49" s="2"/>
      <c r="W49" s="2"/>
      <c r="Y49" s="2"/>
      <c r="Z49" s="2"/>
      <c r="AB49" s="2"/>
      <c r="AC49" s="2"/>
    </row>
    <row r="50" spans="1:29" ht="13.5">
      <c r="A50" s="127"/>
      <c r="B50" s="24" t="s">
        <v>11</v>
      </c>
      <c r="C50" s="9">
        <v>5</v>
      </c>
      <c r="D50" s="10">
        <v>0.152</v>
      </c>
      <c r="E50" s="10">
        <v>1.4E-2</v>
      </c>
      <c r="F50" s="11">
        <v>1</v>
      </c>
      <c r="G50" s="10">
        <v>0.03</v>
      </c>
      <c r="H50" s="10">
        <v>7.0000000000000001E-3</v>
      </c>
      <c r="I50" s="11">
        <v>28</v>
      </c>
      <c r="J50" s="10">
        <v>0.84799999999999998</v>
      </c>
      <c r="K50" s="10">
        <v>7.0999999999999994E-2</v>
      </c>
      <c r="L50" s="11">
        <v>33</v>
      </c>
      <c r="M50" s="10">
        <v>1</v>
      </c>
      <c r="N50" s="20">
        <v>4.2000000000000003E-2</v>
      </c>
      <c r="S50" s="2"/>
      <c r="T50" s="2"/>
      <c r="V50" s="2"/>
      <c r="W50" s="2"/>
      <c r="Y50" s="2"/>
      <c r="Z50" s="2"/>
      <c r="AB50" s="2"/>
      <c r="AC50" s="2"/>
    </row>
    <row r="51" spans="1:29" ht="13.5">
      <c r="A51" s="127"/>
      <c r="B51" s="24" t="s">
        <v>12</v>
      </c>
      <c r="C51" s="9">
        <v>10</v>
      </c>
      <c r="D51" s="10">
        <v>0.41699999999999998</v>
      </c>
      <c r="E51" s="10">
        <v>2.8000000000000001E-2</v>
      </c>
      <c r="F51" s="11">
        <v>12</v>
      </c>
      <c r="G51" s="10">
        <v>0.5</v>
      </c>
      <c r="H51" s="10">
        <v>8.7999999999999995E-2</v>
      </c>
      <c r="I51" s="11">
        <v>8</v>
      </c>
      <c r="J51" s="10">
        <v>0.33300000000000002</v>
      </c>
      <c r="K51" s="10">
        <v>0.02</v>
      </c>
      <c r="L51" s="11">
        <v>24</v>
      </c>
      <c r="M51" s="10">
        <v>1</v>
      </c>
      <c r="N51" s="20">
        <v>0.03</v>
      </c>
      <c r="S51" s="2"/>
      <c r="T51" s="2"/>
      <c r="V51" s="2"/>
      <c r="W51" s="2"/>
      <c r="Y51" s="2"/>
      <c r="Z51" s="2"/>
      <c r="AB51" s="2"/>
      <c r="AC51" s="2"/>
    </row>
    <row r="52" spans="1:29" ht="13.5">
      <c r="A52" s="127"/>
      <c r="B52" s="24" t="s">
        <v>7</v>
      </c>
      <c r="C52" s="9">
        <v>59</v>
      </c>
      <c r="D52" s="10">
        <v>0.45</v>
      </c>
      <c r="E52" s="10">
        <v>0.16600000000000001</v>
      </c>
      <c r="F52" s="11">
        <v>2</v>
      </c>
      <c r="G52" s="10">
        <v>1.4999999999999999E-2</v>
      </c>
      <c r="H52" s="10">
        <v>1.4999999999999999E-2</v>
      </c>
      <c r="I52" s="11">
        <v>72</v>
      </c>
      <c r="J52" s="10">
        <v>0.55000000000000004</v>
      </c>
      <c r="K52" s="10">
        <v>0.182</v>
      </c>
      <c r="L52" s="11">
        <v>131</v>
      </c>
      <c r="M52" s="10">
        <v>1</v>
      </c>
      <c r="N52" s="20">
        <v>0.16500000000000001</v>
      </c>
      <c r="S52" s="2"/>
      <c r="T52" s="2"/>
      <c r="V52" s="2"/>
      <c r="W52" s="2"/>
      <c r="Y52" s="2"/>
      <c r="Z52" s="2"/>
      <c r="AB52" s="2"/>
      <c r="AC52" s="2"/>
    </row>
    <row r="53" spans="1:29" ht="13.5">
      <c r="A53" s="127"/>
      <c r="B53" s="24" t="s">
        <v>13</v>
      </c>
      <c r="C53" s="9">
        <v>4</v>
      </c>
      <c r="D53" s="10">
        <v>0.28599999999999998</v>
      </c>
      <c r="E53" s="10">
        <v>1.0999999999999999E-2</v>
      </c>
      <c r="F53" s="11">
        <v>10</v>
      </c>
      <c r="G53" s="10">
        <v>0.71399999999999997</v>
      </c>
      <c r="H53" s="10">
        <v>7.2999999999999995E-2</v>
      </c>
      <c r="I53" s="11">
        <v>3</v>
      </c>
      <c r="J53" s="10">
        <v>0.214</v>
      </c>
      <c r="K53" s="10">
        <v>8.0000000000000002E-3</v>
      </c>
      <c r="L53" s="11">
        <v>14</v>
      </c>
      <c r="M53" s="10">
        <v>1</v>
      </c>
      <c r="N53" s="20">
        <v>1.7999999999999999E-2</v>
      </c>
      <c r="S53" s="2"/>
      <c r="T53" s="2"/>
      <c r="V53" s="2"/>
      <c r="W53" s="2"/>
      <c r="Y53" s="2"/>
      <c r="Z53" s="2"/>
      <c r="AB53" s="2"/>
      <c r="AC53" s="2"/>
    </row>
    <row r="54" spans="1:29" ht="13.5">
      <c r="A54" s="127"/>
      <c r="B54" s="24" t="s">
        <v>15</v>
      </c>
      <c r="C54" s="9">
        <v>27</v>
      </c>
      <c r="D54" s="10">
        <v>0.45800000000000002</v>
      </c>
      <c r="E54" s="10">
        <v>7.5999999999999998E-2</v>
      </c>
      <c r="F54" s="11">
        <v>9</v>
      </c>
      <c r="G54" s="10">
        <v>0.153</v>
      </c>
      <c r="H54" s="10">
        <v>6.6000000000000003E-2</v>
      </c>
      <c r="I54" s="11">
        <v>29</v>
      </c>
      <c r="J54" s="10">
        <v>0.49199999999999999</v>
      </c>
      <c r="K54" s="10">
        <v>7.2999999999999995E-2</v>
      </c>
      <c r="L54" s="11">
        <v>59</v>
      </c>
      <c r="M54" s="10">
        <v>1</v>
      </c>
      <c r="N54" s="20">
        <v>7.3999999999999996E-2</v>
      </c>
      <c r="S54" s="2"/>
      <c r="T54" s="2"/>
      <c r="V54" s="2"/>
      <c r="W54" s="2"/>
      <c r="Y54" s="2"/>
      <c r="Z54" s="2"/>
      <c r="AB54" s="2"/>
      <c r="AC54" s="2"/>
    </row>
    <row r="55" spans="1:29" ht="13.5">
      <c r="A55" s="127"/>
      <c r="B55" s="24" t="s">
        <v>16</v>
      </c>
      <c r="C55" s="9">
        <v>33</v>
      </c>
      <c r="D55" s="10">
        <v>0.73299999999999998</v>
      </c>
      <c r="E55" s="10">
        <v>9.2999999999999999E-2</v>
      </c>
      <c r="F55" s="11">
        <v>7</v>
      </c>
      <c r="G55" s="10">
        <v>0.156</v>
      </c>
      <c r="H55" s="10">
        <v>5.0999999999999997E-2</v>
      </c>
      <c r="I55" s="11">
        <v>12</v>
      </c>
      <c r="J55" s="10">
        <v>0.26700000000000002</v>
      </c>
      <c r="K55" s="10">
        <v>0.03</v>
      </c>
      <c r="L55" s="11">
        <v>45</v>
      </c>
      <c r="M55" s="10">
        <v>1</v>
      </c>
      <c r="N55" s="20">
        <v>5.7000000000000002E-2</v>
      </c>
      <c r="S55" s="2"/>
      <c r="T55" s="2"/>
      <c r="V55" s="2"/>
      <c r="W55" s="2"/>
      <c r="Y55" s="2"/>
      <c r="Z55" s="2"/>
      <c r="AB55" s="2"/>
      <c r="AC55" s="2"/>
    </row>
    <row r="56" spans="1:29" ht="13.5">
      <c r="A56" s="127"/>
      <c r="B56" s="24" t="s">
        <v>17</v>
      </c>
      <c r="C56" s="9">
        <v>44</v>
      </c>
      <c r="D56" s="10">
        <v>0.81499999999999995</v>
      </c>
      <c r="E56" s="10">
        <v>0.124</v>
      </c>
      <c r="F56" s="11">
        <v>15</v>
      </c>
      <c r="G56" s="10">
        <v>0.27800000000000002</v>
      </c>
      <c r="H56" s="10">
        <v>0.109</v>
      </c>
      <c r="I56" s="11">
        <v>10</v>
      </c>
      <c r="J56" s="10">
        <v>0.185</v>
      </c>
      <c r="K56" s="10">
        <v>2.5000000000000001E-2</v>
      </c>
      <c r="L56" s="11">
        <v>54</v>
      </c>
      <c r="M56" s="10">
        <v>1</v>
      </c>
      <c r="N56" s="20">
        <v>6.8000000000000005E-2</v>
      </c>
      <c r="S56" s="2"/>
      <c r="T56" s="2"/>
      <c r="V56" s="2"/>
      <c r="W56" s="2"/>
      <c r="Y56" s="2"/>
      <c r="Z56" s="2"/>
      <c r="AB56" s="2"/>
      <c r="AC56" s="2"/>
    </row>
    <row r="57" spans="1:29" ht="13.5">
      <c r="A57" s="127"/>
      <c r="B57" s="24" t="s">
        <v>18</v>
      </c>
      <c r="C57" s="9">
        <v>1</v>
      </c>
      <c r="D57" s="10">
        <v>0.05</v>
      </c>
      <c r="E57" s="10">
        <v>3.0000000000000001E-3</v>
      </c>
      <c r="F57" s="11">
        <v>0</v>
      </c>
      <c r="G57" s="10">
        <v>0</v>
      </c>
      <c r="H57" s="10">
        <v>0</v>
      </c>
      <c r="I57" s="11">
        <v>19</v>
      </c>
      <c r="J57" s="10">
        <v>0.95</v>
      </c>
      <c r="K57" s="10">
        <v>4.8000000000000001E-2</v>
      </c>
      <c r="L57" s="11">
        <v>20</v>
      </c>
      <c r="M57" s="10">
        <v>1</v>
      </c>
      <c r="N57" s="20">
        <v>2.5000000000000001E-2</v>
      </c>
      <c r="S57" s="2"/>
      <c r="T57" s="2"/>
      <c r="V57" s="2"/>
      <c r="W57" s="2"/>
      <c r="Y57" s="2"/>
      <c r="Z57" s="2"/>
      <c r="AB57" s="2"/>
      <c r="AC57" s="2"/>
    </row>
    <row r="58" spans="1:29" ht="13.5">
      <c r="A58" s="127"/>
      <c r="B58" s="24" t="s">
        <v>23</v>
      </c>
      <c r="C58" s="9">
        <v>1</v>
      </c>
      <c r="D58" s="10">
        <v>0.25</v>
      </c>
      <c r="E58" s="10">
        <v>3.0000000000000001E-3</v>
      </c>
      <c r="F58" s="11">
        <v>0</v>
      </c>
      <c r="G58" s="10">
        <v>0</v>
      </c>
      <c r="H58" s="10">
        <v>0</v>
      </c>
      <c r="I58" s="11">
        <v>3</v>
      </c>
      <c r="J58" s="10">
        <v>0.75</v>
      </c>
      <c r="K58" s="10">
        <v>8.0000000000000002E-3</v>
      </c>
      <c r="L58" s="11">
        <v>4</v>
      </c>
      <c r="M58" s="10">
        <v>1</v>
      </c>
      <c r="N58" s="20">
        <v>5.0000000000000001E-3</v>
      </c>
      <c r="S58" s="2"/>
      <c r="T58" s="2"/>
      <c r="V58" s="2"/>
      <c r="W58" s="2"/>
      <c r="Y58" s="2"/>
      <c r="Z58" s="2"/>
      <c r="AB58" s="2"/>
      <c r="AC58" s="2"/>
    </row>
    <row r="59" spans="1:29" ht="13.5">
      <c r="A59" s="127"/>
      <c r="B59" s="24" t="s">
        <v>19</v>
      </c>
      <c r="C59" s="9">
        <v>19</v>
      </c>
      <c r="D59" s="10">
        <v>0.70399999999999996</v>
      </c>
      <c r="E59" s="10">
        <v>5.2999999999999999E-2</v>
      </c>
      <c r="F59" s="11">
        <v>2</v>
      </c>
      <c r="G59" s="10">
        <v>7.3999999999999996E-2</v>
      </c>
      <c r="H59" s="10">
        <v>1.4999999999999999E-2</v>
      </c>
      <c r="I59" s="11">
        <v>7</v>
      </c>
      <c r="J59" s="10">
        <v>0.25900000000000001</v>
      </c>
      <c r="K59" s="10">
        <v>1.7999999999999999E-2</v>
      </c>
      <c r="L59" s="11">
        <v>27</v>
      </c>
      <c r="M59" s="10">
        <v>1</v>
      </c>
      <c r="N59" s="20">
        <v>3.4000000000000002E-2</v>
      </c>
      <c r="S59" s="2"/>
      <c r="T59" s="2"/>
      <c r="V59" s="2"/>
      <c r="W59" s="2"/>
      <c r="Y59" s="2"/>
      <c r="Z59" s="2"/>
      <c r="AB59" s="2"/>
      <c r="AC59" s="2"/>
    </row>
    <row r="60" spans="1:29" ht="13.5">
      <c r="A60" s="127"/>
      <c r="B60" s="24" t="s">
        <v>20</v>
      </c>
      <c r="C60" s="9">
        <v>3</v>
      </c>
      <c r="D60" s="10">
        <v>0.375</v>
      </c>
      <c r="E60" s="10">
        <v>8.0000000000000002E-3</v>
      </c>
      <c r="F60" s="11">
        <v>4</v>
      </c>
      <c r="G60" s="10">
        <v>0.5</v>
      </c>
      <c r="H60" s="10">
        <v>2.9000000000000001E-2</v>
      </c>
      <c r="I60" s="11">
        <v>3</v>
      </c>
      <c r="J60" s="10">
        <v>0.375</v>
      </c>
      <c r="K60" s="10">
        <v>8.0000000000000002E-3</v>
      </c>
      <c r="L60" s="11">
        <v>8</v>
      </c>
      <c r="M60" s="10">
        <v>1</v>
      </c>
      <c r="N60" s="20">
        <v>0.01</v>
      </c>
      <c r="S60" s="2"/>
      <c r="T60" s="2"/>
      <c r="V60" s="2"/>
      <c r="W60" s="2"/>
      <c r="Y60" s="2"/>
      <c r="Z60" s="2"/>
      <c r="AB60" s="2"/>
      <c r="AC60" s="2"/>
    </row>
    <row r="61" spans="1:29" ht="13.5">
      <c r="A61" s="127"/>
      <c r="B61" s="24" t="s">
        <v>21</v>
      </c>
      <c r="C61" s="9">
        <v>10</v>
      </c>
      <c r="D61" s="10">
        <v>0.23799999999999999</v>
      </c>
      <c r="E61" s="10">
        <v>2.8000000000000001E-2</v>
      </c>
      <c r="F61" s="11">
        <v>2</v>
      </c>
      <c r="G61" s="10">
        <v>4.8000000000000001E-2</v>
      </c>
      <c r="H61" s="10">
        <v>1.4999999999999999E-2</v>
      </c>
      <c r="I61" s="11">
        <v>32</v>
      </c>
      <c r="J61" s="10">
        <v>0.76200000000000001</v>
      </c>
      <c r="K61" s="10">
        <v>8.1000000000000003E-2</v>
      </c>
      <c r="L61" s="11">
        <v>42</v>
      </c>
      <c r="M61" s="10">
        <v>1</v>
      </c>
      <c r="N61" s="20">
        <v>5.2999999999999999E-2</v>
      </c>
      <c r="S61" s="2"/>
      <c r="T61" s="2"/>
      <c r="V61" s="2"/>
      <c r="W61" s="2"/>
      <c r="Y61" s="2"/>
      <c r="Z61" s="2"/>
      <c r="AB61" s="2"/>
      <c r="AC61" s="2"/>
    </row>
    <row r="62" spans="1:29" ht="13.5">
      <c r="A62" s="127"/>
      <c r="B62" s="24" t="s">
        <v>47</v>
      </c>
      <c r="C62" s="9">
        <v>32</v>
      </c>
      <c r="D62" s="10">
        <v>0.52500000000000002</v>
      </c>
      <c r="E62" s="10">
        <v>0.09</v>
      </c>
      <c r="F62" s="11">
        <v>1</v>
      </c>
      <c r="G62" s="10">
        <v>1.6E-2</v>
      </c>
      <c r="H62" s="10">
        <v>7.0000000000000001E-3</v>
      </c>
      <c r="I62" s="11">
        <v>29</v>
      </c>
      <c r="J62" s="10">
        <v>0.47499999999999998</v>
      </c>
      <c r="K62" s="10">
        <v>7.2999999999999995E-2</v>
      </c>
      <c r="L62" s="11">
        <v>61</v>
      </c>
      <c r="M62" s="10">
        <v>1</v>
      </c>
      <c r="N62" s="20">
        <v>7.6999999999999999E-2</v>
      </c>
      <c r="S62" s="2"/>
      <c r="T62" s="2"/>
      <c r="V62" s="2"/>
      <c r="W62" s="2"/>
      <c r="Y62" s="2"/>
      <c r="Z62" s="2"/>
      <c r="AB62" s="2"/>
      <c r="AC62" s="2"/>
    </row>
    <row r="63" spans="1:29" ht="13.5">
      <c r="A63" s="127"/>
      <c r="B63" s="24" t="s">
        <v>22</v>
      </c>
      <c r="C63" s="9">
        <v>6</v>
      </c>
      <c r="D63" s="10">
        <v>0.25</v>
      </c>
      <c r="E63" s="10">
        <v>1.7000000000000001E-2</v>
      </c>
      <c r="F63" s="11">
        <v>0</v>
      </c>
      <c r="G63" s="10">
        <v>0</v>
      </c>
      <c r="H63" s="10">
        <v>0</v>
      </c>
      <c r="I63" s="11">
        <v>18</v>
      </c>
      <c r="J63" s="10">
        <v>0.75</v>
      </c>
      <c r="K63" s="10">
        <v>4.4999999999999998E-2</v>
      </c>
      <c r="L63" s="11">
        <v>24</v>
      </c>
      <c r="M63" s="10">
        <v>1</v>
      </c>
      <c r="N63" s="20">
        <v>0.03</v>
      </c>
      <c r="S63" s="2"/>
      <c r="T63" s="2"/>
      <c r="V63" s="2"/>
      <c r="W63" s="2"/>
      <c r="Y63" s="2"/>
      <c r="Z63" s="2"/>
      <c r="AB63" s="2"/>
      <c r="AC63" s="2"/>
    </row>
    <row r="64" spans="1:29" ht="13.5">
      <c r="A64" s="127"/>
      <c r="B64" s="24" t="s">
        <v>9</v>
      </c>
      <c r="C64" s="9">
        <v>49</v>
      </c>
      <c r="D64" s="10">
        <v>0.72099999999999997</v>
      </c>
      <c r="E64" s="10">
        <v>0.13800000000000001</v>
      </c>
      <c r="F64" s="11">
        <v>41</v>
      </c>
      <c r="G64" s="10">
        <v>0.60299999999999998</v>
      </c>
      <c r="H64" s="10">
        <v>0.29899999999999999</v>
      </c>
      <c r="I64" s="11">
        <v>12</v>
      </c>
      <c r="J64" s="10">
        <v>0.17599999999999999</v>
      </c>
      <c r="K64" s="10">
        <v>0.03</v>
      </c>
      <c r="L64" s="11">
        <v>68</v>
      </c>
      <c r="M64" s="10">
        <v>1</v>
      </c>
      <c r="N64" s="20">
        <v>8.5999999999999993E-2</v>
      </c>
      <c r="S64" s="2"/>
      <c r="T64" s="2"/>
      <c r="V64" s="2"/>
      <c r="W64" s="2"/>
      <c r="Y64" s="2"/>
      <c r="Z64" s="2"/>
      <c r="AB64" s="2"/>
      <c r="AC64" s="2"/>
    </row>
    <row r="65" spans="1:29" ht="13.5">
      <c r="A65" s="127"/>
      <c r="B65" s="24" t="s">
        <v>5</v>
      </c>
      <c r="C65" s="12">
        <v>12</v>
      </c>
      <c r="D65" s="13">
        <v>0.46200000000000002</v>
      </c>
      <c r="E65" s="13">
        <v>3.4000000000000002E-2</v>
      </c>
      <c r="F65" s="14">
        <v>2</v>
      </c>
      <c r="G65" s="13">
        <v>7.6999999999999999E-2</v>
      </c>
      <c r="H65" s="13">
        <v>1.4999999999999999E-2</v>
      </c>
      <c r="I65" s="14">
        <v>13</v>
      </c>
      <c r="J65" s="13">
        <v>0.5</v>
      </c>
      <c r="K65" s="13">
        <v>3.3000000000000002E-2</v>
      </c>
      <c r="L65" s="14">
        <v>26</v>
      </c>
      <c r="M65" s="13">
        <v>1</v>
      </c>
      <c r="N65" s="21">
        <v>3.3000000000000002E-2</v>
      </c>
      <c r="S65" s="2"/>
      <c r="T65" s="2"/>
      <c r="V65" s="2"/>
      <c r="W65" s="2"/>
      <c r="Y65" s="2"/>
      <c r="Z65" s="2"/>
      <c r="AB65" s="2"/>
      <c r="AC65" s="2"/>
    </row>
    <row r="66" spans="1:29" ht="13.5">
      <c r="A66" s="127"/>
      <c r="B66" s="24" t="s">
        <v>126</v>
      </c>
      <c r="C66" s="9">
        <v>9</v>
      </c>
      <c r="D66" s="10">
        <v>1</v>
      </c>
      <c r="E66" s="10">
        <v>2.5000000000000001E-2</v>
      </c>
      <c r="F66" s="11">
        <v>6</v>
      </c>
      <c r="G66" s="10">
        <v>0.66700000000000004</v>
      </c>
      <c r="H66" s="10">
        <v>4.3999999999999997E-2</v>
      </c>
      <c r="I66" s="11">
        <v>0</v>
      </c>
      <c r="J66" s="10">
        <v>0</v>
      </c>
      <c r="K66" s="10">
        <v>0</v>
      </c>
      <c r="L66" s="11">
        <v>9</v>
      </c>
      <c r="M66" s="10">
        <v>1</v>
      </c>
      <c r="N66" s="20">
        <v>1.0999999999999999E-2</v>
      </c>
      <c r="S66" s="2"/>
      <c r="T66" s="2"/>
      <c r="V66" s="2"/>
      <c r="W66" s="2"/>
      <c r="Y66" s="2"/>
      <c r="Z66" s="2"/>
      <c r="AB66" s="2"/>
      <c r="AC66" s="2"/>
    </row>
    <row r="67" spans="1:29" ht="13.5">
      <c r="A67" s="127"/>
      <c r="B67" s="171"/>
      <c r="C67" s="12"/>
      <c r="D67" s="13"/>
      <c r="E67" s="13"/>
      <c r="F67" s="14"/>
      <c r="G67" s="13"/>
      <c r="H67" s="13"/>
      <c r="I67" s="14"/>
      <c r="J67" s="13"/>
      <c r="K67" s="13"/>
      <c r="L67" s="14"/>
      <c r="M67" s="13"/>
      <c r="N67" s="21"/>
      <c r="S67" s="2"/>
      <c r="T67" s="2"/>
      <c r="V67" s="2"/>
      <c r="W67" s="2"/>
      <c r="Y67" s="2"/>
      <c r="Z67" s="2"/>
      <c r="AB67" s="2"/>
      <c r="AC67" s="2"/>
    </row>
    <row r="68" spans="1:29" ht="14.25" thickBot="1">
      <c r="A68" s="128"/>
      <c r="B68" s="25" t="s">
        <v>1</v>
      </c>
      <c r="C68" s="15">
        <v>356</v>
      </c>
      <c r="D68" s="16">
        <v>0.44900000000000001</v>
      </c>
      <c r="E68" s="16">
        <v>1</v>
      </c>
      <c r="F68" s="17">
        <v>137</v>
      </c>
      <c r="G68" s="16">
        <v>0.17299999999999999</v>
      </c>
      <c r="H68" s="16">
        <v>1</v>
      </c>
      <c r="I68" s="17">
        <v>396</v>
      </c>
      <c r="J68" s="16">
        <v>0.499</v>
      </c>
      <c r="K68" s="16">
        <v>1</v>
      </c>
      <c r="L68" s="17">
        <v>793</v>
      </c>
      <c r="M68" s="16">
        <v>1</v>
      </c>
      <c r="N68" s="22">
        <v>1</v>
      </c>
      <c r="S68" s="2"/>
      <c r="T68" s="2"/>
      <c r="V68" s="2"/>
      <c r="W68" s="2"/>
      <c r="Y68" s="2"/>
      <c r="Z68" s="2"/>
      <c r="AB68" s="2"/>
      <c r="AC68" s="2"/>
    </row>
    <row r="69" spans="1:29">
      <c r="L69" s="2"/>
      <c r="M69" s="2"/>
      <c r="N69" s="2"/>
      <c r="O69" s="2"/>
      <c r="X69" s="2"/>
      <c r="Y69" s="2"/>
      <c r="Z69" s="2"/>
      <c r="AA69" s="2"/>
      <c r="AB69" s="2"/>
    </row>
    <row r="70" spans="1:29">
      <c r="A70" s="1">
        <v>2010</v>
      </c>
      <c r="S70" s="2"/>
      <c r="T70" s="2"/>
      <c r="V70" s="2"/>
      <c r="W70" s="2"/>
      <c r="Y70" s="2"/>
      <c r="Z70" s="2"/>
      <c r="AB70" s="2"/>
      <c r="AC70" s="2"/>
    </row>
    <row r="71" spans="1:29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</row>
    <row r="72" spans="1:29" ht="13.15" customHeight="1">
      <c r="A72" s="333"/>
      <c r="B72" s="29"/>
      <c r="C72" s="497" t="s">
        <v>28</v>
      </c>
      <c r="D72" s="498"/>
      <c r="E72" s="498"/>
      <c r="F72" s="499"/>
    </row>
    <row r="73" spans="1:29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29" ht="13.15" customHeight="1">
      <c r="A74" s="339" t="s">
        <v>24</v>
      </c>
      <c r="B74" s="340" t="s">
        <v>3</v>
      </c>
      <c r="C74" s="341">
        <f>C7</f>
        <v>2</v>
      </c>
      <c r="D74" s="342">
        <f>C74/$L$38</f>
        <v>4.2016806722689074E-3</v>
      </c>
      <c r="E74" s="341">
        <f>$L7-C74</f>
        <v>24</v>
      </c>
      <c r="F74" s="342">
        <f>E74/$L$38</f>
        <v>5.0420168067226892E-2</v>
      </c>
    </row>
    <row r="75" spans="1:29" ht="13.15" customHeight="1">
      <c r="A75" s="184"/>
      <c r="B75" s="53" t="s">
        <v>4</v>
      </c>
      <c r="C75" s="54">
        <f t="shared" ref="C75:C105" si="8">C8</f>
        <v>3</v>
      </c>
      <c r="D75" s="55">
        <f t="shared" ref="D75:D105" si="9">C75/$L$38</f>
        <v>6.3025210084033615E-3</v>
      </c>
      <c r="E75" s="54">
        <f t="shared" ref="E75:E105" si="10">$L8-C75</f>
        <v>24</v>
      </c>
      <c r="F75" s="55">
        <f t="shared" ref="F75:F105" si="11">E75/$L$38</f>
        <v>5.0420168067226892E-2</v>
      </c>
    </row>
    <row r="76" spans="1:29" ht="13.15" customHeight="1">
      <c r="A76" s="184"/>
      <c r="B76" s="53" t="s">
        <v>41</v>
      </c>
      <c r="C76" s="54">
        <f t="shared" si="8"/>
        <v>0</v>
      </c>
      <c r="D76" s="55">
        <f t="shared" si="9"/>
        <v>0</v>
      </c>
      <c r="E76" s="54">
        <f t="shared" si="10"/>
        <v>2</v>
      </c>
      <c r="F76" s="55">
        <f t="shared" si="11"/>
        <v>4.2016806722689074E-3</v>
      </c>
      <c r="X76" s="2"/>
      <c r="Y76" s="2"/>
      <c r="Z76" s="2"/>
      <c r="AA76" s="2"/>
    </row>
    <row r="77" spans="1:29" ht="13.15" customHeight="1">
      <c r="A77" s="184"/>
      <c r="B77" s="53" t="s">
        <v>42</v>
      </c>
      <c r="C77" s="54">
        <f t="shared" si="8"/>
        <v>0</v>
      </c>
      <c r="D77" s="55">
        <f t="shared" si="9"/>
        <v>0</v>
      </c>
      <c r="E77" s="54">
        <f t="shared" si="10"/>
        <v>2</v>
      </c>
      <c r="F77" s="55">
        <f t="shared" si="11"/>
        <v>4.2016806722689074E-3</v>
      </c>
      <c r="X77" s="2"/>
      <c r="Y77" s="2"/>
      <c r="Z77" s="2"/>
      <c r="AA77" s="2"/>
    </row>
    <row r="78" spans="1:29" ht="13.15" customHeight="1">
      <c r="A78" s="184"/>
      <c r="B78" s="53" t="s">
        <v>14</v>
      </c>
      <c r="C78" s="54">
        <f t="shared" si="8"/>
        <v>1</v>
      </c>
      <c r="D78" s="55">
        <f t="shared" si="9"/>
        <v>2.1008403361344537E-3</v>
      </c>
      <c r="E78" s="54">
        <f t="shared" si="10"/>
        <v>2</v>
      </c>
      <c r="F78" s="55">
        <f t="shared" si="11"/>
        <v>4.2016806722689074E-3</v>
      </c>
      <c r="X78" s="2"/>
      <c r="Y78" s="2"/>
      <c r="Z78" s="2"/>
      <c r="AA78" s="2"/>
    </row>
    <row r="79" spans="1:29" ht="13.15" customHeight="1">
      <c r="A79" s="184"/>
      <c r="B79" s="53" t="s">
        <v>6</v>
      </c>
      <c r="C79" s="54">
        <f t="shared" si="8"/>
        <v>1</v>
      </c>
      <c r="D79" s="55">
        <f t="shared" si="9"/>
        <v>2.1008403361344537E-3</v>
      </c>
      <c r="E79" s="54">
        <f t="shared" si="10"/>
        <v>9</v>
      </c>
      <c r="F79" s="55">
        <f t="shared" si="11"/>
        <v>1.8907563025210083E-2</v>
      </c>
      <c r="L79" s="2"/>
      <c r="M79" s="2"/>
      <c r="N79" s="2"/>
      <c r="O79" s="2"/>
      <c r="X79" s="2"/>
      <c r="Y79" s="2"/>
      <c r="Z79" s="2"/>
      <c r="AA79" s="2"/>
    </row>
    <row r="80" spans="1:29" ht="13.15" customHeight="1">
      <c r="A80" s="184"/>
      <c r="B80" s="53" t="s">
        <v>8</v>
      </c>
      <c r="C80" s="54">
        <f t="shared" si="8"/>
        <v>1</v>
      </c>
      <c r="D80" s="55">
        <f t="shared" si="9"/>
        <v>2.1008403361344537E-3</v>
      </c>
      <c r="E80" s="54">
        <f t="shared" si="10"/>
        <v>4</v>
      </c>
      <c r="F80" s="55">
        <f t="shared" si="11"/>
        <v>8.4033613445378148E-3</v>
      </c>
      <c r="L80" s="2"/>
      <c r="M80" s="2"/>
      <c r="N80" s="2"/>
      <c r="O80" s="2"/>
      <c r="X80" s="2"/>
      <c r="Y80" s="2"/>
      <c r="Z80" s="2"/>
      <c r="AA80" s="2"/>
      <c r="AB80" s="2"/>
    </row>
    <row r="81" spans="1:28" ht="13.15" customHeight="1">
      <c r="A81" s="184"/>
      <c r="B81" s="53" t="s">
        <v>10</v>
      </c>
      <c r="C81" s="54">
        <f t="shared" si="8"/>
        <v>0</v>
      </c>
      <c r="D81" s="55">
        <f t="shared" si="9"/>
        <v>0</v>
      </c>
      <c r="E81" s="54">
        <f t="shared" si="10"/>
        <v>2</v>
      </c>
      <c r="F81" s="55">
        <f t="shared" si="11"/>
        <v>4.2016806722689074E-3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6</v>
      </c>
      <c r="D82" s="55">
        <f t="shared" si="9"/>
        <v>1.2605042016806723E-2</v>
      </c>
      <c r="E82" s="54">
        <f t="shared" si="10"/>
        <v>16</v>
      </c>
      <c r="F82" s="55">
        <f t="shared" si="11"/>
        <v>3.3613445378151259E-2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2</v>
      </c>
      <c r="D83" s="55">
        <f t="shared" si="9"/>
        <v>4.2016806722689074E-3</v>
      </c>
      <c r="E83" s="54">
        <f t="shared" si="10"/>
        <v>15</v>
      </c>
      <c r="F83" s="55">
        <f t="shared" si="11"/>
        <v>3.1512605042016806E-2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1</v>
      </c>
      <c r="D84" s="55">
        <f t="shared" si="9"/>
        <v>2.1008403361344537E-3</v>
      </c>
      <c r="E84" s="54">
        <f t="shared" si="10"/>
        <v>5</v>
      </c>
      <c r="F84" s="55">
        <f t="shared" si="11"/>
        <v>1.050420168067227E-2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9</v>
      </c>
      <c r="D85" s="55">
        <f t="shared" si="9"/>
        <v>1.8907563025210083E-2</v>
      </c>
      <c r="E85" s="54">
        <f t="shared" si="10"/>
        <v>56</v>
      </c>
      <c r="F85" s="55">
        <f t="shared" si="11"/>
        <v>0.11764705882352941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1</v>
      </c>
      <c r="D86" s="55">
        <f t="shared" si="9"/>
        <v>2.1008403361344537E-3</v>
      </c>
      <c r="E86" s="54">
        <f t="shared" si="10"/>
        <v>2</v>
      </c>
      <c r="F86" s="55">
        <f t="shared" si="11"/>
        <v>4.2016806722689074E-3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1</v>
      </c>
      <c r="D87" s="55">
        <f t="shared" si="9"/>
        <v>2.1008403361344537E-3</v>
      </c>
      <c r="E87" s="54">
        <f t="shared" si="10"/>
        <v>12</v>
      </c>
      <c r="F87" s="55">
        <f t="shared" si="11"/>
        <v>2.5210084033613446E-2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13</v>
      </c>
      <c r="D88" s="55">
        <f t="shared" si="9"/>
        <v>2.7310924369747899E-2</v>
      </c>
      <c r="E88" s="54">
        <f t="shared" si="10"/>
        <v>15</v>
      </c>
      <c r="F88" s="55">
        <f t="shared" si="11"/>
        <v>3.1512605042016806E-2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5</v>
      </c>
      <c r="D89" s="55">
        <f t="shared" si="9"/>
        <v>1.050420168067227E-2</v>
      </c>
      <c r="E89" s="54">
        <f t="shared" si="10"/>
        <v>67</v>
      </c>
      <c r="F89" s="55">
        <f t="shared" si="11"/>
        <v>0.1407563025210084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0</v>
      </c>
      <c r="D90" s="55">
        <f t="shared" si="9"/>
        <v>0</v>
      </c>
      <c r="E90" s="54">
        <f t="shared" si="10"/>
        <v>2</v>
      </c>
      <c r="F90" s="55">
        <f t="shared" si="11"/>
        <v>4.2016806722689074E-3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1</v>
      </c>
      <c r="F91" s="55">
        <f t="shared" si="11"/>
        <v>2.1008403361344537E-3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0</v>
      </c>
      <c r="D92" s="55">
        <f t="shared" si="9"/>
        <v>0</v>
      </c>
      <c r="E92" s="54">
        <f t="shared" si="10"/>
        <v>3</v>
      </c>
      <c r="F92" s="55">
        <f t="shared" si="11"/>
        <v>6.3025210084033615E-3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3</v>
      </c>
      <c r="D93" s="55">
        <f t="shared" si="9"/>
        <v>6.3025210084033615E-3</v>
      </c>
      <c r="E93" s="54">
        <f t="shared" si="10"/>
        <v>8</v>
      </c>
      <c r="F93" s="55">
        <f t="shared" si="11"/>
        <v>1.680672268907563E-2</v>
      </c>
      <c r="L93" s="2"/>
      <c r="M93" s="2"/>
      <c r="N93" s="2"/>
      <c r="O93" s="2"/>
      <c r="X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3</v>
      </c>
      <c r="D94" s="55">
        <f t="shared" si="9"/>
        <v>6.3025210084033615E-3</v>
      </c>
      <c r="E94" s="54">
        <f t="shared" si="10"/>
        <v>7</v>
      </c>
      <c r="F94" s="55">
        <f t="shared" si="11"/>
        <v>1.4705882352941176E-2</v>
      </c>
      <c r="L94" s="2"/>
      <c r="M94" s="2"/>
      <c r="N94" s="2"/>
      <c r="O94" s="2"/>
      <c r="X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1</v>
      </c>
      <c r="D95" s="55">
        <f t="shared" si="9"/>
        <v>2.1008403361344537E-3</v>
      </c>
      <c r="E95" s="54">
        <f t="shared" si="10"/>
        <v>6</v>
      </c>
      <c r="F95" s="55">
        <f t="shared" si="11"/>
        <v>1.2605042016806723E-2</v>
      </c>
      <c r="L95" s="2"/>
      <c r="M95" s="2"/>
      <c r="N95" s="2"/>
      <c r="O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3</v>
      </c>
      <c r="D96" s="55">
        <f t="shared" si="9"/>
        <v>6.3025210084033615E-3</v>
      </c>
      <c r="E96" s="54">
        <f t="shared" si="10"/>
        <v>19</v>
      </c>
      <c r="F96" s="55">
        <f t="shared" si="11"/>
        <v>3.9915966386554619E-2</v>
      </c>
      <c r="L96" s="2"/>
      <c r="M96" s="2"/>
      <c r="N96" s="2"/>
      <c r="O96" s="2"/>
      <c r="X96" s="2"/>
      <c r="Y96" s="2"/>
      <c r="Z96" s="2"/>
      <c r="AA96" s="2"/>
      <c r="AB96" s="2"/>
    </row>
    <row r="97" spans="1:29" ht="13.15" customHeight="1">
      <c r="A97" s="184"/>
      <c r="B97" s="53" t="s">
        <v>46</v>
      </c>
      <c r="C97" s="54">
        <f t="shared" si="8"/>
        <v>1</v>
      </c>
      <c r="D97" s="55">
        <f t="shared" si="9"/>
        <v>2.1008403361344537E-3</v>
      </c>
      <c r="E97" s="54">
        <f t="shared" si="10"/>
        <v>7</v>
      </c>
      <c r="F97" s="55">
        <f t="shared" si="11"/>
        <v>1.4705882352941176E-2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9" ht="13.15" customHeight="1">
      <c r="A98" s="184"/>
      <c r="B98" s="53" t="s">
        <v>47</v>
      </c>
      <c r="C98" s="54">
        <f t="shared" si="8"/>
        <v>1</v>
      </c>
      <c r="D98" s="55">
        <f t="shared" si="9"/>
        <v>2.1008403361344537E-3</v>
      </c>
      <c r="E98" s="54">
        <f t="shared" si="10"/>
        <v>6</v>
      </c>
      <c r="F98" s="55">
        <f t="shared" si="11"/>
        <v>1.2605042016806723E-2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9" ht="13.15" customHeight="1">
      <c r="A99" s="184"/>
      <c r="B99" s="53" t="s">
        <v>22</v>
      </c>
      <c r="C99" s="54">
        <f t="shared" si="8"/>
        <v>2</v>
      </c>
      <c r="D99" s="55">
        <f t="shared" si="9"/>
        <v>4.2016806722689074E-3</v>
      </c>
      <c r="E99" s="54">
        <f t="shared" si="10"/>
        <v>14</v>
      </c>
      <c r="F99" s="55">
        <f t="shared" si="11"/>
        <v>2.9411764705882353E-2</v>
      </c>
      <c r="L99" s="2"/>
      <c r="M99" s="2"/>
      <c r="N99" s="2"/>
      <c r="O99" s="2"/>
      <c r="X99" s="2"/>
      <c r="Y99" s="2"/>
      <c r="Z99" s="2"/>
      <c r="AA99" s="2"/>
      <c r="AB99" s="2"/>
    </row>
    <row r="100" spans="1:29" ht="13.15" customHeight="1">
      <c r="A100" s="184"/>
      <c r="B100" s="53" t="s">
        <v>9</v>
      </c>
      <c r="C100" s="54">
        <f t="shared" si="8"/>
        <v>7</v>
      </c>
      <c r="D100" s="55">
        <f t="shared" si="9"/>
        <v>1.4705882352941176E-2</v>
      </c>
      <c r="E100" s="54">
        <f t="shared" si="10"/>
        <v>41</v>
      </c>
      <c r="F100" s="55">
        <f t="shared" si="11"/>
        <v>8.6134453781512604E-2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9" ht="13.15" customHeight="1">
      <c r="A101" s="184"/>
      <c r="B101" s="53" t="s">
        <v>33</v>
      </c>
      <c r="C101" s="54">
        <f t="shared" si="8"/>
        <v>1</v>
      </c>
      <c r="D101" s="55">
        <f t="shared" si="9"/>
        <v>2.1008403361344537E-3</v>
      </c>
      <c r="E101" s="54">
        <f t="shared" si="10"/>
        <v>10</v>
      </c>
      <c r="F101" s="55">
        <f t="shared" si="11"/>
        <v>2.100840336134454E-2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9" ht="13.15" customHeight="1">
      <c r="A102" s="184"/>
      <c r="B102" s="53" t="s">
        <v>5</v>
      </c>
      <c r="C102" s="54">
        <f t="shared" si="8"/>
        <v>1</v>
      </c>
      <c r="D102" s="55">
        <f t="shared" si="9"/>
        <v>2.1008403361344537E-3</v>
      </c>
      <c r="E102" s="54">
        <f t="shared" si="10"/>
        <v>12</v>
      </c>
      <c r="F102" s="55">
        <f t="shared" si="11"/>
        <v>2.5210084033613446E-2</v>
      </c>
      <c r="L102" s="2"/>
      <c r="M102" s="2"/>
      <c r="N102" s="2"/>
      <c r="O102" s="2"/>
      <c r="X102" s="2"/>
      <c r="Y102" s="2"/>
      <c r="Z102" s="2"/>
      <c r="AA102" s="2"/>
      <c r="AB102" s="2"/>
    </row>
    <row r="103" spans="1:29" ht="13.15" customHeight="1">
      <c r="A103" s="184"/>
      <c r="B103" s="53" t="s">
        <v>126</v>
      </c>
      <c r="C103" s="54">
        <f t="shared" si="8"/>
        <v>12</v>
      </c>
      <c r="D103" s="55">
        <f t="shared" si="9"/>
        <v>2.5210084033613446E-2</v>
      </c>
      <c r="E103" s="54">
        <f t="shared" si="10"/>
        <v>2</v>
      </c>
      <c r="F103" s="55">
        <f t="shared" si="11"/>
        <v>4.2016806722689074E-3</v>
      </c>
      <c r="L103" s="2"/>
      <c r="M103" s="2"/>
      <c r="N103" s="2"/>
      <c r="O103" s="2"/>
      <c r="X103" s="2"/>
      <c r="Y103" s="2"/>
      <c r="Z103" s="2"/>
      <c r="AA103" s="2"/>
      <c r="AB103" s="2"/>
    </row>
    <row r="104" spans="1:29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O104" s="2"/>
      <c r="X104" s="2"/>
      <c r="Y104" s="2"/>
      <c r="Z104" s="2"/>
      <c r="AA104" s="2"/>
      <c r="AB104" s="2"/>
    </row>
    <row r="105" spans="1:29" ht="13.15" customHeight="1">
      <c r="A105" s="60"/>
      <c r="B105" s="57" t="s">
        <v>1</v>
      </c>
      <c r="C105" s="54">
        <f t="shared" si="8"/>
        <v>81</v>
      </c>
      <c r="D105" s="55">
        <f t="shared" si="9"/>
        <v>0.17016806722689076</v>
      </c>
      <c r="E105" s="54">
        <f t="shared" si="10"/>
        <v>395</v>
      </c>
      <c r="F105" s="55">
        <f t="shared" si="11"/>
        <v>0.82983193277310929</v>
      </c>
      <c r="L105" s="2"/>
      <c r="M105" s="2"/>
      <c r="N105" s="2"/>
      <c r="O105" s="2"/>
      <c r="X105" s="2"/>
      <c r="Y105" s="2"/>
      <c r="Z105" s="2"/>
      <c r="AA105" s="2"/>
      <c r="AB105" s="2"/>
    </row>
    <row r="106" spans="1:29">
      <c r="L106" s="2"/>
      <c r="M106" s="2"/>
      <c r="N106" s="2"/>
      <c r="O106" s="2"/>
      <c r="Y106" s="2"/>
      <c r="Z106" s="2"/>
      <c r="AA106" s="2"/>
      <c r="AB106" s="2"/>
    </row>
    <row r="107" spans="1:29">
      <c r="L107" s="2"/>
      <c r="M107" s="2"/>
      <c r="N107" s="2"/>
      <c r="O107" s="2"/>
      <c r="Y107" s="2"/>
      <c r="Z107" s="2"/>
      <c r="AA107" s="2"/>
      <c r="AB107" s="2"/>
    </row>
    <row r="108" spans="1:29">
      <c r="L108" s="2"/>
      <c r="M108" s="2"/>
      <c r="N108" s="2"/>
      <c r="O108" s="2"/>
      <c r="Y108" s="2"/>
      <c r="Z108" s="2"/>
      <c r="AA108" s="2"/>
      <c r="AB108" s="2"/>
    </row>
    <row r="109" spans="1:29" ht="12.75" thickBot="1">
      <c r="A109" s="1">
        <v>2005</v>
      </c>
      <c r="S109" s="2"/>
      <c r="T109" s="2"/>
      <c r="V109" s="2"/>
      <c r="W109" s="2"/>
      <c r="Y109" s="2"/>
      <c r="Z109" s="2"/>
      <c r="AB109" s="2"/>
      <c r="AC109" s="2"/>
    </row>
    <row r="110" spans="1:29" ht="13.5" thickBot="1">
      <c r="A110" s="28" t="s">
        <v>0</v>
      </c>
      <c r="B110" s="28" t="s">
        <v>0</v>
      </c>
      <c r="C110" s="486" t="s">
        <v>36</v>
      </c>
      <c r="D110" s="486"/>
      <c r="E110" s="487"/>
    </row>
    <row r="111" spans="1:29" ht="13.5" thickBot="1">
      <c r="A111" s="29"/>
      <c r="B111" s="29"/>
      <c r="C111" s="486" t="s">
        <v>28</v>
      </c>
      <c r="D111" s="486"/>
      <c r="E111" s="486"/>
    </row>
    <row r="112" spans="1:29" ht="13.5" thickBot="1">
      <c r="A112" s="29"/>
      <c r="B112" s="29"/>
      <c r="C112" s="30" t="s">
        <v>29</v>
      </c>
      <c r="D112" s="31" t="s">
        <v>30</v>
      </c>
      <c r="E112" s="32" t="s">
        <v>1</v>
      </c>
    </row>
    <row r="113" spans="1:28" ht="13.5">
      <c r="A113" s="129" t="s">
        <v>24</v>
      </c>
      <c r="B113" s="23" t="s">
        <v>3</v>
      </c>
      <c r="C113" s="33">
        <v>1.4E-2</v>
      </c>
      <c r="D113" s="34">
        <f>E113-C113</f>
        <v>2.3E-2</v>
      </c>
      <c r="E113" s="35">
        <v>3.6999999999999998E-2</v>
      </c>
    </row>
    <row r="114" spans="1:28" ht="13.5">
      <c r="A114" s="130"/>
      <c r="B114" s="24" t="s">
        <v>4</v>
      </c>
      <c r="C114" s="36">
        <v>8.0000000000000002E-3</v>
      </c>
      <c r="D114" s="37">
        <f t="shared" ref="D114:D137" si="12">E114-C114</f>
        <v>8.0000000000000002E-3</v>
      </c>
      <c r="E114" s="38">
        <v>1.6E-2</v>
      </c>
    </row>
    <row r="115" spans="1:28" ht="13.5">
      <c r="A115" s="130"/>
      <c r="B115" s="24" t="s">
        <v>14</v>
      </c>
      <c r="C115" s="36">
        <v>3.0000000000000001E-3</v>
      </c>
      <c r="D115" s="37">
        <f t="shared" si="12"/>
        <v>1.2E-2</v>
      </c>
      <c r="E115" s="38">
        <v>1.4999999999999999E-2</v>
      </c>
      <c r="X115" s="2"/>
      <c r="Y115" s="2"/>
      <c r="Z115" s="2"/>
      <c r="AA115" s="2"/>
    </row>
    <row r="116" spans="1:28" ht="13.5">
      <c r="A116" s="130"/>
      <c r="B116" s="24" t="s">
        <v>6</v>
      </c>
      <c r="C116" s="36">
        <v>1.0999999999999999E-2</v>
      </c>
      <c r="D116" s="37">
        <f t="shared" si="12"/>
        <v>7.3000000000000009E-2</v>
      </c>
      <c r="E116" s="38">
        <v>8.4000000000000005E-2</v>
      </c>
      <c r="X116" s="2"/>
      <c r="Y116" s="2"/>
      <c r="Z116" s="2"/>
      <c r="AA116" s="2"/>
    </row>
    <row r="117" spans="1:28" ht="13.5">
      <c r="A117" s="130"/>
      <c r="B117" s="24" t="s">
        <v>8</v>
      </c>
      <c r="C117" s="36">
        <v>5.0000000000000001E-3</v>
      </c>
      <c r="D117" s="37">
        <f t="shared" si="12"/>
        <v>5.9999999999999993E-3</v>
      </c>
      <c r="E117" s="38">
        <v>1.0999999999999999E-2</v>
      </c>
      <c r="X117" s="2"/>
      <c r="Y117" s="2"/>
      <c r="Z117" s="2"/>
      <c r="AA117" s="2"/>
    </row>
    <row r="118" spans="1:28" ht="13.5">
      <c r="A118" s="130"/>
      <c r="B118" s="24" t="s">
        <v>10</v>
      </c>
      <c r="C118" s="36">
        <v>0</v>
      </c>
      <c r="D118" s="37">
        <f t="shared" si="12"/>
        <v>1.7999999999999999E-2</v>
      </c>
      <c r="E118" s="38">
        <v>1.7999999999999999E-2</v>
      </c>
      <c r="L118" s="2"/>
      <c r="M118" s="2"/>
      <c r="N118" s="2"/>
      <c r="O118" s="2"/>
      <c r="X118" s="2"/>
      <c r="Y118" s="2"/>
      <c r="Z118" s="2"/>
      <c r="AA118" s="2"/>
    </row>
    <row r="119" spans="1:28" ht="13.5">
      <c r="A119" s="130"/>
      <c r="B119" s="24" t="s">
        <v>11</v>
      </c>
      <c r="C119" s="36">
        <v>6.0000000000000001E-3</v>
      </c>
      <c r="D119" s="37">
        <f t="shared" si="12"/>
        <v>3.6000000000000004E-2</v>
      </c>
      <c r="E119" s="38">
        <v>4.2000000000000003E-2</v>
      </c>
      <c r="L119" s="2"/>
      <c r="M119" s="2"/>
      <c r="N119" s="2"/>
      <c r="O119" s="2"/>
      <c r="X119" s="2"/>
      <c r="Y119" s="2"/>
      <c r="Z119" s="2"/>
      <c r="AA119" s="2"/>
      <c r="AB119" s="2"/>
    </row>
    <row r="120" spans="1:28" ht="13.5">
      <c r="A120" s="130"/>
      <c r="B120" s="24" t="s">
        <v>12</v>
      </c>
      <c r="C120" s="36">
        <v>1.2999999999999999E-2</v>
      </c>
      <c r="D120" s="37">
        <f t="shared" si="12"/>
        <v>1.7000000000000001E-2</v>
      </c>
      <c r="E120" s="38">
        <v>0.03</v>
      </c>
      <c r="L120" s="2"/>
      <c r="M120" s="2"/>
      <c r="N120" s="2"/>
      <c r="O120" s="2"/>
      <c r="X120" s="2"/>
      <c r="Y120" s="2"/>
      <c r="Z120" s="2"/>
      <c r="AA120" s="2"/>
      <c r="AB120" s="2"/>
    </row>
    <row r="121" spans="1:28" ht="13.5">
      <c r="A121" s="130"/>
      <c r="B121" s="24" t="s">
        <v>7</v>
      </c>
      <c r="C121" s="36">
        <v>7.3999999999999996E-2</v>
      </c>
      <c r="D121" s="37">
        <f t="shared" si="12"/>
        <v>9.1000000000000011E-2</v>
      </c>
      <c r="E121" s="38">
        <v>0.16500000000000001</v>
      </c>
      <c r="L121" s="2"/>
      <c r="M121" s="2"/>
      <c r="N121" s="2"/>
      <c r="O121" s="2"/>
      <c r="X121" s="2"/>
      <c r="Y121" s="2"/>
      <c r="Z121" s="2"/>
      <c r="AA121" s="2"/>
      <c r="AB121" s="2"/>
    </row>
    <row r="122" spans="1:28" ht="13.5">
      <c r="A122" s="130"/>
      <c r="B122" s="24" t="s">
        <v>13</v>
      </c>
      <c r="C122" s="36">
        <v>5.0000000000000001E-3</v>
      </c>
      <c r="D122" s="37">
        <f t="shared" ref="D122:D134" si="13">E122-C122</f>
        <v>1.2999999999999998E-2</v>
      </c>
      <c r="E122" s="38">
        <v>1.7999999999999999E-2</v>
      </c>
      <c r="L122" s="2"/>
      <c r="M122" s="2"/>
      <c r="N122" s="2"/>
      <c r="O122" s="2"/>
      <c r="X122" s="2"/>
      <c r="Y122" s="2"/>
      <c r="Z122" s="2"/>
      <c r="AA122" s="2"/>
      <c r="AB122" s="2"/>
    </row>
    <row r="123" spans="1:28" ht="13.5">
      <c r="A123" s="130"/>
      <c r="B123" s="24" t="s">
        <v>15</v>
      </c>
      <c r="C123" s="36">
        <v>3.4000000000000002E-2</v>
      </c>
      <c r="D123" s="37">
        <f t="shared" si="13"/>
        <v>3.9999999999999994E-2</v>
      </c>
      <c r="E123" s="38">
        <v>7.3999999999999996E-2</v>
      </c>
      <c r="L123" s="2"/>
      <c r="M123" s="2"/>
      <c r="N123" s="2"/>
      <c r="O123" s="2"/>
      <c r="X123" s="2"/>
      <c r="Y123" s="2"/>
      <c r="Z123" s="2"/>
      <c r="AA123" s="2"/>
      <c r="AB123" s="2"/>
    </row>
    <row r="124" spans="1:28" ht="13.5">
      <c r="A124" s="130"/>
      <c r="B124" s="24" t="s">
        <v>16</v>
      </c>
      <c r="C124" s="36">
        <v>4.2000000000000003E-2</v>
      </c>
      <c r="D124" s="37">
        <f t="shared" si="13"/>
        <v>1.4999999999999999E-2</v>
      </c>
      <c r="E124" s="38">
        <v>5.7000000000000002E-2</v>
      </c>
      <c r="L124" s="2"/>
      <c r="M124" s="2"/>
      <c r="N124" s="2"/>
      <c r="O124" s="2"/>
      <c r="X124" s="2"/>
      <c r="Y124" s="2"/>
      <c r="Z124" s="2"/>
      <c r="AA124" s="2"/>
      <c r="AB124" s="2"/>
    </row>
    <row r="125" spans="1:28" ht="13.5">
      <c r="A125" s="130"/>
      <c r="B125" s="24" t="s">
        <v>17</v>
      </c>
      <c r="C125" s="36">
        <v>5.5E-2</v>
      </c>
      <c r="D125" s="37">
        <f t="shared" si="13"/>
        <v>1.3000000000000005E-2</v>
      </c>
      <c r="E125" s="38">
        <v>6.8000000000000005E-2</v>
      </c>
      <c r="L125" s="2"/>
      <c r="M125" s="2"/>
      <c r="N125" s="2"/>
      <c r="O125" s="2"/>
      <c r="X125" s="2"/>
      <c r="Y125" s="2"/>
      <c r="Z125" s="2"/>
      <c r="AA125" s="2"/>
      <c r="AB125" s="2"/>
    </row>
    <row r="126" spans="1:28" ht="13.5">
      <c r="A126" s="130"/>
      <c r="B126" s="24" t="s">
        <v>18</v>
      </c>
      <c r="C126" s="36">
        <v>1E-3</v>
      </c>
      <c r="D126" s="37">
        <f t="shared" si="13"/>
        <v>2.4E-2</v>
      </c>
      <c r="E126" s="38">
        <v>2.5000000000000001E-2</v>
      </c>
      <c r="L126" s="2"/>
      <c r="M126" s="2"/>
      <c r="N126" s="2"/>
      <c r="O126" s="2"/>
      <c r="X126" s="2"/>
      <c r="Y126" s="2"/>
      <c r="Z126" s="2"/>
      <c r="AA126" s="2"/>
      <c r="AB126" s="2"/>
    </row>
    <row r="127" spans="1:28" ht="13.5">
      <c r="A127" s="130"/>
      <c r="B127" s="24" t="s">
        <v>23</v>
      </c>
      <c r="C127" s="36">
        <v>1E-3</v>
      </c>
      <c r="D127" s="37">
        <f t="shared" si="13"/>
        <v>4.0000000000000001E-3</v>
      </c>
      <c r="E127" s="38">
        <v>5.0000000000000001E-3</v>
      </c>
      <c r="L127" s="2"/>
      <c r="M127" s="2"/>
      <c r="N127" s="2"/>
      <c r="O127" s="2"/>
      <c r="X127" s="2"/>
      <c r="Y127" s="2"/>
      <c r="Z127" s="2"/>
      <c r="AA127" s="2"/>
      <c r="AB127" s="2"/>
    </row>
    <row r="128" spans="1:28" ht="13.5">
      <c r="A128" s="130"/>
      <c r="B128" s="24" t="s">
        <v>19</v>
      </c>
      <c r="C128" s="36">
        <v>2.4E-2</v>
      </c>
      <c r="D128" s="37">
        <f t="shared" si="13"/>
        <v>1.0000000000000002E-2</v>
      </c>
      <c r="E128" s="38">
        <v>3.4000000000000002E-2</v>
      </c>
      <c r="L128" s="2"/>
      <c r="M128" s="2"/>
      <c r="N128" s="2"/>
      <c r="O128" s="2"/>
      <c r="X128" s="2"/>
      <c r="Y128" s="2"/>
      <c r="Z128" s="2"/>
      <c r="AA128" s="2"/>
      <c r="AB128" s="2"/>
    </row>
    <row r="129" spans="1:28" ht="13.5">
      <c r="A129" s="130"/>
      <c r="B129" s="24" t="s">
        <v>20</v>
      </c>
      <c r="C129" s="36">
        <v>4.0000000000000001E-3</v>
      </c>
      <c r="D129" s="37">
        <f t="shared" si="13"/>
        <v>6.0000000000000001E-3</v>
      </c>
      <c r="E129" s="38">
        <v>0.01</v>
      </c>
      <c r="L129" s="2"/>
      <c r="M129" s="2"/>
      <c r="N129" s="2"/>
      <c r="O129" s="2"/>
      <c r="X129" s="2"/>
      <c r="Y129" s="2"/>
      <c r="Z129" s="2"/>
      <c r="AA129" s="2"/>
      <c r="AB129" s="2"/>
    </row>
    <row r="130" spans="1:28" ht="13.5">
      <c r="A130" s="130"/>
      <c r="B130" s="24" t="s">
        <v>21</v>
      </c>
      <c r="C130" s="36">
        <v>1.2999999999999999E-2</v>
      </c>
      <c r="D130" s="37">
        <f t="shared" si="13"/>
        <v>0.04</v>
      </c>
      <c r="E130" s="38">
        <v>5.2999999999999999E-2</v>
      </c>
      <c r="L130" s="2"/>
      <c r="M130" s="2"/>
      <c r="N130" s="2"/>
      <c r="O130" s="2"/>
      <c r="X130" s="2"/>
      <c r="Y130" s="2"/>
      <c r="Z130" s="2"/>
      <c r="AA130" s="2"/>
      <c r="AB130" s="2"/>
    </row>
    <row r="131" spans="1:28" ht="13.5">
      <c r="A131" s="130"/>
      <c r="B131" s="24" t="s">
        <v>47</v>
      </c>
      <c r="C131" s="36">
        <v>0.04</v>
      </c>
      <c r="D131" s="37">
        <f t="shared" si="13"/>
        <v>3.6999999999999998E-2</v>
      </c>
      <c r="E131" s="38">
        <v>7.6999999999999999E-2</v>
      </c>
      <c r="L131" s="2"/>
      <c r="M131" s="2"/>
      <c r="N131" s="2"/>
      <c r="O131" s="2"/>
      <c r="X131" s="2"/>
      <c r="Y131" s="2"/>
      <c r="Z131" s="2"/>
      <c r="AA131" s="2"/>
      <c r="AB131" s="2"/>
    </row>
    <row r="132" spans="1:28" ht="13.5">
      <c r="A132" s="130"/>
      <c r="B132" s="24" t="s">
        <v>22</v>
      </c>
      <c r="C132" s="36">
        <v>8.0000000000000002E-3</v>
      </c>
      <c r="D132" s="37">
        <f t="shared" si="13"/>
        <v>2.1999999999999999E-2</v>
      </c>
      <c r="E132" s="38">
        <v>0.03</v>
      </c>
      <c r="L132" s="2"/>
      <c r="M132" s="2"/>
      <c r="N132" s="2"/>
      <c r="O132" s="2"/>
      <c r="X132" s="2"/>
      <c r="Y132" s="2"/>
      <c r="Z132" s="2"/>
      <c r="AA132" s="2"/>
      <c r="AB132" s="2"/>
    </row>
    <row r="133" spans="1:28" ht="13.5">
      <c r="A133" s="130"/>
      <c r="B133" s="24" t="s">
        <v>9</v>
      </c>
      <c r="C133" s="36">
        <v>6.2E-2</v>
      </c>
      <c r="D133" s="37">
        <f t="shared" si="13"/>
        <v>2.3999999999999994E-2</v>
      </c>
      <c r="E133" s="38">
        <v>8.5999999999999993E-2</v>
      </c>
      <c r="L133" s="2"/>
      <c r="M133" s="2"/>
      <c r="N133" s="2"/>
      <c r="O133" s="2"/>
      <c r="Y133" s="2"/>
      <c r="Z133" s="2"/>
      <c r="AA133" s="2"/>
      <c r="AB133" s="2"/>
    </row>
    <row r="134" spans="1:28" ht="13.5">
      <c r="A134" s="130"/>
      <c r="B134" s="24" t="s">
        <v>5</v>
      </c>
      <c r="C134" s="36">
        <v>1.4999999999999999E-2</v>
      </c>
      <c r="D134" s="37">
        <f t="shared" si="13"/>
        <v>1.8000000000000002E-2</v>
      </c>
      <c r="E134" s="38">
        <v>3.3000000000000002E-2</v>
      </c>
      <c r="L134" s="2"/>
      <c r="M134" s="2"/>
      <c r="N134" s="2"/>
      <c r="O134" s="2"/>
      <c r="X134" s="2"/>
      <c r="Y134" s="2"/>
      <c r="Z134" s="2"/>
      <c r="AA134" s="2"/>
      <c r="AB134" s="2"/>
    </row>
    <row r="135" spans="1:28" ht="13.5">
      <c r="A135" s="130"/>
      <c r="B135" s="24" t="s">
        <v>126</v>
      </c>
      <c r="C135" s="36">
        <v>1.0999999999999999E-2</v>
      </c>
      <c r="D135" s="37">
        <f t="shared" si="12"/>
        <v>0</v>
      </c>
      <c r="E135" s="38">
        <v>1.0999999999999999E-2</v>
      </c>
      <c r="L135" s="2"/>
      <c r="M135" s="2"/>
      <c r="N135" s="2"/>
      <c r="O135" s="2"/>
      <c r="X135" s="2"/>
      <c r="Y135" s="2"/>
      <c r="Z135" s="2"/>
      <c r="AA135" s="2"/>
      <c r="AB135" s="2"/>
    </row>
    <row r="136" spans="1:28" ht="13.5">
      <c r="A136" s="136"/>
      <c r="B136" s="171"/>
      <c r="C136" s="181"/>
      <c r="D136" s="182"/>
      <c r="E136" s="183"/>
      <c r="L136" s="2"/>
      <c r="M136" s="2"/>
      <c r="N136" s="2"/>
      <c r="O136" s="2"/>
      <c r="X136" s="2"/>
      <c r="Y136" s="2"/>
      <c r="Z136" s="2"/>
      <c r="AA136" s="2"/>
      <c r="AB136" s="2"/>
    </row>
    <row r="137" spans="1:28" ht="14.25" thickBot="1">
      <c r="A137" s="131"/>
      <c r="B137" s="25" t="s">
        <v>1</v>
      </c>
      <c r="C137" s="39">
        <v>0.44900000000000001</v>
      </c>
      <c r="D137" s="40">
        <f t="shared" si="12"/>
        <v>0.55099999999999993</v>
      </c>
      <c r="E137" s="41">
        <v>1</v>
      </c>
      <c r="L137" s="2"/>
      <c r="M137" s="2"/>
      <c r="N137" s="2"/>
      <c r="O137" s="2"/>
      <c r="X137" s="2"/>
      <c r="Y137" s="2"/>
      <c r="Z137" s="2"/>
      <c r="AA137" s="2"/>
      <c r="AB137" s="2"/>
    </row>
    <row r="138" spans="1:28">
      <c r="L138" s="2"/>
      <c r="M138" s="2"/>
      <c r="N138" s="2"/>
      <c r="O138" s="2"/>
      <c r="X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  <c r="O139" s="2"/>
      <c r="X139" s="2"/>
      <c r="Y139" s="2"/>
      <c r="Z139" s="2"/>
      <c r="AA139" s="2"/>
      <c r="AB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X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</row>
    <row r="143" spans="1:28" ht="13.15" customHeight="1">
      <c r="A143" s="339" t="s">
        <v>24</v>
      </c>
      <c r="B143" s="340" t="s">
        <v>3</v>
      </c>
      <c r="C143" s="341">
        <f>F7</f>
        <v>24</v>
      </c>
      <c r="D143" s="342">
        <f>C143/$L$38</f>
        <v>5.0420168067226892E-2</v>
      </c>
      <c r="E143" s="341">
        <f t="shared" ref="E143:E172" si="14">$L7-C143</f>
        <v>2</v>
      </c>
      <c r="F143" s="342">
        <f>E143/$L$38</f>
        <v>4.2016806722689074E-3</v>
      </c>
    </row>
    <row r="144" spans="1:28" ht="13.15" customHeight="1">
      <c r="A144" s="184"/>
      <c r="B144" s="53" t="s">
        <v>4</v>
      </c>
      <c r="C144" s="54">
        <f t="shared" ref="C144:C174" si="15">F8</f>
        <v>22</v>
      </c>
      <c r="D144" s="55">
        <f t="shared" ref="D144:D174" si="16">C144/$L$38</f>
        <v>4.6218487394957986E-2</v>
      </c>
      <c r="E144" s="54">
        <f t="shared" si="14"/>
        <v>5</v>
      </c>
      <c r="F144" s="55">
        <f t="shared" ref="F144:F174" si="17">E144/$L$38</f>
        <v>1.050420168067227E-2</v>
      </c>
    </row>
    <row r="145" spans="1:6" ht="13.15" customHeight="1">
      <c r="A145" s="184"/>
      <c r="B145" s="53" t="s">
        <v>41</v>
      </c>
      <c r="C145" s="54">
        <f t="shared" si="15"/>
        <v>2</v>
      </c>
      <c r="D145" s="55">
        <f t="shared" si="16"/>
        <v>4.2016806722689074E-3</v>
      </c>
      <c r="E145" s="54">
        <f t="shared" si="14"/>
        <v>0</v>
      </c>
      <c r="F145" s="55">
        <f t="shared" si="17"/>
        <v>0</v>
      </c>
    </row>
    <row r="146" spans="1:6" ht="13.15" customHeight="1">
      <c r="A146" s="184"/>
      <c r="B146" s="53" t="s">
        <v>42</v>
      </c>
      <c r="C146" s="54">
        <f t="shared" si="15"/>
        <v>2</v>
      </c>
      <c r="D146" s="55">
        <f t="shared" si="16"/>
        <v>4.2016806722689074E-3</v>
      </c>
      <c r="E146" s="54">
        <f t="shared" si="14"/>
        <v>0</v>
      </c>
      <c r="F146" s="55">
        <f t="shared" si="17"/>
        <v>0</v>
      </c>
    </row>
    <row r="147" spans="1:6" ht="13.15" customHeight="1">
      <c r="A147" s="184"/>
      <c r="B147" s="53" t="s">
        <v>14</v>
      </c>
      <c r="C147" s="54">
        <f t="shared" si="15"/>
        <v>2</v>
      </c>
      <c r="D147" s="55">
        <f t="shared" si="16"/>
        <v>4.2016806722689074E-3</v>
      </c>
      <c r="E147" s="54">
        <f t="shared" si="14"/>
        <v>1</v>
      </c>
      <c r="F147" s="55">
        <f t="shared" si="17"/>
        <v>2.1008403361344537E-3</v>
      </c>
    </row>
    <row r="148" spans="1:6" ht="13.15" customHeight="1">
      <c r="A148" s="184"/>
      <c r="B148" s="53" t="s">
        <v>6</v>
      </c>
      <c r="C148" s="54">
        <f t="shared" si="15"/>
        <v>8</v>
      </c>
      <c r="D148" s="55">
        <f t="shared" si="16"/>
        <v>1.680672268907563E-2</v>
      </c>
      <c r="E148" s="54">
        <f t="shared" si="14"/>
        <v>2</v>
      </c>
      <c r="F148" s="55">
        <f t="shared" si="17"/>
        <v>4.2016806722689074E-3</v>
      </c>
    </row>
    <row r="149" spans="1:6" ht="13.15" customHeight="1">
      <c r="A149" s="184"/>
      <c r="B149" s="53" t="s">
        <v>8</v>
      </c>
      <c r="C149" s="54">
        <f t="shared" si="15"/>
        <v>5</v>
      </c>
      <c r="D149" s="55">
        <f t="shared" si="16"/>
        <v>1.050420168067227E-2</v>
      </c>
      <c r="E149" s="54">
        <f t="shared" si="14"/>
        <v>0</v>
      </c>
      <c r="F149" s="55">
        <f t="shared" si="17"/>
        <v>0</v>
      </c>
    </row>
    <row r="150" spans="1:6" ht="13.15" customHeight="1">
      <c r="A150" s="184"/>
      <c r="B150" s="53" t="s">
        <v>10</v>
      </c>
      <c r="C150" s="54">
        <f t="shared" si="15"/>
        <v>2</v>
      </c>
      <c r="D150" s="55">
        <f t="shared" si="16"/>
        <v>4.2016806722689074E-3</v>
      </c>
      <c r="E150" s="54">
        <f t="shared" si="14"/>
        <v>0</v>
      </c>
      <c r="F150" s="55">
        <f t="shared" si="17"/>
        <v>0</v>
      </c>
    </row>
    <row r="151" spans="1:6" ht="13.15" customHeight="1">
      <c r="A151" s="184"/>
      <c r="B151" s="53" t="s">
        <v>11</v>
      </c>
      <c r="C151" s="54">
        <f t="shared" si="15"/>
        <v>12</v>
      </c>
      <c r="D151" s="55">
        <f t="shared" si="16"/>
        <v>2.5210084033613446E-2</v>
      </c>
      <c r="E151" s="54">
        <f t="shared" si="14"/>
        <v>10</v>
      </c>
      <c r="F151" s="55">
        <f t="shared" si="17"/>
        <v>2.100840336134454E-2</v>
      </c>
    </row>
    <row r="152" spans="1:6" ht="13.15" customHeight="1">
      <c r="A152" s="184"/>
      <c r="B152" s="53" t="s">
        <v>12</v>
      </c>
      <c r="C152" s="54">
        <f t="shared" si="15"/>
        <v>13</v>
      </c>
      <c r="D152" s="55">
        <f t="shared" si="16"/>
        <v>2.7310924369747899E-2</v>
      </c>
      <c r="E152" s="54">
        <f t="shared" si="14"/>
        <v>4</v>
      </c>
      <c r="F152" s="55">
        <f t="shared" si="17"/>
        <v>8.4033613445378148E-3</v>
      </c>
    </row>
    <row r="153" spans="1:6" ht="13.15" customHeight="1">
      <c r="A153" s="184"/>
      <c r="B153" s="53" t="s">
        <v>43</v>
      </c>
      <c r="C153" s="54">
        <f t="shared" si="15"/>
        <v>5</v>
      </c>
      <c r="D153" s="55">
        <f t="shared" si="16"/>
        <v>1.050420168067227E-2</v>
      </c>
      <c r="E153" s="54">
        <f t="shared" si="14"/>
        <v>1</v>
      </c>
      <c r="F153" s="55">
        <f t="shared" si="17"/>
        <v>2.1008403361344537E-3</v>
      </c>
    </row>
    <row r="154" spans="1:6" ht="13.15" customHeight="1">
      <c r="A154" s="184"/>
      <c r="B154" s="53" t="s">
        <v>7</v>
      </c>
      <c r="C154" s="54">
        <f t="shared" si="15"/>
        <v>60</v>
      </c>
      <c r="D154" s="55">
        <f t="shared" si="16"/>
        <v>0.12605042016806722</v>
      </c>
      <c r="E154" s="54">
        <f t="shared" si="14"/>
        <v>5</v>
      </c>
      <c r="F154" s="55">
        <f t="shared" si="17"/>
        <v>1.050420168067227E-2</v>
      </c>
    </row>
    <row r="155" spans="1:6" ht="13.15" customHeight="1">
      <c r="A155" s="184"/>
      <c r="B155" s="53" t="s">
        <v>13</v>
      </c>
      <c r="C155" s="54">
        <f t="shared" si="15"/>
        <v>2</v>
      </c>
      <c r="D155" s="55">
        <f t="shared" si="16"/>
        <v>4.2016806722689074E-3</v>
      </c>
      <c r="E155" s="54">
        <f t="shared" si="14"/>
        <v>1</v>
      </c>
      <c r="F155" s="55">
        <f t="shared" si="17"/>
        <v>2.1008403361344537E-3</v>
      </c>
    </row>
    <row r="156" spans="1:6" ht="13.15" customHeight="1">
      <c r="A156" s="184"/>
      <c r="B156" s="53" t="s">
        <v>15</v>
      </c>
      <c r="C156" s="54">
        <f t="shared" si="15"/>
        <v>12</v>
      </c>
      <c r="D156" s="55">
        <f t="shared" si="16"/>
        <v>2.5210084033613446E-2</v>
      </c>
      <c r="E156" s="54">
        <f t="shared" si="14"/>
        <v>1</v>
      </c>
      <c r="F156" s="55">
        <f t="shared" si="17"/>
        <v>2.1008403361344537E-3</v>
      </c>
    </row>
    <row r="157" spans="1:6" ht="13.15" customHeight="1">
      <c r="A157" s="184"/>
      <c r="B157" s="53" t="s">
        <v>16</v>
      </c>
      <c r="C157" s="54">
        <f t="shared" si="15"/>
        <v>17</v>
      </c>
      <c r="D157" s="55">
        <f t="shared" si="16"/>
        <v>3.5714285714285712E-2</v>
      </c>
      <c r="E157" s="54">
        <f t="shared" si="14"/>
        <v>11</v>
      </c>
      <c r="F157" s="55">
        <f t="shared" si="17"/>
        <v>2.3109243697478993E-2</v>
      </c>
    </row>
    <row r="158" spans="1:6" ht="13.15" customHeight="1">
      <c r="A158" s="184"/>
      <c r="B158" s="53" t="s">
        <v>17</v>
      </c>
      <c r="C158" s="54">
        <f t="shared" si="15"/>
        <v>67</v>
      </c>
      <c r="D158" s="55">
        <f t="shared" si="16"/>
        <v>0.1407563025210084</v>
      </c>
      <c r="E158" s="54">
        <f t="shared" si="14"/>
        <v>5</v>
      </c>
      <c r="F158" s="55">
        <f t="shared" si="17"/>
        <v>1.050420168067227E-2</v>
      </c>
    </row>
    <row r="159" spans="1:6" ht="13.15" customHeight="1">
      <c r="A159" s="184"/>
      <c r="B159" s="53" t="s">
        <v>44</v>
      </c>
      <c r="C159" s="54">
        <f t="shared" si="15"/>
        <v>2</v>
      </c>
      <c r="D159" s="55">
        <f t="shared" si="16"/>
        <v>4.2016806722689074E-3</v>
      </c>
      <c r="E159" s="54">
        <f t="shared" si="14"/>
        <v>0</v>
      </c>
      <c r="F159" s="55">
        <f t="shared" si="17"/>
        <v>0</v>
      </c>
    </row>
    <row r="160" spans="1:6" ht="13.15" customHeight="1">
      <c r="A160" s="184"/>
      <c r="B160" s="53" t="s">
        <v>18</v>
      </c>
      <c r="C160" s="54">
        <f t="shared" si="15"/>
        <v>1</v>
      </c>
      <c r="D160" s="55">
        <f t="shared" si="16"/>
        <v>2.1008403361344537E-3</v>
      </c>
      <c r="E160" s="54">
        <f t="shared" si="14"/>
        <v>0</v>
      </c>
      <c r="F160" s="55">
        <f t="shared" si="17"/>
        <v>0</v>
      </c>
    </row>
    <row r="161" spans="1:28" ht="13.15" customHeight="1">
      <c r="A161" s="184"/>
      <c r="B161" s="53" t="s">
        <v>23</v>
      </c>
      <c r="C161" s="54">
        <f t="shared" si="15"/>
        <v>3</v>
      </c>
      <c r="D161" s="55">
        <f t="shared" si="16"/>
        <v>6.3025210084033615E-3</v>
      </c>
      <c r="E161" s="54">
        <f t="shared" si="14"/>
        <v>0</v>
      </c>
      <c r="F161" s="55">
        <f t="shared" si="17"/>
        <v>0</v>
      </c>
    </row>
    <row r="162" spans="1:28" ht="13.15" customHeight="1">
      <c r="A162" s="184"/>
      <c r="B162" s="53" t="s">
        <v>19</v>
      </c>
      <c r="C162" s="54">
        <f t="shared" si="15"/>
        <v>9</v>
      </c>
      <c r="D162" s="55">
        <f t="shared" si="16"/>
        <v>1.8907563025210083E-2</v>
      </c>
      <c r="E162" s="54">
        <f t="shared" si="14"/>
        <v>2</v>
      </c>
      <c r="F162" s="55">
        <f t="shared" si="17"/>
        <v>4.2016806722689074E-3</v>
      </c>
    </row>
    <row r="163" spans="1:28" ht="13.15" customHeight="1">
      <c r="A163" s="184"/>
      <c r="B163" s="53" t="s">
        <v>20</v>
      </c>
      <c r="C163" s="54">
        <f t="shared" si="15"/>
        <v>6</v>
      </c>
      <c r="D163" s="55">
        <f t="shared" si="16"/>
        <v>1.2605042016806723E-2</v>
      </c>
      <c r="E163" s="54">
        <f t="shared" si="14"/>
        <v>4</v>
      </c>
      <c r="F163" s="55">
        <f t="shared" si="17"/>
        <v>8.4033613445378148E-3</v>
      </c>
    </row>
    <row r="164" spans="1:28" ht="13.15" customHeight="1">
      <c r="A164" s="184"/>
      <c r="B164" s="53" t="s">
        <v>21</v>
      </c>
      <c r="C164" s="54">
        <f t="shared" si="15"/>
        <v>6</v>
      </c>
      <c r="D164" s="55">
        <f t="shared" si="16"/>
        <v>1.2605042016806723E-2</v>
      </c>
      <c r="E164" s="54">
        <f t="shared" si="14"/>
        <v>1</v>
      </c>
      <c r="F164" s="55">
        <f t="shared" si="17"/>
        <v>2.1008403361344537E-3</v>
      </c>
    </row>
    <row r="165" spans="1:28" ht="13.15" customHeight="1">
      <c r="A165" s="184"/>
      <c r="B165" s="53" t="s">
        <v>45</v>
      </c>
      <c r="C165" s="54">
        <f t="shared" si="15"/>
        <v>19</v>
      </c>
      <c r="D165" s="55">
        <f t="shared" si="16"/>
        <v>3.9915966386554619E-2</v>
      </c>
      <c r="E165" s="54">
        <f t="shared" si="14"/>
        <v>3</v>
      </c>
      <c r="F165" s="55">
        <f t="shared" si="17"/>
        <v>6.3025210084033615E-3</v>
      </c>
    </row>
    <row r="166" spans="1:28" ht="13.15" customHeight="1">
      <c r="A166" s="184"/>
      <c r="B166" s="53" t="s">
        <v>46</v>
      </c>
      <c r="C166" s="54">
        <f t="shared" si="15"/>
        <v>7</v>
      </c>
      <c r="D166" s="55">
        <f t="shared" si="16"/>
        <v>1.4705882352941176E-2</v>
      </c>
      <c r="E166" s="54">
        <f t="shared" si="14"/>
        <v>1</v>
      </c>
      <c r="F166" s="55">
        <f t="shared" si="17"/>
        <v>2.1008403361344537E-3</v>
      </c>
    </row>
    <row r="167" spans="1:28" ht="13.15" customHeight="1">
      <c r="A167" s="184"/>
      <c r="B167" s="53" t="s">
        <v>47</v>
      </c>
      <c r="C167" s="54">
        <f t="shared" si="15"/>
        <v>7</v>
      </c>
      <c r="D167" s="55">
        <f t="shared" si="16"/>
        <v>1.4705882352941176E-2</v>
      </c>
      <c r="E167" s="54">
        <f t="shared" si="14"/>
        <v>0</v>
      </c>
      <c r="F167" s="55">
        <f t="shared" si="17"/>
        <v>0</v>
      </c>
    </row>
    <row r="168" spans="1:28" ht="13.15" customHeight="1">
      <c r="A168" s="184"/>
      <c r="B168" s="53" t="s">
        <v>22</v>
      </c>
      <c r="C168" s="54">
        <f t="shared" si="15"/>
        <v>14</v>
      </c>
      <c r="D168" s="55">
        <f t="shared" si="16"/>
        <v>2.9411764705882353E-2</v>
      </c>
      <c r="E168" s="54">
        <f t="shared" si="14"/>
        <v>2</v>
      </c>
      <c r="F168" s="55">
        <f t="shared" si="17"/>
        <v>4.2016806722689074E-3</v>
      </c>
    </row>
    <row r="169" spans="1:28" ht="13.15" customHeight="1">
      <c r="A169" s="184"/>
      <c r="B169" s="53" t="s">
        <v>9</v>
      </c>
      <c r="C169" s="54">
        <f t="shared" si="15"/>
        <v>40</v>
      </c>
      <c r="D169" s="55">
        <f t="shared" si="16"/>
        <v>8.4033613445378158E-2</v>
      </c>
      <c r="E169" s="54">
        <f t="shared" si="14"/>
        <v>8</v>
      </c>
      <c r="F169" s="55">
        <f t="shared" si="17"/>
        <v>1.680672268907563E-2</v>
      </c>
    </row>
    <row r="170" spans="1:28" ht="13.15" customHeight="1">
      <c r="A170" s="184"/>
      <c r="B170" s="53" t="s">
        <v>33</v>
      </c>
      <c r="C170" s="54">
        <f t="shared" si="15"/>
        <v>8</v>
      </c>
      <c r="D170" s="55">
        <f t="shared" si="16"/>
        <v>1.680672268907563E-2</v>
      </c>
      <c r="E170" s="54">
        <f t="shared" si="14"/>
        <v>3</v>
      </c>
      <c r="F170" s="55">
        <f t="shared" si="17"/>
        <v>6.3025210084033615E-3</v>
      </c>
    </row>
    <row r="171" spans="1:28" ht="13.15" customHeight="1">
      <c r="A171" s="184"/>
      <c r="B171" s="53" t="s">
        <v>5</v>
      </c>
      <c r="C171" s="54">
        <f t="shared" si="15"/>
        <v>12</v>
      </c>
      <c r="D171" s="55">
        <f t="shared" si="16"/>
        <v>2.5210084033613446E-2</v>
      </c>
      <c r="E171" s="54">
        <f t="shared" si="14"/>
        <v>1</v>
      </c>
      <c r="F171" s="55">
        <f t="shared" si="17"/>
        <v>2.1008403361344537E-3</v>
      </c>
    </row>
    <row r="172" spans="1:28" ht="13.15" customHeight="1">
      <c r="A172" s="184"/>
      <c r="B172" s="53" t="s">
        <v>126</v>
      </c>
      <c r="C172" s="54">
        <f t="shared" si="15"/>
        <v>1</v>
      </c>
      <c r="D172" s="55">
        <f t="shared" si="16"/>
        <v>2.1008403361344537E-3</v>
      </c>
      <c r="E172" s="54">
        <f t="shared" si="14"/>
        <v>13</v>
      </c>
      <c r="F172" s="55">
        <f t="shared" si="17"/>
        <v>2.7310924369747899E-2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 t="shared" si="15"/>
        <v>390</v>
      </c>
      <c r="D174" s="55">
        <f t="shared" si="16"/>
        <v>0.81932773109243695</v>
      </c>
      <c r="E174" s="54">
        <f>$L38-C174</f>
        <v>86</v>
      </c>
      <c r="F174" s="55">
        <f t="shared" si="17"/>
        <v>0.18067226890756302</v>
      </c>
      <c r="L174" s="2"/>
      <c r="M174" s="2"/>
      <c r="N174" s="2"/>
      <c r="O174" s="2"/>
      <c r="X174" s="2"/>
      <c r="Y174" s="2"/>
      <c r="Z174" s="2"/>
      <c r="AA174" s="2"/>
      <c r="AB174" s="2"/>
    </row>
    <row r="175" spans="1:28">
      <c r="L175" s="2"/>
      <c r="M175" s="2"/>
      <c r="N175" s="2"/>
      <c r="O175" s="2"/>
      <c r="Y175" s="2"/>
      <c r="Z175" s="2"/>
      <c r="AA175" s="2"/>
      <c r="AB175" s="2"/>
    </row>
    <row r="176" spans="1:28">
      <c r="L176" s="2"/>
      <c r="M176" s="2"/>
      <c r="N176" s="2"/>
      <c r="O176" s="2"/>
      <c r="Y176" s="2"/>
      <c r="Z176" s="2"/>
      <c r="AA176" s="2"/>
      <c r="AB176" s="2"/>
    </row>
    <row r="177" spans="1:28">
      <c r="L177" s="2"/>
      <c r="M177" s="2"/>
      <c r="N177" s="2"/>
      <c r="O177" s="2"/>
      <c r="Y177" s="2"/>
      <c r="Z177" s="2"/>
      <c r="AA177" s="2"/>
      <c r="AB177" s="2"/>
    </row>
    <row r="178" spans="1:28">
      <c r="L178" s="2"/>
      <c r="M178" s="2"/>
      <c r="N178" s="2"/>
      <c r="O178" s="2"/>
      <c r="Y178" s="2"/>
      <c r="Z178" s="2"/>
      <c r="AA178" s="2"/>
      <c r="AB178" s="2"/>
    </row>
    <row r="179" spans="1:28" ht="12.75" thickBot="1">
      <c r="A179" s="1">
        <v>2005</v>
      </c>
      <c r="L179" s="2"/>
      <c r="M179" s="2"/>
      <c r="N179" s="2"/>
      <c r="O179" s="2"/>
      <c r="X179" s="2"/>
      <c r="Y179" s="2"/>
      <c r="Z179" s="2"/>
      <c r="AA179" s="2"/>
      <c r="AB179" s="2"/>
    </row>
    <row r="180" spans="1:28" ht="13.5" thickBot="1">
      <c r="A180" s="28" t="s">
        <v>0</v>
      </c>
      <c r="B180" s="28" t="s">
        <v>0</v>
      </c>
      <c r="C180" s="486" t="s">
        <v>37</v>
      </c>
      <c r="D180" s="486"/>
      <c r="E180" s="487"/>
      <c r="L180" s="2"/>
      <c r="M180" s="2"/>
      <c r="N180" s="2"/>
      <c r="O180" s="2"/>
      <c r="X180" s="2"/>
      <c r="Y180" s="2"/>
      <c r="Z180" s="2"/>
      <c r="AA180" s="2"/>
      <c r="AB180" s="2"/>
    </row>
    <row r="181" spans="1:28" ht="13.5" thickBot="1">
      <c r="A181" s="29"/>
      <c r="B181" s="29"/>
      <c r="C181" s="486" t="s">
        <v>28</v>
      </c>
      <c r="D181" s="486"/>
      <c r="E181" s="486"/>
      <c r="Y181" s="2"/>
      <c r="Z181" s="2"/>
      <c r="AA181" s="2"/>
      <c r="AB181" s="2"/>
    </row>
    <row r="182" spans="1:28" ht="13.5" thickBot="1">
      <c r="A182" s="29"/>
      <c r="B182" s="29"/>
      <c r="C182" s="30" t="s">
        <v>29</v>
      </c>
      <c r="D182" s="31" t="s">
        <v>30</v>
      </c>
      <c r="E182" s="32" t="s">
        <v>1</v>
      </c>
    </row>
    <row r="183" spans="1:28" ht="13.5">
      <c r="A183" s="129" t="s">
        <v>24</v>
      </c>
      <c r="B183" s="23" t="s">
        <v>3</v>
      </c>
      <c r="C183" s="33">
        <v>3.0000000000000001E-3</v>
      </c>
      <c r="D183" s="34">
        <f>E183-C183</f>
        <v>3.3999999999999996E-2</v>
      </c>
      <c r="E183" s="35">
        <v>3.6999999999999998E-2</v>
      </c>
    </row>
    <row r="184" spans="1:28" ht="13.5">
      <c r="A184" s="130"/>
      <c r="B184" s="24" t="s">
        <v>4</v>
      </c>
      <c r="C184" s="36">
        <v>1E-3</v>
      </c>
      <c r="D184" s="37">
        <f t="shared" ref="D184:D207" si="18">E184-C184</f>
        <v>1.4999999999999999E-2</v>
      </c>
      <c r="E184" s="38">
        <v>1.6E-2</v>
      </c>
    </row>
    <row r="185" spans="1:28" ht="13.5">
      <c r="A185" s="130"/>
      <c r="B185" s="24" t="s">
        <v>14</v>
      </c>
      <c r="C185" s="36">
        <v>0</v>
      </c>
      <c r="D185" s="37">
        <f t="shared" si="18"/>
        <v>1.4999999999999999E-2</v>
      </c>
      <c r="E185" s="38">
        <v>1.4999999999999999E-2</v>
      </c>
    </row>
    <row r="186" spans="1:28" ht="13.5">
      <c r="A186" s="130"/>
      <c r="B186" s="24" t="s">
        <v>6</v>
      </c>
      <c r="C186" s="36">
        <v>2.4E-2</v>
      </c>
      <c r="D186" s="37">
        <f t="shared" si="18"/>
        <v>6.0000000000000005E-2</v>
      </c>
      <c r="E186" s="38">
        <v>8.4000000000000005E-2</v>
      </c>
    </row>
    <row r="187" spans="1:28" ht="13.5">
      <c r="A187" s="130"/>
      <c r="B187" s="24" t="s">
        <v>8</v>
      </c>
      <c r="C187" s="36">
        <v>0</v>
      </c>
      <c r="D187" s="37">
        <f t="shared" si="18"/>
        <v>1.0999999999999999E-2</v>
      </c>
      <c r="E187" s="38">
        <v>1.0999999999999999E-2</v>
      </c>
    </row>
    <row r="188" spans="1:28" ht="13.5">
      <c r="A188" s="130"/>
      <c r="B188" s="24" t="s">
        <v>10</v>
      </c>
      <c r="C188" s="36">
        <v>1E-3</v>
      </c>
      <c r="D188" s="37">
        <f t="shared" si="18"/>
        <v>1.6999999999999998E-2</v>
      </c>
      <c r="E188" s="38">
        <v>1.7999999999999999E-2</v>
      </c>
    </row>
    <row r="189" spans="1:28" ht="13.5">
      <c r="A189" s="130"/>
      <c r="B189" s="24" t="s">
        <v>11</v>
      </c>
      <c r="C189" s="36">
        <v>1E-3</v>
      </c>
      <c r="D189" s="37">
        <f t="shared" si="18"/>
        <v>4.1000000000000002E-2</v>
      </c>
      <c r="E189" s="38">
        <v>4.2000000000000003E-2</v>
      </c>
    </row>
    <row r="190" spans="1:28" ht="13.5">
      <c r="A190" s="130"/>
      <c r="B190" s="24" t="s">
        <v>12</v>
      </c>
      <c r="C190" s="36">
        <v>1.4999999999999999E-2</v>
      </c>
      <c r="D190" s="37">
        <f t="shared" si="18"/>
        <v>1.4999999999999999E-2</v>
      </c>
      <c r="E190" s="38">
        <v>0.03</v>
      </c>
    </row>
    <row r="191" spans="1:28" ht="13.5">
      <c r="A191" s="130"/>
      <c r="B191" s="24" t="s">
        <v>7</v>
      </c>
      <c r="C191" s="36">
        <v>3.0000000000000001E-3</v>
      </c>
      <c r="D191" s="37">
        <f t="shared" si="18"/>
        <v>0.16200000000000001</v>
      </c>
      <c r="E191" s="38">
        <v>0.16500000000000001</v>
      </c>
    </row>
    <row r="192" spans="1:28" ht="13.5">
      <c r="A192" s="130"/>
      <c r="B192" s="24" t="s">
        <v>13</v>
      </c>
      <c r="C192" s="36">
        <v>1.2999999999999999E-2</v>
      </c>
      <c r="D192" s="37">
        <f t="shared" ref="D192:D204" si="19">E192-C192</f>
        <v>4.9999999999999992E-3</v>
      </c>
      <c r="E192" s="38">
        <v>1.7999999999999999E-2</v>
      </c>
    </row>
    <row r="193" spans="1:28" ht="13.5">
      <c r="A193" s="130"/>
      <c r="B193" s="24" t="s">
        <v>15</v>
      </c>
      <c r="C193" s="36">
        <v>1.0999999999999999E-2</v>
      </c>
      <c r="D193" s="37">
        <f t="shared" si="19"/>
        <v>6.3E-2</v>
      </c>
      <c r="E193" s="38">
        <v>7.3999999999999996E-2</v>
      </c>
    </row>
    <row r="194" spans="1:28" ht="13.5">
      <c r="A194" s="130"/>
      <c r="B194" s="24" t="s">
        <v>16</v>
      </c>
      <c r="C194" s="36">
        <v>8.9999999999999993E-3</v>
      </c>
      <c r="D194" s="37">
        <f t="shared" si="19"/>
        <v>4.8000000000000001E-2</v>
      </c>
      <c r="E194" s="38">
        <v>5.7000000000000002E-2</v>
      </c>
    </row>
    <row r="195" spans="1:28" ht="13.5">
      <c r="A195" s="130"/>
      <c r="B195" s="24" t="s">
        <v>17</v>
      </c>
      <c r="C195" s="36">
        <v>1.9E-2</v>
      </c>
      <c r="D195" s="37">
        <f t="shared" si="19"/>
        <v>4.9000000000000002E-2</v>
      </c>
      <c r="E195" s="38">
        <v>6.8000000000000005E-2</v>
      </c>
    </row>
    <row r="196" spans="1:28" ht="13.5">
      <c r="A196" s="130"/>
      <c r="B196" s="24" t="s">
        <v>18</v>
      </c>
      <c r="C196" s="36">
        <v>0</v>
      </c>
      <c r="D196" s="37">
        <f t="shared" si="19"/>
        <v>2.5000000000000001E-2</v>
      </c>
      <c r="E196" s="38">
        <v>2.5000000000000001E-2</v>
      </c>
    </row>
    <row r="197" spans="1:28" ht="13.5">
      <c r="A197" s="130"/>
      <c r="B197" s="24" t="s">
        <v>23</v>
      </c>
      <c r="C197" s="36">
        <v>0</v>
      </c>
      <c r="D197" s="37">
        <f t="shared" si="19"/>
        <v>5.0000000000000001E-3</v>
      </c>
      <c r="E197" s="38">
        <v>5.0000000000000001E-3</v>
      </c>
    </row>
    <row r="198" spans="1:28" ht="13.5">
      <c r="A198" s="130"/>
      <c r="B198" s="24" t="s">
        <v>19</v>
      </c>
      <c r="C198" s="36">
        <v>3.0000000000000001E-3</v>
      </c>
      <c r="D198" s="37">
        <f t="shared" si="19"/>
        <v>3.1000000000000003E-2</v>
      </c>
      <c r="E198" s="38">
        <v>3.4000000000000002E-2</v>
      </c>
    </row>
    <row r="199" spans="1:28" ht="13.5">
      <c r="A199" s="130"/>
      <c r="B199" s="24" t="s">
        <v>20</v>
      </c>
      <c r="C199" s="36">
        <v>5.0000000000000001E-3</v>
      </c>
      <c r="D199" s="37">
        <f t="shared" si="19"/>
        <v>5.0000000000000001E-3</v>
      </c>
      <c r="E199" s="38">
        <v>0.01</v>
      </c>
    </row>
    <row r="200" spans="1:28" ht="13.5">
      <c r="A200" s="130"/>
      <c r="B200" s="24" t="s">
        <v>21</v>
      </c>
      <c r="C200" s="36">
        <v>3.0000000000000001E-3</v>
      </c>
      <c r="D200" s="37">
        <f t="shared" si="19"/>
        <v>4.9999999999999996E-2</v>
      </c>
      <c r="E200" s="38">
        <v>5.2999999999999999E-2</v>
      </c>
    </row>
    <row r="201" spans="1:28" ht="13.5">
      <c r="A201" s="130"/>
      <c r="B201" s="24" t="s">
        <v>47</v>
      </c>
      <c r="C201" s="36">
        <v>1E-3</v>
      </c>
      <c r="D201" s="37">
        <f t="shared" si="19"/>
        <v>7.5999999999999998E-2</v>
      </c>
      <c r="E201" s="38">
        <v>7.6999999999999999E-2</v>
      </c>
    </row>
    <row r="202" spans="1:28" ht="13.5">
      <c r="A202" s="130"/>
      <c r="B202" s="24" t="s">
        <v>22</v>
      </c>
      <c r="C202" s="36">
        <v>0</v>
      </c>
      <c r="D202" s="37">
        <f t="shared" si="19"/>
        <v>0.03</v>
      </c>
      <c r="E202" s="38">
        <v>0.03</v>
      </c>
    </row>
    <row r="203" spans="1:28" ht="13.5">
      <c r="A203" s="130"/>
      <c r="B203" s="24" t="s">
        <v>9</v>
      </c>
      <c r="C203" s="36">
        <v>5.1999999999999998E-2</v>
      </c>
      <c r="D203" s="37">
        <f t="shared" si="19"/>
        <v>3.3999999999999996E-2</v>
      </c>
      <c r="E203" s="38">
        <v>8.5999999999999993E-2</v>
      </c>
    </row>
    <row r="204" spans="1:28" ht="13.5">
      <c r="A204" s="130"/>
      <c r="B204" s="24" t="s">
        <v>5</v>
      </c>
      <c r="C204" s="36">
        <v>3.0000000000000001E-3</v>
      </c>
      <c r="D204" s="37">
        <f t="shared" si="19"/>
        <v>3.0000000000000002E-2</v>
      </c>
      <c r="E204" s="38">
        <v>3.3000000000000002E-2</v>
      </c>
    </row>
    <row r="205" spans="1:28" ht="13.5">
      <c r="A205" s="130"/>
      <c r="B205" s="24" t="s">
        <v>126</v>
      </c>
      <c r="C205" s="36">
        <v>8.0000000000000002E-3</v>
      </c>
      <c r="D205" s="37">
        <f t="shared" si="18"/>
        <v>2.9999999999999992E-3</v>
      </c>
      <c r="E205" s="38">
        <v>1.0999999999999999E-2</v>
      </c>
    </row>
    <row r="206" spans="1:28" ht="13.5">
      <c r="A206" s="136"/>
      <c r="B206" s="171"/>
      <c r="C206" s="181"/>
      <c r="D206" s="182"/>
      <c r="E206" s="183"/>
    </row>
    <row r="207" spans="1:28" ht="14.25" thickBot="1">
      <c r="A207" s="131"/>
      <c r="B207" s="25" t="s">
        <v>1</v>
      </c>
      <c r="C207" s="39">
        <v>0.17299999999999999</v>
      </c>
      <c r="D207" s="40">
        <f t="shared" si="18"/>
        <v>0.82699999999999996</v>
      </c>
      <c r="E207" s="41">
        <v>1</v>
      </c>
    </row>
    <row r="208" spans="1:28">
      <c r="L208" s="2"/>
      <c r="M208" s="2"/>
      <c r="N208" s="2"/>
      <c r="O208" s="2"/>
      <c r="X208" s="2"/>
      <c r="Y208" s="2"/>
      <c r="Z208" s="2"/>
      <c r="AA208" s="2"/>
      <c r="AB208" s="2"/>
    </row>
    <row r="209" spans="1:28">
      <c r="A209" s="1">
        <v>2010</v>
      </c>
      <c r="L209" s="2"/>
      <c r="M209" s="2"/>
      <c r="N209" s="2"/>
      <c r="O209" s="2"/>
      <c r="X209" s="2"/>
      <c r="Y209" s="2"/>
      <c r="Z209" s="2"/>
      <c r="AA209" s="2"/>
      <c r="AB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X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</row>
    <row r="213" spans="1:28" ht="13.15" customHeight="1">
      <c r="A213" s="339" t="s">
        <v>24</v>
      </c>
      <c r="B213" s="340" t="s">
        <v>3</v>
      </c>
      <c r="C213" s="341">
        <f>I7</f>
        <v>3</v>
      </c>
      <c r="D213" s="342">
        <f>C213/$L$38</f>
        <v>6.3025210084033615E-3</v>
      </c>
      <c r="E213" s="341">
        <f>$L7-C213</f>
        <v>23</v>
      </c>
      <c r="F213" s="342">
        <f>E213/$L$38</f>
        <v>4.8319327731092439E-2</v>
      </c>
    </row>
    <row r="214" spans="1:28" ht="13.15" customHeight="1">
      <c r="A214" s="184"/>
      <c r="B214" s="53" t="s">
        <v>4</v>
      </c>
      <c r="C214" s="54">
        <f t="shared" ref="C214:C244" si="20">I8</f>
        <v>8</v>
      </c>
      <c r="D214" s="55">
        <f t="shared" ref="D214:D244" si="21">C214/$L$38</f>
        <v>1.680672268907563E-2</v>
      </c>
      <c r="E214" s="54">
        <f t="shared" ref="E214:E244" si="22">$L8-C214</f>
        <v>19</v>
      </c>
      <c r="F214" s="55">
        <f t="shared" ref="F214:F244" si="23">E214/$L$38</f>
        <v>3.9915966386554619E-2</v>
      </c>
    </row>
    <row r="215" spans="1:28" ht="13.15" customHeight="1">
      <c r="A215" s="184"/>
      <c r="B215" s="53" t="s">
        <v>41</v>
      </c>
      <c r="C215" s="54">
        <f t="shared" si="20"/>
        <v>0</v>
      </c>
      <c r="D215" s="55">
        <f t="shared" si="21"/>
        <v>0</v>
      </c>
      <c r="E215" s="54">
        <f t="shared" si="22"/>
        <v>2</v>
      </c>
      <c r="F215" s="55">
        <f t="shared" si="23"/>
        <v>4.2016806722689074E-3</v>
      </c>
    </row>
    <row r="216" spans="1:28" ht="13.15" customHeight="1">
      <c r="A216" s="184"/>
      <c r="B216" s="53" t="s">
        <v>42</v>
      </c>
      <c r="C216" s="54">
        <f t="shared" si="20"/>
        <v>0</v>
      </c>
      <c r="D216" s="55">
        <f t="shared" si="21"/>
        <v>0</v>
      </c>
      <c r="E216" s="54">
        <f t="shared" si="22"/>
        <v>2</v>
      </c>
      <c r="F216" s="55">
        <f t="shared" si="23"/>
        <v>4.2016806722689074E-3</v>
      </c>
    </row>
    <row r="217" spans="1:28" ht="13.15" customHeight="1">
      <c r="A217" s="184"/>
      <c r="B217" s="53" t="s">
        <v>14</v>
      </c>
      <c r="C217" s="54">
        <f t="shared" si="20"/>
        <v>0</v>
      </c>
      <c r="D217" s="55">
        <f t="shared" si="21"/>
        <v>0</v>
      </c>
      <c r="E217" s="54">
        <f t="shared" si="22"/>
        <v>3</v>
      </c>
      <c r="F217" s="55">
        <f t="shared" si="23"/>
        <v>6.3025210084033615E-3</v>
      </c>
    </row>
    <row r="218" spans="1:28" ht="13.15" customHeight="1">
      <c r="A218" s="184"/>
      <c r="B218" s="53" t="s">
        <v>6</v>
      </c>
      <c r="C218" s="54">
        <f t="shared" si="20"/>
        <v>1</v>
      </c>
      <c r="D218" s="55">
        <f t="shared" si="21"/>
        <v>2.1008403361344537E-3</v>
      </c>
      <c r="E218" s="54">
        <f t="shared" si="22"/>
        <v>9</v>
      </c>
      <c r="F218" s="55">
        <f t="shared" si="23"/>
        <v>1.8907563025210083E-2</v>
      </c>
    </row>
    <row r="219" spans="1:28" ht="13.15" customHeight="1">
      <c r="A219" s="184"/>
      <c r="B219" s="53" t="s">
        <v>8</v>
      </c>
      <c r="C219" s="54">
        <f t="shared" si="20"/>
        <v>1</v>
      </c>
      <c r="D219" s="55">
        <f t="shared" si="21"/>
        <v>2.1008403361344537E-3</v>
      </c>
      <c r="E219" s="54">
        <f t="shared" si="22"/>
        <v>4</v>
      </c>
      <c r="F219" s="55">
        <f t="shared" si="23"/>
        <v>8.4033613445378148E-3</v>
      </c>
    </row>
    <row r="220" spans="1:28" ht="13.15" customHeight="1">
      <c r="A220" s="184"/>
      <c r="B220" s="53" t="s">
        <v>10</v>
      </c>
      <c r="C220" s="54">
        <f t="shared" si="20"/>
        <v>0</v>
      </c>
      <c r="D220" s="55">
        <f t="shared" si="21"/>
        <v>0</v>
      </c>
      <c r="E220" s="54">
        <f t="shared" si="22"/>
        <v>2</v>
      </c>
      <c r="F220" s="55">
        <f t="shared" si="23"/>
        <v>4.2016806722689074E-3</v>
      </c>
    </row>
    <row r="221" spans="1:28" ht="13.15" customHeight="1">
      <c r="A221" s="184"/>
      <c r="B221" s="53" t="s">
        <v>11</v>
      </c>
      <c r="C221" s="54">
        <f t="shared" si="20"/>
        <v>6</v>
      </c>
      <c r="D221" s="55">
        <f t="shared" si="21"/>
        <v>1.2605042016806723E-2</v>
      </c>
      <c r="E221" s="54">
        <f t="shared" si="22"/>
        <v>16</v>
      </c>
      <c r="F221" s="55">
        <f t="shared" si="23"/>
        <v>3.3613445378151259E-2</v>
      </c>
    </row>
    <row r="222" spans="1:28" ht="13.15" customHeight="1">
      <c r="A222" s="184"/>
      <c r="B222" s="53" t="s">
        <v>12</v>
      </c>
      <c r="C222" s="54">
        <f t="shared" si="20"/>
        <v>5</v>
      </c>
      <c r="D222" s="55">
        <f t="shared" si="21"/>
        <v>1.050420168067227E-2</v>
      </c>
      <c r="E222" s="54">
        <f t="shared" si="22"/>
        <v>12</v>
      </c>
      <c r="F222" s="55">
        <f t="shared" si="23"/>
        <v>2.5210084033613446E-2</v>
      </c>
    </row>
    <row r="223" spans="1:28" ht="13.15" customHeight="1">
      <c r="A223" s="184"/>
      <c r="B223" s="53" t="s">
        <v>43</v>
      </c>
      <c r="C223" s="54">
        <f t="shared" si="20"/>
        <v>0</v>
      </c>
      <c r="D223" s="55">
        <f t="shared" si="21"/>
        <v>0</v>
      </c>
      <c r="E223" s="54">
        <f t="shared" si="22"/>
        <v>6</v>
      </c>
      <c r="F223" s="55">
        <f t="shared" si="23"/>
        <v>1.2605042016806723E-2</v>
      </c>
    </row>
    <row r="224" spans="1:28" ht="13.15" customHeight="1">
      <c r="A224" s="184"/>
      <c r="B224" s="53" t="s">
        <v>7</v>
      </c>
      <c r="C224" s="54">
        <f t="shared" si="20"/>
        <v>11</v>
      </c>
      <c r="D224" s="55">
        <f t="shared" si="21"/>
        <v>2.3109243697478993E-2</v>
      </c>
      <c r="E224" s="54">
        <f t="shared" si="22"/>
        <v>54</v>
      </c>
      <c r="F224" s="55">
        <f t="shared" si="23"/>
        <v>0.1134453781512605</v>
      </c>
    </row>
    <row r="225" spans="1:6" ht="13.15" customHeight="1">
      <c r="A225" s="184"/>
      <c r="B225" s="53" t="s">
        <v>13</v>
      </c>
      <c r="C225" s="54">
        <f t="shared" si="20"/>
        <v>0</v>
      </c>
      <c r="D225" s="55">
        <f t="shared" si="21"/>
        <v>0</v>
      </c>
      <c r="E225" s="54">
        <f t="shared" si="22"/>
        <v>3</v>
      </c>
      <c r="F225" s="55">
        <f t="shared" si="23"/>
        <v>6.3025210084033615E-3</v>
      </c>
    </row>
    <row r="226" spans="1:6" ht="13.15" customHeight="1">
      <c r="A226" s="184"/>
      <c r="B226" s="53" t="s">
        <v>15</v>
      </c>
      <c r="C226" s="54">
        <f t="shared" si="20"/>
        <v>3</v>
      </c>
      <c r="D226" s="55">
        <f t="shared" si="21"/>
        <v>6.3025210084033615E-3</v>
      </c>
      <c r="E226" s="54">
        <f t="shared" si="22"/>
        <v>10</v>
      </c>
      <c r="F226" s="55">
        <f t="shared" si="23"/>
        <v>2.100840336134454E-2</v>
      </c>
    </row>
    <row r="227" spans="1:6" ht="13.15" customHeight="1">
      <c r="A227" s="184"/>
      <c r="B227" s="53" t="s">
        <v>16</v>
      </c>
      <c r="C227" s="54">
        <f t="shared" si="20"/>
        <v>6</v>
      </c>
      <c r="D227" s="55">
        <f t="shared" si="21"/>
        <v>1.2605042016806723E-2</v>
      </c>
      <c r="E227" s="54">
        <f t="shared" si="22"/>
        <v>22</v>
      </c>
      <c r="F227" s="55">
        <f t="shared" si="23"/>
        <v>4.6218487394957986E-2</v>
      </c>
    </row>
    <row r="228" spans="1:6" ht="13.15" customHeight="1">
      <c r="A228" s="184"/>
      <c r="B228" s="53" t="s">
        <v>17</v>
      </c>
      <c r="C228" s="54">
        <f t="shared" si="20"/>
        <v>0</v>
      </c>
      <c r="D228" s="55">
        <f t="shared" si="21"/>
        <v>0</v>
      </c>
      <c r="E228" s="54">
        <f t="shared" si="22"/>
        <v>72</v>
      </c>
      <c r="F228" s="55">
        <f t="shared" si="23"/>
        <v>0.15126050420168066</v>
      </c>
    </row>
    <row r="229" spans="1:6" ht="13.15" customHeight="1">
      <c r="A229" s="184"/>
      <c r="B229" s="53" t="s">
        <v>44</v>
      </c>
      <c r="C229" s="54">
        <f t="shared" si="20"/>
        <v>0</v>
      </c>
      <c r="D229" s="55">
        <f t="shared" si="21"/>
        <v>0</v>
      </c>
      <c r="E229" s="54">
        <f t="shared" si="22"/>
        <v>2</v>
      </c>
      <c r="F229" s="55">
        <f t="shared" si="23"/>
        <v>4.2016806722689074E-3</v>
      </c>
    </row>
    <row r="230" spans="1:6" ht="13.15" customHeight="1">
      <c r="A230" s="184"/>
      <c r="B230" s="53" t="s">
        <v>18</v>
      </c>
      <c r="C230" s="54">
        <f t="shared" si="20"/>
        <v>0</v>
      </c>
      <c r="D230" s="55">
        <f t="shared" si="21"/>
        <v>0</v>
      </c>
      <c r="E230" s="54">
        <f t="shared" si="22"/>
        <v>1</v>
      </c>
      <c r="F230" s="55">
        <f t="shared" si="23"/>
        <v>2.1008403361344537E-3</v>
      </c>
    </row>
    <row r="231" spans="1:6" ht="13.15" customHeight="1">
      <c r="A231" s="184"/>
      <c r="B231" s="53" t="s">
        <v>23</v>
      </c>
      <c r="C231" s="54">
        <f t="shared" si="20"/>
        <v>1</v>
      </c>
      <c r="D231" s="55">
        <f t="shared" si="21"/>
        <v>2.1008403361344537E-3</v>
      </c>
      <c r="E231" s="54">
        <f t="shared" si="22"/>
        <v>2</v>
      </c>
      <c r="F231" s="55">
        <f t="shared" si="23"/>
        <v>4.2016806722689074E-3</v>
      </c>
    </row>
    <row r="232" spans="1:6" ht="13.15" customHeight="1">
      <c r="A232" s="184"/>
      <c r="B232" s="53" t="s">
        <v>19</v>
      </c>
      <c r="C232" s="54">
        <f t="shared" si="20"/>
        <v>1</v>
      </c>
      <c r="D232" s="55">
        <f t="shared" si="21"/>
        <v>2.1008403361344537E-3</v>
      </c>
      <c r="E232" s="54">
        <f t="shared" si="22"/>
        <v>10</v>
      </c>
      <c r="F232" s="55">
        <f t="shared" si="23"/>
        <v>2.100840336134454E-2</v>
      </c>
    </row>
    <row r="233" spans="1:6" ht="13.15" customHeight="1">
      <c r="A233" s="184"/>
      <c r="B233" s="53" t="s">
        <v>20</v>
      </c>
      <c r="C233" s="54">
        <f t="shared" si="20"/>
        <v>4</v>
      </c>
      <c r="D233" s="55">
        <f t="shared" si="21"/>
        <v>8.4033613445378148E-3</v>
      </c>
      <c r="E233" s="54">
        <f t="shared" si="22"/>
        <v>6</v>
      </c>
      <c r="F233" s="55">
        <f t="shared" si="23"/>
        <v>1.2605042016806723E-2</v>
      </c>
    </row>
    <row r="234" spans="1:6" ht="13.15" customHeight="1">
      <c r="A234" s="184"/>
      <c r="B234" s="53" t="s">
        <v>21</v>
      </c>
      <c r="C234" s="54">
        <f t="shared" si="20"/>
        <v>1</v>
      </c>
      <c r="D234" s="55">
        <f t="shared" si="21"/>
        <v>2.1008403361344537E-3</v>
      </c>
      <c r="E234" s="54">
        <f t="shared" si="22"/>
        <v>6</v>
      </c>
      <c r="F234" s="55">
        <f t="shared" si="23"/>
        <v>1.2605042016806723E-2</v>
      </c>
    </row>
    <row r="235" spans="1:6" ht="13.15" customHeight="1">
      <c r="A235" s="184"/>
      <c r="B235" s="53" t="s">
        <v>45</v>
      </c>
      <c r="C235" s="54">
        <f t="shared" si="20"/>
        <v>4</v>
      </c>
      <c r="D235" s="55">
        <f t="shared" si="21"/>
        <v>8.4033613445378148E-3</v>
      </c>
      <c r="E235" s="54">
        <f t="shared" si="22"/>
        <v>18</v>
      </c>
      <c r="F235" s="55">
        <f t="shared" si="23"/>
        <v>3.7815126050420166E-2</v>
      </c>
    </row>
    <row r="236" spans="1:6" ht="13.15" customHeight="1">
      <c r="A236" s="184"/>
      <c r="B236" s="53" t="s">
        <v>46</v>
      </c>
      <c r="C236" s="54">
        <f t="shared" si="20"/>
        <v>1</v>
      </c>
      <c r="D236" s="55">
        <f t="shared" si="21"/>
        <v>2.1008403361344537E-3</v>
      </c>
      <c r="E236" s="54">
        <f t="shared" si="22"/>
        <v>7</v>
      </c>
      <c r="F236" s="55">
        <f t="shared" si="23"/>
        <v>1.4705882352941176E-2</v>
      </c>
    </row>
    <row r="237" spans="1:6" ht="13.15" customHeight="1">
      <c r="A237" s="184"/>
      <c r="B237" s="53" t="s">
        <v>47</v>
      </c>
      <c r="C237" s="54">
        <f t="shared" si="20"/>
        <v>0</v>
      </c>
      <c r="D237" s="55">
        <f t="shared" si="21"/>
        <v>0</v>
      </c>
      <c r="E237" s="54">
        <f t="shared" si="22"/>
        <v>7</v>
      </c>
      <c r="F237" s="55">
        <f t="shared" si="23"/>
        <v>1.4705882352941176E-2</v>
      </c>
    </row>
    <row r="238" spans="1:6" ht="13.15" customHeight="1">
      <c r="A238" s="184"/>
      <c r="B238" s="53" t="s">
        <v>22</v>
      </c>
      <c r="C238" s="54">
        <f t="shared" si="20"/>
        <v>1</v>
      </c>
      <c r="D238" s="55">
        <f t="shared" si="21"/>
        <v>2.1008403361344537E-3</v>
      </c>
      <c r="E238" s="54">
        <f t="shared" si="22"/>
        <v>15</v>
      </c>
      <c r="F238" s="55">
        <f t="shared" si="23"/>
        <v>3.1512605042016806E-2</v>
      </c>
    </row>
    <row r="239" spans="1:6" ht="13.15" customHeight="1">
      <c r="A239" s="184"/>
      <c r="B239" s="53" t="s">
        <v>9</v>
      </c>
      <c r="C239" s="54">
        <f t="shared" si="20"/>
        <v>11</v>
      </c>
      <c r="D239" s="55">
        <f t="shared" si="21"/>
        <v>2.3109243697478993E-2</v>
      </c>
      <c r="E239" s="54">
        <f t="shared" si="22"/>
        <v>37</v>
      </c>
      <c r="F239" s="55">
        <f t="shared" si="23"/>
        <v>7.7731092436974791E-2</v>
      </c>
    </row>
    <row r="240" spans="1:6" ht="13.15" customHeight="1">
      <c r="A240" s="184"/>
      <c r="B240" s="53" t="s">
        <v>33</v>
      </c>
      <c r="C240" s="54">
        <f t="shared" si="20"/>
        <v>2</v>
      </c>
      <c r="D240" s="55">
        <f t="shared" si="21"/>
        <v>4.2016806722689074E-3</v>
      </c>
      <c r="E240" s="54">
        <f t="shared" si="22"/>
        <v>9</v>
      </c>
      <c r="F240" s="55">
        <f t="shared" si="23"/>
        <v>1.8907563025210083E-2</v>
      </c>
    </row>
    <row r="241" spans="1:28" ht="13.15" customHeight="1">
      <c r="A241" s="184"/>
      <c r="B241" s="53" t="s">
        <v>5</v>
      </c>
      <c r="C241" s="54">
        <f t="shared" si="20"/>
        <v>0</v>
      </c>
      <c r="D241" s="55">
        <f t="shared" si="21"/>
        <v>0</v>
      </c>
      <c r="E241" s="54">
        <f t="shared" si="22"/>
        <v>13</v>
      </c>
      <c r="F241" s="55">
        <f t="shared" si="23"/>
        <v>2.7310924369747899E-2</v>
      </c>
    </row>
    <row r="242" spans="1:28" ht="13.15" customHeight="1">
      <c r="A242" s="184"/>
      <c r="B242" s="53" t="s">
        <v>126</v>
      </c>
      <c r="C242" s="54">
        <f t="shared" si="20"/>
        <v>6</v>
      </c>
      <c r="D242" s="55">
        <f t="shared" si="21"/>
        <v>1.2605042016806723E-2</v>
      </c>
      <c r="E242" s="54">
        <f t="shared" si="22"/>
        <v>8</v>
      </c>
      <c r="F242" s="55">
        <f t="shared" si="23"/>
        <v>1.680672268907563E-2</v>
      </c>
    </row>
    <row r="243" spans="1:28" ht="13.15" customHeight="1">
      <c r="A243" s="185"/>
      <c r="B243" s="56"/>
      <c r="C243" s="54"/>
      <c r="D243" s="55"/>
      <c r="E243" s="54"/>
      <c r="F243" s="55"/>
    </row>
    <row r="244" spans="1:28" ht="13.15" customHeight="1">
      <c r="A244" s="60"/>
      <c r="B244" s="57" t="s">
        <v>1</v>
      </c>
      <c r="C244" s="54">
        <f t="shared" si="20"/>
        <v>76</v>
      </c>
      <c r="D244" s="55">
        <f t="shared" si="21"/>
        <v>0.15966386554621848</v>
      </c>
      <c r="E244" s="54">
        <f t="shared" si="22"/>
        <v>400</v>
      </c>
      <c r="F244" s="55">
        <f t="shared" si="23"/>
        <v>0.84033613445378152</v>
      </c>
      <c r="L244" s="2"/>
      <c r="M244" s="2"/>
      <c r="N244" s="2"/>
      <c r="O244" s="2"/>
      <c r="X244" s="2"/>
      <c r="Y244" s="2"/>
      <c r="Z244" s="2"/>
      <c r="AA244" s="2"/>
      <c r="AB244" s="2"/>
    </row>
    <row r="245" spans="1:28">
      <c r="L245" s="2"/>
      <c r="M245" s="2"/>
      <c r="N245" s="2"/>
      <c r="O245" s="2"/>
      <c r="Y245" s="2"/>
      <c r="Z245" s="2"/>
      <c r="AA245" s="2"/>
      <c r="AB245" s="2"/>
    </row>
    <row r="246" spans="1:28">
      <c r="L246" s="2"/>
      <c r="M246" s="2"/>
      <c r="N246" s="2"/>
      <c r="O246" s="2"/>
      <c r="Y246" s="2"/>
      <c r="Z246" s="2"/>
      <c r="AA246" s="2"/>
      <c r="AB246" s="2"/>
    </row>
    <row r="247" spans="1:28">
      <c r="L247" s="2"/>
      <c r="M247" s="2"/>
      <c r="N247" s="2"/>
      <c r="O247" s="2"/>
      <c r="Y247" s="2"/>
      <c r="Z247" s="2"/>
      <c r="AA247" s="2"/>
      <c r="AB247" s="2"/>
    </row>
    <row r="248" spans="1:28" ht="12.75" thickBot="1">
      <c r="A248" s="1">
        <v>2005</v>
      </c>
    </row>
    <row r="249" spans="1:28" ht="13.5" thickBot="1">
      <c r="A249" s="28" t="s">
        <v>0</v>
      </c>
      <c r="B249" s="28" t="s">
        <v>0</v>
      </c>
      <c r="C249" s="486" t="s">
        <v>38</v>
      </c>
      <c r="D249" s="486"/>
      <c r="E249" s="487"/>
    </row>
    <row r="250" spans="1:28" ht="13.5" thickBot="1">
      <c r="A250" s="29"/>
      <c r="B250" s="29"/>
      <c r="C250" s="486" t="s">
        <v>28</v>
      </c>
      <c r="D250" s="486"/>
      <c r="E250" s="486"/>
    </row>
    <row r="251" spans="1:28" ht="13.5" thickBot="1">
      <c r="A251" s="29"/>
      <c r="B251" s="29"/>
      <c r="C251" s="30" t="s">
        <v>29</v>
      </c>
      <c r="D251" s="31" t="s">
        <v>30</v>
      </c>
      <c r="E251" s="32" t="s">
        <v>1</v>
      </c>
    </row>
    <row r="252" spans="1:28" ht="13.5">
      <c r="A252" s="129" t="s">
        <v>24</v>
      </c>
      <c r="B252" s="23" t="s">
        <v>3</v>
      </c>
      <c r="C252" s="33">
        <v>2.3E-2</v>
      </c>
      <c r="D252" s="34">
        <f>E252-C252</f>
        <v>1.3999999999999999E-2</v>
      </c>
      <c r="E252" s="35">
        <v>3.6999999999999998E-2</v>
      </c>
    </row>
    <row r="253" spans="1:28" ht="13.5">
      <c r="A253" s="130"/>
      <c r="B253" s="24" t="s">
        <v>4</v>
      </c>
      <c r="C253" s="36">
        <v>8.9999999999999993E-3</v>
      </c>
      <c r="D253" s="37">
        <f t="shared" ref="D253:D276" si="24">E253-C253</f>
        <v>7.000000000000001E-3</v>
      </c>
      <c r="E253" s="38">
        <v>1.6E-2</v>
      </c>
    </row>
    <row r="254" spans="1:28" ht="13.5">
      <c r="A254" s="130"/>
      <c r="B254" s="24" t="s">
        <v>14</v>
      </c>
      <c r="C254" s="36">
        <v>1.2999999999999999E-2</v>
      </c>
      <c r="D254" s="37">
        <f t="shared" si="24"/>
        <v>2E-3</v>
      </c>
      <c r="E254" s="38">
        <v>1.4999999999999999E-2</v>
      </c>
    </row>
    <row r="255" spans="1:28" ht="13.5">
      <c r="A255" s="130"/>
      <c r="B255" s="24" t="s">
        <v>6</v>
      </c>
      <c r="C255" s="36">
        <v>5.7000000000000002E-2</v>
      </c>
      <c r="D255" s="37">
        <f t="shared" si="24"/>
        <v>2.7000000000000003E-2</v>
      </c>
      <c r="E255" s="38">
        <v>8.4000000000000005E-2</v>
      </c>
    </row>
    <row r="256" spans="1:28" ht="13.5">
      <c r="A256" s="130"/>
      <c r="B256" s="24" t="s">
        <v>8</v>
      </c>
      <c r="C256" s="36">
        <v>6.0000000000000001E-3</v>
      </c>
      <c r="D256" s="37">
        <f t="shared" si="24"/>
        <v>4.9999999999999992E-3</v>
      </c>
      <c r="E256" s="38">
        <v>1.0999999999999999E-2</v>
      </c>
    </row>
    <row r="257" spans="1:5" ht="13.5">
      <c r="A257" s="130"/>
      <c r="B257" s="24" t="s">
        <v>10</v>
      </c>
      <c r="C257" s="36">
        <v>1.6E-2</v>
      </c>
      <c r="D257" s="37">
        <f t="shared" si="24"/>
        <v>1.9999999999999983E-3</v>
      </c>
      <c r="E257" s="38">
        <v>1.7999999999999999E-2</v>
      </c>
    </row>
    <row r="258" spans="1:5" ht="13.5">
      <c r="A258" s="130"/>
      <c r="B258" s="24" t="s">
        <v>11</v>
      </c>
      <c r="C258" s="36">
        <v>3.5000000000000003E-2</v>
      </c>
      <c r="D258" s="37">
        <f t="shared" si="24"/>
        <v>6.9999999999999993E-3</v>
      </c>
      <c r="E258" s="38">
        <v>4.2000000000000003E-2</v>
      </c>
    </row>
    <row r="259" spans="1:5" ht="13.5">
      <c r="A259" s="130"/>
      <c r="B259" s="24" t="s">
        <v>12</v>
      </c>
      <c r="C259" s="36">
        <v>0.01</v>
      </c>
      <c r="D259" s="37">
        <f t="shared" si="24"/>
        <v>1.9999999999999997E-2</v>
      </c>
      <c r="E259" s="38">
        <v>0.03</v>
      </c>
    </row>
    <row r="260" spans="1:5" ht="13.5">
      <c r="A260" s="130"/>
      <c r="B260" s="24" t="s">
        <v>7</v>
      </c>
      <c r="C260" s="36">
        <v>9.0999999999999998E-2</v>
      </c>
      <c r="D260" s="37">
        <f t="shared" si="24"/>
        <v>7.400000000000001E-2</v>
      </c>
      <c r="E260" s="38">
        <v>0.16500000000000001</v>
      </c>
    </row>
    <row r="261" spans="1:5" ht="13.5">
      <c r="A261" s="130"/>
      <c r="B261" s="24" t="s">
        <v>13</v>
      </c>
      <c r="C261" s="36">
        <v>4.0000000000000001E-3</v>
      </c>
      <c r="D261" s="37">
        <f t="shared" ref="D261:D273" si="25">E261-C261</f>
        <v>1.3999999999999999E-2</v>
      </c>
      <c r="E261" s="38">
        <v>1.7999999999999999E-2</v>
      </c>
    </row>
    <row r="262" spans="1:5" ht="13.5">
      <c r="A262" s="130"/>
      <c r="B262" s="24" t="s">
        <v>15</v>
      </c>
      <c r="C262" s="36">
        <v>3.6999999999999998E-2</v>
      </c>
      <c r="D262" s="37">
        <f t="shared" si="25"/>
        <v>3.6999999999999998E-2</v>
      </c>
      <c r="E262" s="38">
        <v>7.3999999999999996E-2</v>
      </c>
    </row>
    <row r="263" spans="1:5" ht="13.5">
      <c r="A263" s="130"/>
      <c r="B263" s="24" t="s">
        <v>16</v>
      </c>
      <c r="C263" s="36">
        <v>1.4999999999999999E-2</v>
      </c>
      <c r="D263" s="37">
        <f t="shared" si="25"/>
        <v>4.2000000000000003E-2</v>
      </c>
      <c r="E263" s="38">
        <v>5.7000000000000002E-2</v>
      </c>
    </row>
    <row r="264" spans="1:5" ht="13.5">
      <c r="A264" s="130"/>
      <c r="B264" s="24" t="s">
        <v>17</v>
      </c>
      <c r="C264" s="36">
        <v>1.2999999999999999E-2</v>
      </c>
      <c r="D264" s="37">
        <f t="shared" si="25"/>
        <v>5.5000000000000007E-2</v>
      </c>
      <c r="E264" s="38">
        <v>6.8000000000000005E-2</v>
      </c>
    </row>
    <row r="265" spans="1:5" ht="13.5">
      <c r="A265" s="130"/>
      <c r="B265" s="24" t="s">
        <v>18</v>
      </c>
      <c r="C265" s="36">
        <v>2.4E-2</v>
      </c>
      <c r="D265" s="37">
        <f t="shared" si="25"/>
        <v>1.0000000000000009E-3</v>
      </c>
      <c r="E265" s="38">
        <v>2.5000000000000001E-2</v>
      </c>
    </row>
    <row r="266" spans="1:5" ht="13.5">
      <c r="A266" s="130"/>
      <c r="B266" s="24" t="s">
        <v>23</v>
      </c>
      <c r="C266" s="36">
        <v>4.0000000000000001E-3</v>
      </c>
      <c r="D266" s="37">
        <f t="shared" si="25"/>
        <v>1E-3</v>
      </c>
      <c r="E266" s="38">
        <v>5.0000000000000001E-3</v>
      </c>
    </row>
    <row r="267" spans="1:5" ht="13.5">
      <c r="A267" s="130"/>
      <c r="B267" s="24" t="s">
        <v>19</v>
      </c>
      <c r="C267" s="36">
        <v>8.9999999999999993E-3</v>
      </c>
      <c r="D267" s="37">
        <f t="shared" si="25"/>
        <v>2.5000000000000001E-2</v>
      </c>
      <c r="E267" s="38">
        <v>3.4000000000000002E-2</v>
      </c>
    </row>
    <row r="268" spans="1:5" ht="13.5">
      <c r="A268" s="130"/>
      <c r="B268" s="24" t="s">
        <v>20</v>
      </c>
      <c r="C268" s="36">
        <v>4.0000000000000001E-3</v>
      </c>
      <c r="D268" s="37">
        <f t="shared" si="25"/>
        <v>6.0000000000000001E-3</v>
      </c>
      <c r="E268" s="38">
        <v>0.01</v>
      </c>
    </row>
    <row r="269" spans="1:5" ht="13.5">
      <c r="A269" s="130"/>
      <c r="B269" s="24" t="s">
        <v>21</v>
      </c>
      <c r="C269" s="36">
        <v>0.04</v>
      </c>
      <c r="D269" s="37">
        <f t="shared" si="25"/>
        <v>1.2999999999999998E-2</v>
      </c>
      <c r="E269" s="38">
        <v>5.2999999999999999E-2</v>
      </c>
    </row>
    <row r="270" spans="1:5" ht="13.5">
      <c r="A270" s="130"/>
      <c r="B270" s="24" t="s">
        <v>47</v>
      </c>
      <c r="C270" s="36">
        <v>3.6999999999999998E-2</v>
      </c>
      <c r="D270" s="37">
        <f t="shared" si="25"/>
        <v>0.04</v>
      </c>
      <c r="E270" s="38">
        <v>7.6999999999999999E-2</v>
      </c>
    </row>
    <row r="271" spans="1:5" ht="13.5">
      <c r="A271" s="130"/>
      <c r="B271" s="24" t="s">
        <v>22</v>
      </c>
      <c r="C271" s="36">
        <v>2.3E-2</v>
      </c>
      <c r="D271" s="37">
        <f t="shared" si="25"/>
        <v>6.9999999999999993E-3</v>
      </c>
      <c r="E271" s="38">
        <v>0.03</v>
      </c>
    </row>
    <row r="272" spans="1:5" ht="13.5">
      <c r="A272" s="130"/>
      <c r="B272" s="24" t="s">
        <v>9</v>
      </c>
      <c r="C272" s="36">
        <v>1.4999999999999999E-2</v>
      </c>
      <c r="D272" s="37">
        <f t="shared" si="25"/>
        <v>7.0999999999999994E-2</v>
      </c>
      <c r="E272" s="38">
        <v>8.5999999999999993E-2</v>
      </c>
    </row>
    <row r="273" spans="1:22" ht="13.5">
      <c r="A273" s="130"/>
      <c r="B273" s="24" t="s">
        <v>5</v>
      </c>
      <c r="C273" s="36">
        <v>1.6E-2</v>
      </c>
      <c r="D273" s="37">
        <f t="shared" si="25"/>
        <v>1.7000000000000001E-2</v>
      </c>
      <c r="E273" s="38">
        <v>3.3000000000000002E-2</v>
      </c>
    </row>
    <row r="274" spans="1:22" ht="13.5">
      <c r="A274" s="130"/>
      <c r="B274" s="24" t="s">
        <v>126</v>
      </c>
      <c r="C274" s="36">
        <v>0</v>
      </c>
      <c r="D274" s="37">
        <f t="shared" si="24"/>
        <v>1.0999999999999999E-2</v>
      </c>
      <c r="E274" s="38">
        <v>1.0999999999999999E-2</v>
      </c>
    </row>
    <row r="275" spans="1:22" ht="13.5">
      <c r="A275" s="136"/>
      <c r="B275" s="171"/>
      <c r="C275" s="181"/>
      <c r="D275" s="182"/>
      <c r="E275" s="183"/>
    </row>
    <row r="276" spans="1:22" ht="14.25" thickBot="1">
      <c r="A276" s="131"/>
      <c r="B276" s="25" t="s">
        <v>1</v>
      </c>
      <c r="C276" s="39">
        <v>0.499</v>
      </c>
      <c r="D276" s="40">
        <f t="shared" si="24"/>
        <v>0.501</v>
      </c>
      <c r="E276" s="41">
        <v>1</v>
      </c>
    </row>
    <row r="283" spans="1:22" ht="12.75">
      <c r="A283" s="26" t="s">
        <v>31</v>
      </c>
    </row>
    <row r="284" spans="1:22" ht="11.45" customHeight="1">
      <c r="A284" s="202"/>
      <c r="B284" s="203"/>
      <c r="C284" s="488" t="s">
        <v>35</v>
      </c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90"/>
      <c r="Q284" s="2"/>
      <c r="R284" s="2"/>
      <c r="S284" s="2"/>
      <c r="T284" s="2"/>
    </row>
    <row r="285" spans="1:22">
      <c r="A285" s="204"/>
      <c r="B285" s="42"/>
      <c r="C285" s="483" t="s">
        <v>25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5"/>
      <c r="Q285" s="2"/>
      <c r="R285" s="2"/>
      <c r="S285" s="2"/>
      <c r="T285" s="2"/>
    </row>
    <row r="286" spans="1:22" ht="12" customHeight="1">
      <c r="A286" s="205"/>
      <c r="B286" s="186"/>
      <c r="C286" s="480" t="s">
        <v>36</v>
      </c>
      <c r="D286" s="481"/>
      <c r="E286" s="481"/>
      <c r="F286" s="481"/>
      <c r="G286" s="480" t="s">
        <v>37</v>
      </c>
      <c r="H286" s="481"/>
      <c r="I286" s="481"/>
      <c r="J286" s="481"/>
      <c r="K286" s="480" t="s">
        <v>38</v>
      </c>
      <c r="L286" s="481"/>
      <c r="M286" s="481"/>
      <c r="N286" s="482"/>
      <c r="P286" s="49"/>
      <c r="Q286" s="2"/>
      <c r="R286" s="2"/>
      <c r="S286" s="2"/>
      <c r="T286" s="2"/>
    </row>
    <row r="287" spans="1:22" ht="34.15" customHeight="1">
      <c r="A287" s="206"/>
      <c r="B287" s="187"/>
      <c r="C287" s="188">
        <v>2010</v>
      </c>
      <c r="D287" s="189">
        <v>2005</v>
      </c>
      <c r="E287" s="190">
        <v>2000</v>
      </c>
      <c r="F287" s="191" t="s">
        <v>32</v>
      </c>
      <c r="G287" s="192">
        <v>2010</v>
      </c>
      <c r="H287" s="189">
        <v>2005</v>
      </c>
      <c r="I287" s="190">
        <v>2000</v>
      </c>
      <c r="J287" s="191" t="s">
        <v>32</v>
      </c>
      <c r="K287" s="192">
        <v>2010</v>
      </c>
      <c r="L287" s="189">
        <v>2005</v>
      </c>
      <c r="M287" s="190">
        <v>2000</v>
      </c>
      <c r="N287" s="201" t="s">
        <v>32</v>
      </c>
      <c r="O287" s="43"/>
      <c r="P287" s="47"/>
      <c r="Q287" s="47"/>
      <c r="R287" s="47"/>
      <c r="S287" s="2"/>
      <c r="T287" s="2"/>
      <c r="U287" s="2"/>
      <c r="V287" s="2"/>
    </row>
    <row r="288" spans="1:22" ht="13.15" customHeight="1">
      <c r="A288" s="207" t="s">
        <v>24</v>
      </c>
      <c r="B288" s="193" t="s">
        <v>3</v>
      </c>
      <c r="C288" s="194">
        <f>D7</f>
        <v>7.6923076923076927E-2</v>
      </c>
      <c r="D288" s="195">
        <v>0.379</v>
      </c>
      <c r="E288" s="196">
        <v>6.25E-2</v>
      </c>
      <c r="F288" s="197">
        <f>D288-E288</f>
        <v>0.3165</v>
      </c>
      <c r="G288" s="198">
        <f>G7</f>
        <v>0.92307692307692313</v>
      </c>
      <c r="H288" s="195">
        <v>6.9000000000000006E-2</v>
      </c>
      <c r="I288" s="196">
        <v>6.25E-2</v>
      </c>
      <c r="J288" s="199">
        <f>H288-I288</f>
        <v>6.5000000000000058E-3</v>
      </c>
      <c r="K288" s="194">
        <f>J7</f>
        <v>0.11538461538461539</v>
      </c>
      <c r="L288" s="195">
        <v>0.621</v>
      </c>
      <c r="M288" s="196">
        <v>0.875</v>
      </c>
      <c r="N288" s="208">
        <v>-0.254</v>
      </c>
      <c r="R288" s="49"/>
      <c r="S288" s="2"/>
      <c r="T288" s="2"/>
      <c r="U288" s="2"/>
      <c r="V288" s="2"/>
    </row>
    <row r="289" spans="1:24" ht="13.15" customHeight="1">
      <c r="A289" s="207"/>
      <c r="B289" s="193" t="s">
        <v>4</v>
      </c>
      <c r="C289" s="194">
        <f t="shared" ref="C289:C317" si="26">D8</f>
        <v>0.1111111111111111</v>
      </c>
      <c r="D289" s="195">
        <v>0.46200000000000002</v>
      </c>
      <c r="E289" s="196">
        <v>0.22857142857142856</v>
      </c>
      <c r="F289" s="197">
        <f>D289-E289</f>
        <v>0.23342857142857146</v>
      </c>
      <c r="G289" s="198">
        <f t="shared" ref="G289:G317" si="27">G8</f>
        <v>0.81481481481481477</v>
      </c>
      <c r="H289" s="195">
        <v>7.6999999999999999E-2</v>
      </c>
      <c r="I289" s="196">
        <v>0</v>
      </c>
      <c r="J289" s="199">
        <f>H289-I289</f>
        <v>7.6999999999999999E-2</v>
      </c>
      <c r="K289" s="194">
        <f t="shared" ref="K289:K317" si="28">J8</f>
        <v>0.29629629629629628</v>
      </c>
      <c r="L289" s="195">
        <v>0.53800000000000003</v>
      </c>
      <c r="M289" s="196">
        <v>0.77142857142857135</v>
      </c>
      <c r="N289" s="208">
        <v>-0.23342857142857132</v>
      </c>
      <c r="T289" s="2"/>
      <c r="U289" s="2"/>
      <c r="V289" s="2"/>
      <c r="W289" s="2"/>
      <c r="X289" s="2"/>
    </row>
    <row r="290" spans="1:24" ht="13.15" customHeight="1">
      <c r="A290" s="207"/>
      <c r="B290" s="193" t="s">
        <v>41</v>
      </c>
      <c r="C290" s="194">
        <f t="shared" si="26"/>
        <v>0</v>
      </c>
      <c r="D290" s="195"/>
      <c r="E290" s="196"/>
      <c r="F290" s="197"/>
      <c r="G290" s="198">
        <f t="shared" si="27"/>
        <v>1</v>
      </c>
      <c r="H290" s="195"/>
      <c r="I290" s="196"/>
      <c r="J290" s="199"/>
      <c r="K290" s="194">
        <f t="shared" si="28"/>
        <v>0</v>
      </c>
      <c r="L290" s="195"/>
      <c r="M290" s="196"/>
      <c r="N290" s="208"/>
      <c r="T290" s="2"/>
      <c r="U290" s="2"/>
      <c r="V290" s="2"/>
      <c r="W290" s="2"/>
      <c r="X290" s="2"/>
    </row>
    <row r="291" spans="1:24" ht="13.15" customHeight="1">
      <c r="A291" s="207"/>
      <c r="B291" s="193" t="s">
        <v>42</v>
      </c>
      <c r="C291" s="194">
        <f t="shared" si="26"/>
        <v>0</v>
      </c>
      <c r="D291" s="195"/>
      <c r="E291" s="196"/>
      <c r="F291" s="197"/>
      <c r="G291" s="198">
        <f t="shared" si="27"/>
        <v>1</v>
      </c>
      <c r="H291" s="195"/>
      <c r="I291" s="196"/>
      <c r="J291" s="199"/>
      <c r="K291" s="194">
        <f t="shared" si="28"/>
        <v>0</v>
      </c>
      <c r="L291" s="195"/>
      <c r="M291" s="196"/>
      <c r="N291" s="208"/>
      <c r="S291" s="51"/>
      <c r="T291" s="2"/>
      <c r="U291" s="2"/>
      <c r="V291" s="2"/>
      <c r="W291" s="2"/>
      <c r="X291" s="2"/>
    </row>
    <row r="292" spans="1:24" ht="13.15" customHeight="1">
      <c r="A292" s="207"/>
      <c r="B292" s="193" t="s">
        <v>14</v>
      </c>
      <c r="C292" s="194">
        <f t="shared" si="26"/>
        <v>0.33333333333333331</v>
      </c>
      <c r="D292" s="195">
        <v>0.16700000000000001</v>
      </c>
      <c r="E292" s="196"/>
      <c r="F292" s="197"/>
      <c r="G292" s="198">
        <f t="shared" si="27"/>
        <v>0.66666666666666663</v>
      </c>
      <c r="H292" s="195">
        <v>0</v>
      </c>
      <c r="I292" s="196"/>
      <c r="J292" s="199"/>
      <c r="K292" s="194">
        <f t="shared" si="28"/>
        <v>0</v>
      </c>
      <c r="L292" s="195">
        <v>0.83299999999999996</v>
      </c>
      <c r="M292" s="196"/>
      <c r="N292" s="208"/>
      <c r="S292" s="51"/>
      <c r="T292" s="2"/>
      <c r="U292" s="2"/>
      <c r="V292" s="2"/>
      <c r="W292" s="2"/>
      <c r="X292" s="2"/>
    </row>
    <row r="293" spans="1:24" ht="13.15" customHeight="1">
      <c r="A293" s="207"/>
      <c r="B293" s="193" t="s">
        <v>6</v>
      </c>
      <c r="C293" s="194">
        <f t="shared" si="26"/>
        <v>0.1</v>
      </c>
      <c r="D293" s="195">
        <v>0.13400000000000001</v>
      </c>
      <c r="E293" s="196"/>
      <c r="F293" s="197"/>
      <c r="G293" s="198">
        <f t="shared" si="27"/>
        <v>0.8</v>
      </c>
      <c r="H293" s="195">
        <v>0.28399999999999997</v>
      </c>
      <c r="I293" s="196"/>
      <c r="J293" s="199"/>
      <c r="K293" s="194">
        <f t="shared" si="28"/>
        <v>0.1</v>
      </c>
      <c r="L293" s="195">
        <v>0.67200000000000004</v>
      </c>
      <c r="M293" s="196"/>
      <c r="N293" s="208"/>
      <c r="S293" s="51"/>
      <c r="T293" s="2"/>
      <c r="U293" s="2"/>
      <c r="V293" s="2"/>
      <c r="W293" s="2"/>
      <c r="X293" s="2"/>
    </row>
    <row r="294" spans="1:24" ht="13.15" customHeight="1">
      <c r="A294" s="207"/>
      <c r="B294" s="193" t="s">
        <v>8</v>
      </c>
      <c r="C294" s="194">
        <f t="shared" si="26"/>
        <v>0.2</v>
      </c>
      <c r="D294" s="195">
        <v>0.44400000000000001</v>
      </c>
      <c r="E294" s="196">
        <v>0.25</v>
      </c>
      <c r="F294" s="197">
        <f>D294-E294</f>
        <v>0.19400000000000001</v>
      </c>
      <c r="G294" s="198">
        <f t="shared" si="27"/>
        <v>1</v>
      </c>
      <c r="H294" s="195">
        <v>0</v>
      </c>
      <c r="I294" s="196">
        <v>0</v>
      </c>
      <c r="J294" s="199">
        <f>H294-I294</f>
        <v>0</v>
      </c>
      <c r="K294" s="194">
        <f t="shared" si="28"/>
        <v>0.2</v>
      </c>
      <c r="L294" s="195">
        <v>0.55600000000000005</v>
      </c>
      <c r="M294" s="196">
        <v>0.75</v>
      </c>
      <c r="N294" s="208">
        <v>-0.19399999999999995</v>
      </c>
      <c r="T294" s="2"/>
      <c r="U294" s="2"/>
      <c r="V294" s="2"/>
      <c r="W294" s="2"/>
      <c r="X294" s="2"/>
    </row>
    <row r="295" spans="1:24" ht="13.15" customHeight="1">
      <c r="A295" s="207"/>
      <c r="B295" s="193" t="s">
        <v>10</v>
      </c>
      <c r="C295" s="194">
        <f t="shared" si="26"/>
        <v>0</v>
      </c>
      <c r="D295" s="195">
        <v>0</v>
      </c>
      <c r="E295" s="196"/>
      <c r="F295" s="197"/>
      <c r="G295" s="198">
        <f t="shared" si="27"/>
        <v>1</v>
      </c>
      <c r="H295" s="195">
        <v>7.0999999999999994E-2</v>
      </c>
      <c r="I295" s="196"/>
      <c r="J295" s="199"/>
      <c r="K295" s="194">
        <f t="shared" si="28"/>
        <v>0</v>
      </c>
      <c r="L295" s="195">
        <v>0.92900000000000005</v>
      </c>
      <c r="M295" s="196"/>
      <c r="N295" s="208"/>
      <c r="T295" s="2"/>
      <c r="U295" s="2"/>
      <c r="V295" s="2"/>
      <c r="W295" s="2"/>
      <c r="X295" s="2"/>
    </row>
    <row r="296" spans="1:24" ht="13.15" customHeight="1">
      <c r="A296" s="207"/>
      <c r="B296" s="193" t="s">
        <v>11</v>
      </c>
      <c r="C296" s="194">
        <f t="shared" si="26"/>
        <v>0.27272727272727271</v>
      </c>
      <c r="D296" s="195">
        <v>0.152</v>
      </c>
      <c r="E296" s="196">
        <v>5.6603773584905655E-2</v>
      </c>
      <c r="F296" s="197">
        <f>D296-E296</f>
        <v>9.5396226415094348E-2</v>
      </c>
      <c r="G296" s="198">
        <f t="shared" si="27"/>
        <v>0.54545454545454541</v>
      </c>
      <c r="H296" s="195">
        <v>0.03</v>
      </c>
      <c r="I296" s="196">
        <v>3.7735849056603772E-2</v>
      </c>
      <c r="J296" s="199">
        <f>H296-I296</f>
        <v>-7.7358490566037733E-3</v>
      </c>
      <c r="K296" s="194">
        <f t="shared" si="28"/>
        <v>0.27272727272727271</v>
      </c>
      <c r="L296" s="195">
        <v>0.84799999999999998</v>
      </c>
      <c r="M296" s="196">
        <v>0.94339622641509435</v>
      </c>
      <c r="N296" s="208">
        <v>-9.5396226415094376E-2</v>
      </c>
      <c r="S296" s="51"/>
      <c r="T296" s="2"/>
      <c r="U296" s="2"/>
      <c r="V296" s="2"/>
      <c r="W296" s="2"/>
      <c r="X296" s="2"/>
    </row>
    <row r="297" spans="1:24" ht="13.15" customHeight="1">
      <c r="A297" s="207"/>
      <c r="B297" s="193" t="s">
        <v>12</v>
      </c>
      <c r="C297" s="194">
        <f t="shared" si="26"/>
        <v>0.11764705882352941</v>
      </c>
      <c r="D297" s="195">
        <v>0.41699999999999998</v>
      </c>
      <c r="E297" s="196">
        <v>0.54285714285714282</v>
      </c>
      <c r="F297" s="197">
        <f>D297-E297</f>
        <v>-0.12585714285714283</v>
      </c>
      <c r="G297" s="198">
        <f t="shared" si="27"/>
        <v>0.76470588235294112</v>
      </c>
      <c r="H297" s="195">
        <v>0.5</v>
      </c>
      <c r="I297" s="196">
        <v>0.58571428571428574</v>
      </c>
      <c r="J297" s="199">
        <f>H297-I297</f>
        <v>-8.5714285714285743E-2</v>
      </c>
      <c r="K297" s="194">
        <f t="shared" si="28"/>
        <v>0.29411764705882354</v>
      </c>
      <c r="L297" s="195">
        <v>0.33300000000000002</v>
      </c>
      <c r="M297" s="196">
        <v>0.21428571428571427</v>
      </c>
      <c r="N297" s="208">
        <v>0.11871428571428574</v>
      </c>
      <c r="S297" s="51"/>
      <c r="T297" s="2"/>
      <c r="U297" s="2"/>
      <c r="V297" s="2"/>
      <c r="W297" s="2"/>
      <c r="X297" s="2"/>
    </row>
    <row r="298" spans="1:24" ht="13.15" customHeight="1">
      <c r="A298" s="207"/>
      <c r="B298" s="193" t="s">
        <v>43</v>
      </c>
      <c r="C298" s="194">
        <f t="shared" si="26"/>
        <v>0.16666666666666666</v>
      </c>
      <c r="D298" s="195"/>
      <c r="E298" s="196"/>
      <c r="F298" s="197"/>
      <c r="G298" s="198">
        <f t="shared" si="27"/>
        <v>0.83333333333333337</v>
      </c>
      <c r="H298" s="195"/>
      <c r="I298" s="196"/>
      <c r="J298" s="199"/>
      <c r="K298" s="194">
        <f t="shared" si="28"/>
        <v>0</v>
      </c>
      <c r="L298" s="195"/>
      <c r="M298" s="196"/>
      <c r="N298" s="208"/>
      <c r="S298" s="51"/>
      <c r="T298" s="2"/>
      <c r="U298" s="2"/>
      <c r="V298" s="2"/>
      <c r="W298" s="2"/>
      <c r="X298" s="2"/>
    </row>
    <row r="299" spans="1:24" ht="13.15" customHeight="1">
      <c r="A299" s="207"/>
      <c r="B299" s="193" t="s">
        <v>7</v>
      </c>
      <c r="C299" s="194">
        <f t="shared" si="26"/>
        <v>0.13846153846153847</v>
      </c>
      <c r="D299" s="195">
        <v>0.45</v>
      </c>
      <c r="E299" s="196">
        <v>0.41111111111111115</v>
      </c>
      <c r="F299" s="197">
        <f>D299-E299</f>
        <v>3.8888888888888862E-2</v>
      </c>
      <c r="G299" s="198">
        <f t="shared" si="27"/>
        <v>0.92307692307692313</v>
      </c>
      <c r="H299" s="195">
        <v>1.4999999999999999E-2</v>
      </c>
      <c r="I299" s="196">
        <v>1.1111111111111112E-2</v>
      </c>
      <c r="J299" s="199">
        <f>H299-I299</f>
        <v>3.8888888888888879E-3</v>
      </c>
      <c r="K299" s="194">
        <f t="shared" si="28"/>
        <v>0.16923076923076924</v>
      </c>
      <c r="L299" s="195">
        <v>0.55000000000000004</v>
      </c>
      <c r="M299" s="196">
        <v>0.58888888888888891</v>
      </c>
      <c r="N299" s="208">
        <v>-3.8888888888888862E-2</v>
      </c>
      <c r="S299" s="51"/>
      <c r="T299" s="2"/>
      <c r="U299" s="2"/>
      <c r="V299" s="2"/>
      <c r="W299" s="2"/>
      <c r="X299" s="2"/>
    </row>
    <row r="300" spans="1:24" ht="13.15" customHeight="1">
      <c r="A300" s="207"/>
      <c r="B300" s="193" t="s">
        <v>13</v>
      </c>
      <c r="C300" s="194">
        <f t="shared" si="26"/>
        <v>0.33333333333333331</v>
      </c>
      <c r="D300" s="195">
        <v>0.28599999999999998</v>
      </c>
      <c r="E300" s="196">
        <v>0</v>
      </c>
      <c r="F300" s="197">
        <f>D300-E300</f>
        <v>0.28599999999999998</v>
      </c>
      <c r="G300" s="198">
        <f t="shared" si="27"/>
        <v>0.66666666666666663</v>
      </c>
      <c r="H300" s="195">
        <v>0.71399999999999997</v>
      </c>
      <c r="I300" s="196">
        <v>1</v>
      </c>
      <c r="J300" s="199">
        <f>H300-I300</f>
        <v>-0.28600000000000003</v>
      </c>
      <c r="K300" s="194">
        <f t="shared" si="28"/>
        <v>0</v>
      </c>
      <c r="L300" s="195">
        <v>0.214</v>
      </c>
      <c r="M300" s="196">
        <v>0</v>
      </c>
      <c r="N300" s="208"/>
      <c r="S300" s="51"/>
      <c r="T300" s="2"/>
      <c r="U300" s="2"/>
      <c r="V300" s="2"/>
      <c r="W300" s="2"/>
      <c r="X300" s="2"/>
    </row>
    <row r="301" spans="1:24" ht="13.15" customHeight="1">
      <c r="A301" s="207"/>
      <c r="B301" s="193" t="s">
        <v>15</v>
      </c>
      <c r="C301" s="194">
        <f t="shared" si="26"/>
        <v>7.6923076923076927E-2</v>
      </c>
      <c r="D301" s="195">
        <v>0.45800000000000002</v>
      </c>
      <c r="E301" s="196">
        <v>0.64516129032258063</v>
      </c>
      <c r="F301" s="197">
        <f>D301-E301</f>
        <v>-0.18716129032258061</v>
      </c>
      <c r="G301" s="198">
        <f t="shared" si="27"/>
        <v>0.92307692307692313</v>
      </c>
      <c r="H301" s="195">
        <v>0.153</v>
      </c>
      <c r="I301" s="196">
        <v>0.14516129032258063</v>
      </c>
      <c r="J301" s="199">
        <f>H301-I301</f>
        <v>7.8387096774193699E-3</v>
      </c>
      <c r="K301" s="194">
        <f t="shared" si="28"/>
        <v>0.23076923076923078</v>
      </c>
      <c r="L301" s="195">
        <v>0.49199999999999999</v>
      </c>
      <c r="M301" s="196">
        <v>0.32258064516129031</v>
      </c>
      <c r="N301" s="208">
        <v>0.16941935483870968</v>
      </c>
      <c r="S301" s="51"/>
      <c r="T301" s="2"/>
      <c r="U301" s="2"/>
      <c r="V301" s="2"/>
      <c r="W301" s="2"/>
      <c r="X301" s="2"/>
    </row>
    <row r="302" spans="1:24" ht="13.15" customHeight="1">
      <c r="A302" s="207"/>
      <c r="B302" s="193" t="s">
        <v>16</v>
      </c>
      <c r="C302" s="194">
        <f t="shared" si="26"/>
        <v>0.4642857142857143</v>
      </c>
      <c r="D302" s="195">
        <v>0.73299999999999998</v>
      </c>
      <c r="E302" s="196"/>
      <c r="F302" s="197"/>
      <c r="G302" s="198">
        <f t="shared" si="27"/>
        <v>0.6071428571428571</v>
      </c>
      <c r="H302" s="195">
        <v>0.156</v>
      </c>
      <c r="I302" s="196"/>
      <c r="J302" s="199"/>
      <c r="K302" s="194">
        <f t="shared" si="28"/>
        <v>0.21428571428571427</v>
      </c>
      <c r="L302" s="195">
        <v>0.26700000000000002</v>
      </c>
      <c r="M302" s="196"/>
      <c r="N302" s="208"/>
      <c r="T302" s="2"/>
      <c r="U302" s="2"/>
      <c r="V302" s="2"/>
      <c r="W302" s="2"/>
      <c r="X302" s="2"/>
    </row>
    <row r="303" spans="1:24" ht="13.15" customHeight="1">
      <c r="A303" s="207"/>
      <c r="B303" s="193" t="s">
        <v>17</v>
      </c>
      <c r="C303" s="194">
        <f t="shared" si="26"/>
        <v>6.9444444444444448E-2</v>
      </c>
      <c r="D303" s="195">
        <v>0.81499999999999995</v>
      </c>
      <c r="E303" s="196"/>
      <c r="F303" s="197"/>
      <c r="G303" s="198">
        <f t="shared" si="27"/>
        <v>0.93055555555555558</v>
      </c>
      <c r="H303" s="195">
        <v>0.27800000000000002</v>
      </c>
      <c r="I303" s="196"/>
      <c r="J303" s="199"/>
      <c r="K303" s="194">
        <f t="shared" si="28"/>
        <v>0</v>
      </c>
      <c r="L303" s="195">
        <v>0.185</v>
      </c>
      <c r="M303" s="196"/>
      <c r="N303" s="208"/>
      <c r="T303" s="2"/>
      <c r="U303" s="2"/>
      <c r="V303" s="2"/>
      <c r="W303" s="2"/>
      <c r="X303" s="2"/>
    </row>
    <row r="304" spans="1:24" ht="13.15" customHeight="1">
      <c r="A304" s="207"/>
      <c r="B304" s="193" t="s">
        <v>44</v>
      </c>
      <c r="C304" s="194">
        <f t="shared" si="26"/>
        <v>0</v>
      </c>
      <c r="D304" s="195"/>
      <c r="E304" s="196"/>
      <c r="F304" s="197"/>
      <c r="G304" s="198">
        <f t="shared" si="27"/>
        <v>1</v>
      </c>
      <c r="H304" s="195"/>
      <c r="I304" s="196"/>
      <c r="J304" s="199"/>
      <c r="K304" s="194">
        <f t="shared" si="28"/>
        <v>0</v>
      </c>
      <c r="L304" s="195"/>
      <c r="M304" s="196"/>
      <c r="N304" s="208"/>
      <c r="R304" s="47"/>
      <c r="S304" s="2"/>
      <c r="T304" s="2"/>
      <c r="U304" s="2"/>
      <c r="V304" s="2"/>
    </row>
    <row r="305" spans="1:24" ht="13.15" customHeight="1">
      <c r="A305" s="207"/>
      <c r="B305" s="193" t="s">
        <v>18</v>
      </c>
      <c r="C305" s="194">
        <f t="shared" si="26"/>
        <v>0</v>
      </c>
      <c r="D305" s="195">
        <v>0.05</v>
      </c>
      <c r="E305" s="196"/>
      <c r="F305" s="197"/>
      <c r="G305" s="198">
        <f t="shared" si="27"/>
        <v>1</v>
      </c>
      <c r="H305" s="195">
        <v>0</v>
      </c>
      <c r="I305" s="196"/>
      <c r="J305" s="199"/>
      <c r="K305" s="194">
        <f t="shared" si="28"/>
        <v>0</v>
      </c>
      <c r="L305" s="195">
        <v>0.95</v>
      </c>
      <c r="M305" s="196"/>
      <c r="N305" s="208"/>
      <c r="R305" s="47"/>
      <c r="S305" s="2"/>
      <c r="T305" s="2"/>
      <c r="U305" s="2"/>
      <c r="V305" s="2"/>
    </row>
    <row r="306" spans="1:24" ht="13.15" customHeight="1">
      <c r="A306" s="207"/>
      <c r="B306" s="193" t="s">
        <v>23</v>
      </c>
      <c r="C306" s="194">
        <f t="shared" si="26"/>
        <v>0</v>
      </c>
      <c r="D306" s="195">
        <v>0.25</v>
      </c>
      <c r="E306" s="196"/>
      <c r="F306" s="197"/>
      <c r="G306" s="198">
        <f t="shared" si="27"/>
        <v>1</v>
      </c>
      <c r="H306" s="195">
        <v>0</v>
      </c>
      <c r="I306" s="196"/>
      <c r="J306" s="199"/>
      <c r="K306" s="194">
        <f t="shared" si="28"/>
        <v>0.33333333333333331</v>
      </c>
      <c r="L306" s="195">
        <v>0.75</v>
      </c>
      <c r="M306" s="196"/>
      <c r="N306" s="208"/>
      <c r="O306" s="50"/>
      <c r="P306" s="47"/>
      <c r="Q306" s="47"/>
      <c r="R306" s="47"/>
      <c r="S306" s="2"/>
      <c r="T306" s="2"/>
      <c r="U306" s="2"/>
      <c r="V306" s="2"/>
    </row>
    <row r="307" spans="1:24" ht="13.15" customHeight="1">
      <c r="A307" s="207"/>
      <c r="B307" s="193" t="s">
        <v>19</v>
      </c>
      <c r="C307" s="194">
        <f t="shared" si="26"/>
        <v>0.27272727272727271</v>
      </c>
      <c r="D307" s="195">
        <v>0.70399999999999996</v>
      </c>
      <c r="E307" s="196">
        <v>0.72916666666666674</v>
      </c>
      <c r="F307" s="197">
        <f>D307-E307</f>
        <v>-2.5166666666666782E-2</v>
      </c>
      <c r="G307" s="198">
        <f t="shared" si="27"/>
        <v>0.81818181818181823</v>
      </c>
      <c r="H307" s="195">
        <v>7.3999999999999996E-2</v>
      </c>
      <c r="I307" s="196">
        <v>6.25E-2</v>
      </c>
      <c r="J307" s="199">
        <f>H307-I307</f>
        <v>1.1499999999999996E-2</v>
      </c>
      <c r="K307" s="194">
        <f t="shared" si="28"/>
        <v>9.0909090909090912E-2</v>
      </c>
      <c r="L307" s="195">
        <v>0.25900000000000001</v>
      </c>
      <c r="M307" s="196">
        <v>0.27083333333333331</v>
      </c>
      <c r="N307" s="208">
        <v>-1.1833333333333307E-2</v>
      </c>
      <c r="O307" s="45"/>
      <c r="P307" s="47"/>
      <c r="Q307" s="47"/>
      <c r="R307" s="47"/>
    </row>
    <row r="308" spans="1:24" ht="13.15" customHeight="1">
      <c r="A308" s="207"/>
      <c r="B308" s="193" t="s">
        <v>20</v>
      </c>
      <c r="C308" s="194">
        <f t="shared" si="26"/>
        <v>0.3</v>
      </c>
      <c r="D308" s="195">
        <v>0.375</v>
      </c>
      <c r="E308" s="196">
        <v>3.125E-2</v>
      </c>
      <c r="F308" s="197">
        <f>D308-E308</f>
        <v>0.34375</v>
      </c>
      <c r="G308" s="198">
        <f t="shared" si="27"/>
        <v>0.6</v>
      </c>
      <c r="H308" s="195">
        <v>0.5</v>
      </c>
      <c r="I308" s="196">
        <v>0</v>
      </c>
      <c r="J308" s="199"/>
      <c r="K308" s="194">
        <f t="shared" si="28"/>
        <v>0.4</v>
      </c>
      <c r="L308" s="195">
        <v>0.375</v>
      </c>
      <c r="M308" s="196">
        <v>0.96875</v>
      </c>
      <c r="N308" s="208">
        <v>-0.59375</v>
      </c>
      <c r="O308" s="45"/>
      <c r="P308" s="47"/>
      <c r="Q308" s="47"/>
      <c r="R308" s="47"/>
    </row>
    <row r="309" spans="1:24" ht="13.15" customHeight="1">
      <c r="A309" s="207"/>
      <c r="B309" s="193" t="s">
        <v>21</v>
      </c>
      <c r="C309" s="194">
        <f t="shared" si="26"/>
        <v>0.14285714285714285</v>
      </c>
      <c r="D309" s="195">
        <v>0.23799999999999999</v>
      </c>
      <c r="E309" s="196"/>
      <c r="F309" s="197"/>
      <c r="G309" s="198">
        <f t="shared" si="27"/>
        <v>0.8571428571428571</v>
      </c>
      <c r="H309" s="195">
        <v>4.8000000000000001E-2</v>
      </c>
      <c r="I309" s="196"/>
      <c r="J309" s="199"/>
      <c r="K309" s="194">
        <f t="shared" si="28"/>
        <v>0.14285714285714285</v>
      </c>
      <c r="L309" s="195">
        <v>0.76200000000000001</v>
      </c>
      <c r="M309" s="196"/>
      <c r="N309" s="208"/>
      <c r="O309" s="45"/>
      <c r="P309" s="47"/>
      <c r="Q309" s="47"/>
      <c r="R309" s="47"/>
    </row>
    <row r="310" spans="1:24" ht="13.15" customHeight="1">
      <c r="A310" s="207"/>
      <c r="B310" s="193" t="s">
        <v>45</v>
      </c>
      <c r="C310" s="194">
        <f t="shared" si="26"/>
        <v>0.13636363636363635</v>
      </c>
      <c r="D310" s="195"/>
      <c r="E310" s="196"/>
      <c r="F310" s="197"/>
      <c r="G310" s="198">
        <f t="shared" si="27"/>
        <v>0.86363636363636365</v>
      </c>
      <c r="H310" s="195"/>
      <c r="I310" s="196"/>
      <c r="J310" s="199"/>
      <c r="K310" s="194">
        <f t="shared" si="28"/>
        <v>0.18181818181818182</v>
      </c>
      <c r="L310" s="195"/>
      <c r="M310" s="196"/>
      <c r="N310" s="208"/>
      <c r="O310" s="45"/>
      <c r="P310" s="45"/>
    </row>
    <row r="311" spans="1:24" ht="13.15" customHeight="1">
      <c r="A311" s="207"/>
      <c r="B311" s="193" t="s">
        <v>46</v>
      </c>
      <c r="C311" s="194">
        <f t="shared" si="26"/>
        <v>0.125</v>
      </c>
      <c r="D311" s="195"/>
      <c r="E311" s="196"/>
      <c r="F311" s="197"/>
      <c r="G311" s="198">
        <f t="shared" si="27"/>
        <v>0.875</v>
      </c>
      <c r="H311" s="195"/>
      <c r="I311" s="196"/>
      <c r="J311" s="199"/>
      <c r="K311" s="194">
        <f t="shared" si="28"/>
        <v>0.125</v>
      </c>
      <c r="L311" s="195"/>
      <c r="M311" s="196"/>
      <c r="N311" s="208"/>
      <c r="O311" s="45"/>
      <c r="P311" s="45"/>
    </row>
    <row r="312" spans="1:24" ht="13.15" customHeight="1">
      <c r="A312" s="207"/>
      <c r="B312" s="193" t="s">
        <v>47</v>
      </c>
      <c r="C312" s="194">
        <f t="shared" si="26"/>
        <v>0.14285714285714285</v>
      </c>
      <c r="D312" s="195">
        <v>0.52500000000000002</v>
      </c>
      <c r="E312" s="196">
        <v>0.44827586206896552</v>
      </c>
      <c r="F312" s="197">
        <f>D312-E312</f>
        <v>7.6724137931034497E-2</v>
      </c>
      <c r="G312" s="198">
        <f t="shared" si="27"/>
        <v>1</v>
      </c>
      <c r="H312" s="195">
        <v>1.6E-2</v>
      </c>
      <c r="I312" s="196">
        <v>3.4482758620689655E-2</v>
      </c>
      <c r="J312" s="199">
        <f>H312-I312</f>
        <v>-1.8482758620689654E-2</v>
      </c>
      <c r="K312" s="194">
        <f t="shared" si="28"/>
        <v>0</v>
      </c>
      <c r="L312" s="195">
        <v>0.47499999999999998</v>
      </c>
      <c r="M312" s="196">
        <v>0.53448275862068972</v>
      </c>
      <c r="N312" s="208">
        <v>-5.9482758620689746E-2</v>
      </c>
      <c r="O312" s="45"/>
      <c r="P312" s="45"/>
    </row>
    <row r="313" spans="1:24" ht="13.15" customHeight="1">
      <c r="A313" s="207"/>
      <c r="B313" s="193" t="s">
        <v>22</v>
      </c>
      <c r="C313" s="194">
        <f t="shared" si="26"/>
        <v>0.125</v>
      </c>
      <c r="D313" s="195">
        <v>0.25</v>
      </c>
      <c r="E313" s="196">
        <v>0.13043478260869565</v>
      </c>
      <c r="F313" s="197">
        <f>D313-E313</f>
        <v>0.11956521739130435</v>
      </c>
      <c r="G313" s="198">
        <f t="shared" si="27"/>
        <v>0.875</v>
      </c>
      <c r="H313" s="195">
        <v>0</v>
      </c>
      <c r="I313" s="196">
        <v>0</v>
      </c>
      <c r="J313" s="199">
        <f>H313-I313</f>
        <v>0</v>
      </c>
      <c r="K313" s="194">
        <f t="shared" si="28"/>
        <v>6.25E-2</v>
      </c>
      <c r="L313" s="195">
        <v>0.75</v>
      </c>
      <c r="M313" s="196">
        <v>0.86956521739130432</v>
      </c>
      <c r="N313" s="208">
        <v>-0.11956521739130432</v>
      </c>
      <c r="O313" s="45"/>
      <c r="P313" s="45"/>
    </row>
    <row r="314" spans="1:24" ht="13.15" customHeight="1">
      <c r="A314" s="207"/>
      <c r="B314" s="193" t="s">
        <v>9</v>
      </c>
      <c r="C314" s="194">
        <f t="shared" si="26"/>
        <v>0.14583333333333334</v>
      </c>
      <c r="D314" s="195">
        <v>0.72099999999999997</v>
      </c>
      <c r="E314" s="196">
        <v>0.65573770491803274</v>
      </c>
      <c r="F314" s="197">
        <f>D314-E314</f>
        <v>6.5262295081967236E-2</v>
      </c>
      <c r="G314" s="198">
        <f t="shared" si="27"/>
        <v>0.83333333333333337</v>
      </c>
      <c r="H314" s="195">
        <v>0.60299999999999998</v>
      </c>
      <c r="I314" s="196">
        <v>0.50819672131147542</v>
      </c>
      <c r="J314" s="199">
        <f>H314-I314</f>
        <v>9.4803278688524562E-2</v>
      </c>
      <c r="K314" s="194">
        <f t="shared" si="28"/>
        <v>0.22916666666666666</v>
      </c>
      <c r="L314" s="195">
        <v>0.17599999999999999</v>
      </c>
      <c r="M314" s="196">
        <v>0.18032786885245902</v>
      </c>
      <c r="N314" s="208">
        <v>-4.3278688524590325E-3</v>
      </c>
      <c r="O314" s="45"/>
      <c r="P314" s="45"/>
    </row>
    <row r="315" spans="1:24" ht="13.15" customHeight="1">
      <c r="A315" s="207"/>
      <c r="B315" s="193" t="s">
        <v>33</v>
      </c>
      <c r="C315" s="194">
        <f t="shared" si="26"/>
        <v>9.0909090909090912E-2</v>
      </c>
      <c r="D315" s="195"/>
      <c r="E315" s="196">
        <v>0.12</v>
      </c>
      <c r="F315" s="197"/>
      <c r="G315" s="198">
        <f t="shared" si="27"/>
        <v>0.72727272727272729</v>
      </c>
      <c r="H315" s="195"/>
      <c r="I315" s="196">
        <v>0.28000000000000003</v>
      </c>
      <c r="J315" s="199"/>
      <c r="K315" s="194">
        <f t="shared" si="28"/>
        <v>0.18181818181818182</v>
      </c>
      <c r="L315" s="195"/>
      <c r="M315" s="196">
        <v>0.68</v>
      </c>
      <c r="N315" s="208"/>
      <c r="O315" s="45"/>
      <c r="P315" s="45"/>
    </row>
    <row r="316" spans="1:24" ht="13.15" customHeight="1">
      <c r="A316" s="207"/>
      <c r="B316" s="193" t="s">
        <v>5</v>
      </c>
      <c r="C316" s="194">
        <f t="shared" si="26"/>
        <v>7.6923076923076927E-2</v>
      </c>
      <c r="D316" s="195">
        <v>0.46200000000000002</v>
      </c>
      <c r="E316" s="196">
        <v>0.33333333333333337</v>
      </c>
      <c r="F316" s="197">
        <f>D316-E316</f>
        <v>0.12866666666666665</v>
      </c>
      <c r="G316" s="198">
        <f t="shared" si="27"/>
        <v>0.92307692307692313</v>
      </c>
      <c r="H316" s="195">
        <v>7.6999999999999999E-2</v>
      </c>
      <c r="I316" s="196">
        <v>3.0303030303030304E-2</v>
      </c>
      <c r="J316" s="199">
        <f>H316-I316</f>
        <v>4.6696969696969695E-2</v>
      </c>
      <c r="K316" s="194">
        <f t="shared" si="28"/>
        <v>0</v>
      </c>
      <c r="L316" s="195">
        <v>0.5</v>
      </c>
      <c r="M316" s="196">
        <v>0.63636363636363635</v>
      </c>
      <c r="N316" s="208">
        <v>-0.13636363636363635</v>
      </c>
      <c r="O316" s="45"/>
      <c r="P316" s="45"/>
    </row>
    <row r="317" spans="1:24" ht="13.15" customHeight="1">
      <c r="A317" s="207"/>
      <c r="B317" s="193" t="s">
        <v>126</v>
      </c>
      <c r="C317" s="194">
        <f t="shared" si="26"/>
        <v>0.8571428571428571</v>
      </c>
      <c r="D317" s="195">
        <v>1</v>
      </c>
      <c r="E317" s="196">
        <v>0.875</v>
      </c>
      <c r="F317" s="197">
        <f>D317-E317</f>
        <v>0.125</v>
      </c>
      <c r="G317" s="198">
        <f t="shared" si="27"/>
        <v>7.1428571428571425E-2</v>
      </c>
      <c r="H317" s="195">
        <v>0.66700000000000004</v>
      </c>
      <c r="I317" s="196">
        <v>0.40277777777777779</v>
      </c>
      <c r="J317" s="199">
        <f>H317-I317</f>
        <v>0.26422222222222225</v>
      </c>
      <c r="K317" s="194">
        <f t="shared" si="28"/>
        <v>0.42857142857142855</v>
      </c>
      <c r="L317" s="195">
        <v>0</v>
      </c>
      <c r="M317" s="196">
        <v>0.125</v>
      </c>
      <c r="N317" s="208">
        <v>-0.125</v>
      </c>
      <c r="T317" s="2"/>
      <c r="U317" s="2"/>
      <c r="V317" s="2"/>
      <c r="W317" s="2"/>
      <c r="X317" s="2"/>
    </row>
    <row r="318" spans="1:24" ht="13.15" customHeight="1">
      <c r="A318" s="207"/>
      <c r="B318" s="200"/>
      <c r="C318" s="194"/>
      <c r="D318" s="195"/>
      <c r="E318" s="196"/>
      <c r="F318" s="197"/>
      <c r="G318" s="198"/>
      <c r="H318" s="195"/>
      <c r="I318" s="196"/>
      <c r="J318" s="199"/>
      <c r="K318" s="194"/>
      <c r="L318" s="195"/>
      <c r="M318" s="196"/>
      <c r="N318" s="208"/>
      <c r="O318" s="46"/>
      <c r="P318" s="47"/>
    </row>
    <row r="319" spans="1:24" ht="13.15" customHeight="1">
      <c r="A319" s="209"/>
      <c r="B319" s="210" t="s">
        <v>1</v>
      </c>
      <c r="C319" s="211">
        <f>D38</f>
        <v>0.17016806722689076</v>
      </c>
      <c r="D319" s="212">
        <v>0.44900000000000001</v>
      </c>
      <c r="E319" s="213">
        <v>0.44683908045977011</v>
      </c>
      <c r="F319" s="214">
        <f>D319-E319</f>
        <v>2.1609195402298997E-3</v>
      </c>
      <c r="G319" s="215">
        <f>G38</f>
        <v>0.81932773109243695</v>
      </c>
      <c r="H319" s="212">
        <v>0.17299999999999999</v>
      </c>
      <c r="I319" s="213">
        <v>0.19683908045977014</v>
      </c>
      <c r="J319" s="216">
        <f>H319-I319</f>
        <v>-2.3839080459770151E-2</v>
      </c>
      <c r="K319" s="211">
        <f>J38</f>
        <v>0.15966386554621848</v>
      </c>
      <c r="L319" s="212">
        <v>0.499</v>
      </c>
      <c r="M319" s="217">
        <v>0.48563218390804602</v>
      </c>
      <c r="N319" s="218">
        <v>1.3367816091953977E-2</v>
      </c>
    </row>
    <row r="320" spans="1:24">
      <c r="L320" s="48"/>
      <c r="M320" s="48"/>
      <c r="N320" s="48"/>
    </row>
    <row r="321" spans="2:14">
      <c r="L321" s="48"/>
      <c r="M321" s="48"/>
      <c r="N321" s="48"/>
    </row>
    <row r="322" spans="2:14">
      <c r="L322" s="48"/>
      <c r="M322" s="48"/>
      <c r="N322" s="48"/>
    </row>
    <row r="323" spans="2:14">
      <c r="L323" s="48"/>
      <c r="M323" s="48"/>
      <c r="N323" s="48"/>
    </row>
    <row r="324" spans="2:14">
      <c r="B324" s="49"/>
      <c r="C324" s="49"/>
      <c r="D324" s="49"/>
      <c r="L324" s="48"/>
      <c r="M324" s="48"/>
      <c r="N324" s="48"/>
    </row>
    <row r="325" spans="2:14">
      <c r="L325" s="48"/>
      <c r="M325" s="48"/>
      <c r="N325" s="48"/>
    </row>
    <row r="326" spans="2:14">
      <c r="L326" s="48"/>
      <c r="M326" s="48"/>
      <c r="N326" s="48"/>
    </row>
    <row r="327" spans="2:14">
      <c r="L327" s="48"/>
      <c r="M327" s="48"/>
      <c r="N327" s="48"/>
    </row>
    <row r="328" spans="2:14">
      <c r="L328" s="48"/>
      <c r="M328" s="48"/>
      <c r="N328" s="48"/>
    </row>
    <row r="329" spans="2:14">
      <c r="L329" s="48"/>
      <c r="M329" s="48"/>
      <c r="N329" s="48"/>
    </row>
    <row r="330" spans="2:14">
      <c r="L330" s="48"/>
      <c r="M330" s="48"/>
      <c r="N330" s="48"/>
    </row>
    <row r="331" spans="2:14">
      <c r="L331" s="48"/>
      <c r="M331" s="48"/>
      <c r="N331" s="48"/>
    </row>
    <row r="387" spans="2:4">
      <c r="D387" s="51"/>
    </row>
    <row r="388" spans="2:4">
      <c r="B388" s="49"/>
      <c r="C388" s="49"/>
      <c r="D388" s="49"/>
    </row>
  </sheetData>
  <mergeCells count="27">
    <mergeCell ref="C211:F211"/>
    <mergeCell ref="C111:E111"/>
    <mergeCell ref="C180:E180"/>
    <mergeCell ref="C181:E181"/>
    <mergeCell ref="F42:H42"/>
    <mergeCell ref="C71:F71"/>
    <mergeCell ref="C72:F72"/>
    <mergeCell ref="C140:F140"/>
    <mergeCell ref="C141:F141"/>
    <mergeCell ref="C210:F210"/>
    <mergeCell ref="C41:N41"/>
    <mergeCell ref="C42:E42"/>
    <mergeCell ref="L42:N42"/>
    <mergeCell ref="I42:K42"/>
    <mergeCell ref="C110:E110"/>
    <mergeCell ref="C286:F286"/>
    <mergeCell ref="G286:J286"/>
    <mergeCell ref="K286:N286"/>
    <mergeCell ref="C285:N285"/>
    <mergeCell ref="C249:E249"/>
    <mergeCell ref="C250:E250"/>
    <mergeCell ref="C284:N284"/>
    <mergeCell ref="C5:E5"/>
    <mergeCell ref="F5:H5"/>
    <mergeCell ref="I5:K5"/>
    <mergeCell ref="L5:N5"/>
    <mergeCell ref="C4:N4"/>
  </mergeCells>
  <phoneticPr fontId="0" type="noConversion"/>
  <pageMargins left="0.75" right="0.75" top="1" bottom="1" header="0.5" footer="0.5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88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1640625" style="1"/>
    <col min="2" max="2" width="16.1640625" style="1" customWidth="1"/>
    <col min="3" max="5" width="9.1640625" style="1"/>
    <col min="6" max="6" width="11" style="1" customWidth="1"/>
    <col min="7" max="9" width="9.1640625" style="1"/>
    <col min="10" max="10" width="11.5" style="1" customWidth="1"/>
    <col min="11" max="13" width="9.1640625" style="1"/>
    <col min="14" max="14" width="11" style="1" bestFit="1" customWidth="1"/>
    <col min="15" max="16384" width="9.33203125" style="1"/>
  </cols>
  <sheetData>
    <row r="1" spans="1:29" ht="15.75">
      <c r="A1" s="3" t="s">
        <v>51</v>
      </c>
    </row>
    <row r="2" spans="1:29" s="27" customFormat="1" ht="15.75">
      <c r="A2" s="52"/>
    </row>
    <row r="3" spans="1:29" ht="12.75">
      <c r="A3" s="26" t="s">
        <v>125</v>
      </c>
    </row>
    <row r="4" spans="1:29">
      <c r="A4" s="161" t="s">
        <v>0</v>
      </c>
      <c r="B4" s="162" t="s">
        <v>0</v>
      </c>
      <c r="C4" s="477" t="s">
        <v>52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29" ht="15">
      <c r="A5" s="163"/>
      <c r="B5" s="164"/>
      <c r="C5" s="474" t="s">
        <v>36</v>
      </c>
      <c r="D5" s="475"/>
      <c r="E5" s="475"/>
      <c r="F5" s="474" t="s">
        <v>37</v>
      </c>
      <c r="G5" s="474"/>
      <c r="H5" s="474"/>
      <c r="I5" s="474" t="s">
        <v>38</v>
      </c>
      <c r="J5" s="474"/>
      <c r="K5" s="474"/>
      <c r="L5" s="476" t="s">
        <v>1</v>
      </c>
      <c r="M5" s="476"/>
      <c r="N5" s="476"/>
    </row>
    <row r="6" spans="1:29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70" t="s">
        <v>26</v>
      </c>
    </row>
    <row r="7" spans="1:29" s="401" customFormat="1" ht="13.5">
      <c r="A7" s="393" t="s">
        <v>24</v>
      </c>
      <c r="B7" s="394" t="s">
        <v>3</v>
      </c>
      <c r="C7" s="395">
        <v>15</v>
      </c>
      <c r="D7" s="396">
        <f>IF($L7=0,0,C7/$L7)</f>
        <v>0.45454545454545453</v>
      </c>
      <c r="E7" s="397">
        <f>IF(C$38=0,0,C7/C$38)</f>
        <v>3.0991735537190084E-2</v>
      </c>
      <c r="F7" s="395">
        <v>1</v>
      </c>
      <c r="G7" s="396">
        <f t="shared" ref="G7:G38" si="0">IF($L7=0,0,F7/$L7)</f>
        <v>3.0303030303030304E-2</v>
      </c>
      <c r="H7" s="398">
        <f t="shared" ref="H7:H38" si="1">IF(F$38=0,0,F7/F$38)</f>
        <v>4.830917874396135E-3</v>
      </c>
      <c r="I7" s="399">
        <v>18</v>
      </c>
      <c r="J7" s="396">
        <f t="shared" ref="J7:J38" si="2">IF($L7=0,0,I7/$L7)</f>
        <v>0.54545454545454541</v>
      </c>
      <c r="K7" s="397">
        <f t="shared" ref="K7:K38" si="3">IF(I$38=0,0,I7/I$38)</f>
        <v>3.9387308533916851E-2</v>
      </c>
      <c r="L7" s="400">
        <v>33</v>
      </c>
      <c r="M7" s="396">
        <f t="shared" ref="M7:M38" si="4">IF($L7=0,0,L7/$L7)</f>
        <v>1</v>
      </c>
      <c r="N7" s="398">
        <f t="shared" ref="N7:N38" si="5">IF(L$38=0,0,L7/L$38)</f>
        <v>3.4090909090909088E-2</v>
      </c>
      <c r="S7" s="402"/>
      <c r="T7" s="402"/>
      <c r="V7" s="402"/>
      <c r="W7" s="402"/>
      <c r="Y7" s="402"/>
      <c r="Z7" s="402"/>
      <c r="AB7" s="402"/>
      <c r="AC7" s="402"/>
    </row>
    <row r="8" spans="1:29" s="401" customFormat="1" ht="13.5">
      <c r="A8" s="393"/>
      <c r="B8" s="394" t="s">
        <v>4</v>
      </c>
      <c r="C8" s="403">
        <v>29</v>
      </c>
      <c r="D8" s="404">
        <f t="shared" ref="D8:D38" si="6">IF($L8=0,0,C8/$L8)</f>
        <v>0.80555555555555558</v>
      </c>
      <c r="E8" s="405">
        <f t="shared" ref="E8:E38" si="7">IF(C$38=0,0,C8/C$38)</f>
        <v>5.9917355371900828E-2</v>
      </c>
      <c r="F8" s="403">
        <v>1</v>
      </c>
      <c r="G8" s="404">
        <f t="shared" si="0"/>
        <v>2.7777777777777776E-2</v>
      </c>
      <c r="H8" s="406">
        <f t="shared" si="1"/>
        <v>4.830917874396135E-3</v>
      </c>
      <c r="I8" s="407">
        <v>7</v>
      </c>
      <c r="J8" s="404">
        <f t="shared" si="2"/>
        <v>0.19444444444444445</v>
      </c>
      <c r="K8" s="405">
        <f t="shared" si="3"/>
        <v>1.5317286652078774E-2</v>
      </c>
      <c r="L8" s="408">
        <v>36</v>
      </c>
      <c r="M8" s="404">
        <f t="shared" si="4"/>
        <v>1</v>
      </c>
      <c r="N8" s="406">
        <f t="shared" si="5"/>
        <v>3.71900826446281E-2</v>
      </c>
      <c r="S8" s="402"/>
      <c r="T8" s="402"/>
      <c r="V8" s="402"/>
      <c r="W8" s="402"/>
      <c r="Y8" s="402"/>
      <c r="Z8" s="402"/>
      <c r="AB8" s="402"/>
      <c r="AC8" s="402"/>
    </row>
    <row r="9" spans="1:29" s="401" customFormat="1" ht="13.5">
      <c r="A9" s="393"/>
      <c r="B9" s="394" t="s">
        <v>41</v>
      </c>
      <c r="C9" s="403">
        <v>3</v>
      </c>
      <c r="D9" s="404">
        <f t="shared" si="6"/>
        <v>0.5</v>
      </c>
      <c r="E9" s="405">
        <f t="shared" si="7"/>
        <v>6.1983471074380167E-3</v>
      </c>
      <c r="F9" s="403">
        <v>0</v>
      </c>
      <c r="G9" s="404">
        <f t="shared" si="0"/>
        <v>0</v>
      </c>
      <c r="H9" s="406">
        <f t="shared" si="1"/>
        <v>0</v>
      </c>
      <c r="I9" s="407">
        <v>3</v>
      </c>
      <c r="J9" s="404">
        <f t="shared" si="2"/>
        <v>0.5</v>
      </c>
      <c r="K9" s="405">
        <f t="shared" si="3"/>
        <v>6.5645514223194746E-3</v>
      </c>
      <c r="L9" s="408">
        <v>6</v>
      </c>
      <c r="M9" s="404">
        <f t="shared" si="4"/>
        <v>1</v>
      </c>
      <c r="N9" s="406">
        <f t="shared" si="5"/>
        <v>6.1983471074380167E-3</v>
      </c>
      <c r="S9" s="402"/>
      <c r="T9" s="402"/>
      <c r="V9" s="402"/>
      <c r="W9" s="402"/>
      <c r="Y9" s="402"/>
      <c r="Z9" s="402"/>
      <c r="AB9" s="402"/>
      <c r="AC9" s="402"/>
    </row>
    <row r="10" spans="1:29" s="401" customFormat="1" ht="13.5">
      <c r="A10" s="393"/>
      <c r="B10" s="394" t="s">
        <v>42</v>
      </c>
      <c r="C10" s="403">
        <v>12</v>
      </c>
      <c r="D10" s="404">
        <f t="shared" si="6"/>
        <v>0.22222222222222221</v>
      </c>
      <c r="E10" s="405">
        <f t="shared" si="7"/>
        <v>2.4793388429752067E-2</v>
      </c>
      <c r="F10" s="403">
        <v>3</v>
      </c>
      <c r="G10" s="404">
        <f t="shared" si="0"/>
        <v>5.5555555555555552E-2</v>
      </c>
      <c r="H10" s="406">
        <f t="shared" si="1"/>
        <v>1.4492753623188406E-2</v>
      </c>
      <c r="I10" s="407">
        <v>41</v>
      </c>
      <c r="J10" s="404">
        <f t="shared" si="2"/>
        <v>0.7592592592592593</v>
      </c>
      <c r="K10" s="405">
        <f t="shared" si="3"/>
        <v>8.9715536105032828E-2</v>
      </c>
      <c r="L10" s="408">
        <v>54</v>
      </c>
      <c r="M10" s="404">
        <f t="shared" si="4"/>
        <v>1</v>
      </c>
      <c r="N10" s="406">
        <f t="shared" si="5"/>
        <v>5.578512396694215E-2</v>
      </c>
      <c r="S10" s="402"/>
      <c r="T10" s="402"/>
      <c r="V10" s="402"/>
      <c r="W10" s="402"/>
      <c r="Y10" s="402"/>
      <c r="Z10" s="402"/>
      <c r="AB10" s="402"/>
      <c r="AC10" s="402"/>
    </row>
    <row r="11" spans="1:29" s="401" customFormat="1" ht="13.5">
      <c r="A11" s="393"/>
      <c r="B11" s="394" t="s">
        <v>14</v>
      </c>
      <c r="C11" s="403">
        <v>3</v>
      </c>
      <c r="D11" s="404">
        <f t="shared" si="6"/>
        <v>7.6923076923076927E-2</v>
      </c>
      <c r="E11" s="405">
        <f t="shared" si="7"/>
        <v>6.1983471074380167E-3</v>
      </c>
      <c r="F11" s="403">
        <v>0</v>
      </c>
      <c r="G11" s="404">
        <f t="shared" si="0"/>
        <v>0</v>
      </c>
      <c r="H11" s="406">
        <f t="shared" si="1"/>
        <v>0</v>
      </c>
      <c r="I11" s="407">
        <v>36</v>
      </c>
      <c r="J11" s="404">
        <f t="shared" si="2"/>
        <v>0.92307692307692313</v>
      </c>
      <c r="K11" s="405">
        <f t="shared" si="3"/>
        <v>7.8774617067833702E-2</v>
      </c>
      <c r="L11" s="408">
        <v>39</v>
      </c>
      <c r="M11" s="404">
        <f t="shared" si="4"/>
        <v>1</v>
      </c>
      <c r="N11" s="406">
        <f t="shared" si="5"/>
        <v>4.0289256198347105E-2</v>
      </c>
      <c r="S11" s="402"/>
      <c r="T11" s="402"/>
      <c r="V11" s="402"/>
      <c r="W11" s="402"/>
      <c r="Y11" s="402"/>
      <c r="Z11" s="402"/>
      <c r="AB11" s="402"/>
      <c r="AC11" s="402"/>
    </row>
    <row r="12" spans="1:29" s="401" customFormat="1" ht="13.5">
      <c r="A12" s="393"/>
      <c r="B12" s="394" t="s">
        <v>6</v>
      </c>
      <c r="C12" s="403">
        <v>6</v>
      </c>
      <c r="D12" s="404">
        <f t="shared" si="6"/>
        <v>0.15</v>
      </c>
      <c r="E12" s="405">
        <f t="shared" si="7"/>
        <v>1.2396694214876033E-2</v>
      </c>
      <c r="F12" s="403">
        <v>13</v>
      </c>
      <c r="G12" s="404">
        <f t="shared" si="0"/>
        <v>0.32500000000000001</v>
      </c>
      <c r="H12" s="406">
        <f t="shared" si="1"/>
        <v>6.280193236714976E-2</v>
      </c>
      <c r="I12" s="407">
        <v>27</v>
      </c>
      <c r="J12" s="404">
        <f t="shared" si="2"/>
        <v>0.67500000000000004</v>
      </c>
      <c r="K12" s="405">
        <f t="shared" si="3"/>
        <v>5.9080962800875277E-2</v>
      </c>
      <c r="L12" s="408">
        <v>40</v>
      </c>
      <c r="M12" s="404">
        <f t="shared" si="4"/>
        <v>1</v>
      </c>
      <c r="N12" s="406">
        <f t="shared" si="5"/>
        <v>4.1322314049586778E-2</v>
      </c>
      <c r="S12" s="402"/>
      <c r="T12" s="402"/>
      <c r="V12" s="402"/>
      <c r="W12" s="402"/>
      <c r="Y12" s="402"/>
      <c r="Z12" s="402"/>
      <c r="AB12" s="402"/>
      <c r="AC12" s="402"/>
    </row>
    <row r="13" spans="1:29" s="401" customFormat="1" ht="13.5">
      <c r="A13" s="393"/>
      <c r="B13" s="394" t="s">
        <v>8</v>
      </c>
      <c r="C13" s="403">
        <v>6</v>
      </c>
      <c r="D13" s="404">
        <f t="shared" si="6"/>
        <v>1</v>
      </c>
      <c r="E13" s="405">
        <f t="shared" si="7"/>
        <v>1.2396694214876033E-2</v>
      </c>
      <c r="F13" s="403">
        <v>1</v>
      </c>
      <c r="G13" s="404">
        <f t="shared" si="0"/>
        <v>0.16666666666666666</v>
      </c>
      <c r="H13" s="406">
        <f t="shared" si="1"/>
        <v>4.830917874396135E-3</v>
      </c>
      <c r="I13" s="407">
        <v>0</v>
      </c>
      <c r="J13" s="404">
        <f t="shared" si="2"/>
        <v>0</v>
      </c>
      <c r="K13" s="405">
        <f t="shared" si="3"/>
        <v>0</v>
      </c>
      <c r="L13" s="408">
        <v>6</v>
      </c>
      <c r="M13" s="404">
        <f t="shared" si="4"/>
        <v>1</v>
      </c>
      <c r="N13" s="406">
        <f t="shared" si="5"/>
        <v>6.1983471074380167E-3</v>
      </c>
      <c r="S13" s="402"/>
      <c r="T13" s="402"/>
      <c r="V13" s="402"/>
      <c r="W13" s="402"/>
      <c r="Y13" s="402"/>
      <c r="Z13" s="402"/>
      <c r="AB13" s="402"/>
      <c r="AC13" s="402"/>
    </row>
    <row r="14" spans="1:29" s="401" customFormat="1" ht="13.5">
      <c r="A14" s="393"/>
      <c r="B14" s="394" t="s">
        <v>10</v>
      </c>
      <c r="C14" s="403">
        <v>0</v>
      </c>
      <c r="D14" s="404">
        <f t="shared" si="6"/>
        <v>0</v>
      </c>
      <c r="E14" s="405">
        <f t="shared" si="7"/>
        <v>0</v>
      </c>
      <c r="F14" s="403">
        <v>0</v>
      </c>
      <c r="G14" s="404">
        <f t="shared" si="0"/>
        <v>0</v>
      </c>
      <c r="H14" s="406">
        <f t="shared" si="1"/>
        <v>0</v>
      </c>
      <c r="I14" s="407">
        <v>18</v>
      </c>
      <c r="J14" s="404">
        <f t="shared" si="2"/>
        <v>1</v>
      </c>
      <c r="K14" s="405">
        <f t="shared" si="3"/>
        <v>3.9387308533916851E-2</v>
      </c>
      <c r="L14" s="408">
        <v>18</v>
      </c>
      <c r="M14" s="404">
        <f t="shared" si="4"/>
        <v>1</v>
      </c>
      <c r="N14" s="406">
        <f t="shared" si="5"/>
        <v>1.859504132231405E-2</v>
      </c>
      <c r="S14" s="402"/>
      <c r="T14" s="402"/>
      <c r="V14" s="402"/>
      <c r="W14" s="402"/>
      <c r="Y14" s="402"/>
      <c r="Z14" s="402"/>
      <c r="AB14" s="402"/>
      <c r="AC14" s="402"/>
    </row>
    <row r="15" spans="1:29" s="401" customFormat="1" ht="13.5">
      <c r="A15" s="393"/>
      <c r="B15" s="394" t="s">
        <v>11</v>
      </c>
      <c r="C15" s="403">
        <v>19</v>
      </c>
      <c r="D15" s="404">
        <f t="shared" si="6"/>
        <v>0.46341463414634149</v>
      </c>
      <c r="E15" s="405">
        <f t="shared" si="7"/>
        <v>3.9256198347107439E-2</v>
      </c>
      <c r="F15" s="403">
        <v>4</v>
      </c>
      <c r="G15" s="404">
        <f t="shared" si="0"/>
        <v>9.7560975609756101E-2</v>
      </c>
      <c r="H15" s="406">
        <f t="shared" si="1"/>
        <v>1.932367149758454E-2</v>
      </c>
      <c r="I15" s="407">
        <v>22</v>
      </c>
      <c r="J15" s="404">
        <f t="shared" si="2"/>
        <v>0.53658536585365857</v>
      </c>
      <c r="K15" s="405">
        <f t="shared" si="3"/>
        <v>4.8140043763676151E-2</v>
      </c>
      <c r="L15" s="408">
        <v>41</v>
      </c>
      <c r="M15" s="404">
        <f t="shared" si="4"/>
        <v>1</v>
      </c>
      <c r="N15" s="406">
        <f t="shared" si="5"/>
        <v>4.2355371900826444E-2</v>
      </c>
      <c r="S15" s="402"/>
      <c r="T15" s="402"/>
      <c r="V15" s="402"/>
      <c r="W15" s="402"/>
      <c r="Y15" s="402"/>
      <c r="Z15" s="402"/>
      <c r="AB15" s="402"/>
      <c r="AC15" s="402"/>
    </row>
    <row r="16" spans="1:29" s="401" customFormat="1" ht="13.5">
      <c r="A16" s="393"/>
      <c r="B16" s="394" t="s">
        <v>12</v>
      </c>
      <c r="C16" s="403">
        <v>16</v>
      </c>
      <c r="D16" s="404">
        <f t="shared" si="6"/>
        <v>0.76190476190476186</v>
      </c>
      <c r="E16" s="405">
        <f t="shared" si="7"/>
        <v>3.3057851239669422E-2</v>
      </c>
      <c r="F16" s="403">
        <v>4</v>
      </c>
      <c r="G16" s="404">
        <f t="shared" si="0"/>
        <v>0.19047619047619047</v>
      </c>
      <c r="H16" s="406">
        <f t="shared" si="1"/>
        <v>1.932367149758454E-2</v>
      </c>
      <c r="I16" s="407">
        <v>4</v>
      </c>
      <c r="J16" s="404">
        <f t="shared" si="2"/>
        <v>0.19047619047619047</v>
      </c>
      <c r="K16" s="405">
        <f t="shared" si="3"/>
        <v>8.7527352297592995E-3</v>
      </c>
      <c r="L16" s="408">
        <v>21</v>
      </c>
      <c r="M16" s="404">
        <f t="shared" si="4"/>
        <v>1</v>
      </c>
      <c r="N16" s="406">
        <f t="shared" si="5"/>
        <v>2.1694214876033058E-2</v>
      </c>
      <c r="S16" s="402"/>
      <c r="T16" s="402"/>
      <c r="V16" s="402"/>
      <c r="W16" s="402"/>
      <c r="Y16" s="402"/>
      <c r="Z16" s="402"/>
      <c r="AB16" s="402"/>
      <c r="AC16" s="402"/>
    </row>
    <row r="17" spans="1:29" s="401" customFormat="1" ht="13.5">
      <c r="A17" s="393"/>
      <c r="B17" s="394" t="s">
        <v>43</v>
      </c>
      <c r="C17" s="403">
        <v>4</v>
      </c>
      <c r="D17" s="404">
        <f t="shared" si="6"/>
        <v>0.25</v>
      </c>
      <c r="E17" s="405">
        <f t="shared" si="7"/>
        <v>8.2644628099173556E-3</v>
      </c>
      <c r="F17" s="403">
        <v>0</v>
      </c>
      <c r="G17" s="404">
        <f t="shared" si="0"/>
        <v>0</v>
      </c>
      <c r="H17" s="406">
        <f t="shared" si="1"/>
        <v>0</v>
      </c>
      <c r="I17" s="407">
        <v>12</v>
      </c>
      <c r="J17" s="404">
        <f t="shared" si="2"/>
        <v>0.75</v>
      </c>
      <c r="K17" s="405">
        <f t="shared" si="3"/>
        <v>2.6258205689277898E-2</v>
      </c>
      <c r="L17" s="408">
        <v>16</v>
      </c>
      <c r="M17" s="404">
        <f t="shared" si="4"/>
        <v>1</v>
      </c>
      <c r="N17" s="406">
        <f t="shared" si="5"/>
        <v>1.6528925619834711E-2</v>
      </c>
      <c r="S17" s="402"/>
      <c r="T17" s="402"/>
      <c r="V17" s="402"/>
      <c r="W17" s="402"/>
      <c r="Y17" s="402"/>
      <c r="Z17" s="402"/>
      <c r="AB17" s="402"/>
      <c r="AC17" s="402"/>
    </row>
    <row r="18" spans="1:29" s="401" customFormat="1" ht="13.5">
      <c r="A18" s="393"/>
      <c r="B18" s="394" t="s">
        <v>7</v>
      </c>
      <c r="C18" s="403">
        <v>58</v>
      </c>
      <c r="D18" s="404">
        <f t="shared" si="6"/>
        <v>0.59183673469387754</v>
      </c>
      <c r="E18" s="405">
        <f t="shared" si="7"/>
        <v>0.11983471074380166</v>
      </c>
      <c r="F18" s="403">
        <v>7</v>
      </c>
      <c r="G18" s="404">
        <f t="shared" si="0"/>
        <v>7.1428571428571425E-2</v>
      </c>
      <c r="H18" s="406">
        <f t="shared" si="1"/>
        <v>3.3816425120772944E-2</v>
      </c>
      <c r="I18" s="407">
        <v>40</v>
      </c>
      <c r="J18" s="404">
        <f t="shared" si="2"/>
        <v>0.40816326530612246</v>
      </c>
      <c r="K18" s="405">
        <f t="shared" si="3"/>
        <v>8.7527352297592995E-2</v>
      </c>
      <c r="L18" s="408">
        <v>98</v>
      </c>
      <c r="M18" s="404">
        <f t="shared" si="4"/>
        <v>1</v>
      </c>
      <c r="N18" s="406">
        <f t="shared" si="5"/>
        <v>0.1012396694214876</v>
      </c>
      <c r="S18" s="402"/>
      <c r="T18" s="402"/>
      <c r="V18" s="402"/>
      <c r="W18" s="402"/>
      <c r="Y18" s="402"/>
      <c r="Z18" s="402"/>
      <c r="AB18" s="402"/>
      <c r="AC18" s="402"/>
    </row>
    <row r="19" spans="1:29" s="401" customFormat="1" ht="13.5">
      <c r="A19" s="393"/>
      <c r="B19" s="394" t="s">
        <v>13</v>
      </c>
      <c r="C19" s="403">
        <v>15</v>
      </c>
      <c r="D19" s="404">
        <f t="shared" si="6"/>
        <v>0.4838709677419355</v>
      </c>
      <c r="E19" s="405">
        <f t="shared" si="7"/>
        <v>3.0991735537190084E-2</v>
      </c>
      <c r="F19" s="403">
        <v>15</v>
      </c>
      <c r="G19" s="404">
        <f t="shared" si="0"/>
        <v>0.4838709677419355</v>
      </c>
      <c r="H19" s="406">
        <f t="shared" si="1"/>
        <v>7.2463768115942032E-2</v>
      </c>
      <c r="I19" s="407">
        <v>16</v>
      </c>
      <c r="J19" s="404">
        <f t="shared" si="2"/>
        <v>0.5161290322580645</v>
      </c>
      <c r="K19" s="405">
        <f t="shared" si="3"/>
        <v>3.5010940919037198E-2</v>
      </c>
      <c r="L19" s="408">
        <v>31</v>
      </c>
      <c r="M19" s="404">
        <f t="shared" si="4"/>
        <v>1</v>
      </c>
      <c r="N19" s="406">
        <f t="shared" si="5"/>
        <v>3.2024793388429749E-2</v>
      </c>
      <c r="S19" s="402"/>
      <c r="T19" s="402"/>
      <c r="V19" s="402"/>
      <c r="W19" s="402"/>
      <c r="Y19" s="402"/>
      <c r="Z19" s="402"/>
      <c r="AB19" s="402"/>
      <c r="AC19" s="402"/>
    </row>
    <row r="20" spans="1:29" s="401" customFormat="1" ht="13.5">
      <c r="A20" s="393"/>
      <c r="B20" s="394" t="s">
        <v>15</v>
      </c>
      <c r="C20" s="403">
        <v>22</v>
      </c>
      <c r="D20" s="404">
        <f t="shared" si="6"/>
        <v>0.48888888888888887</v>
      </c>
      <c r="E20" s="405">
        <f t="shared" si="7"/>
        <v>4.5454545454545456E-2</v>
      </c>
      <c r="F20" s="403">
        <v>12</v>
      </c>
      <c r="G20" s="404">
        <f t="shared" si="0"/>
        <v>0.26666666666666666</v>
      </c>
      <c r="H20" s="406">
        <f t="shared" si="1"/>
        <v>5.7971014492753624E-2</v>
      </c>
      <c r="I20" s="407">
        <v>22</v>
      </c>
      <c r="J20" s="404">
        <f t="shared" si="2"/>
        <v>0.48888888888888887</v>
      </c>
      <c r="K20" s="405">
        <f t="shared" si="3"/>
        <v>4.8140043763676151E-2</v>
      </c>
      <c r="L20" s="408">
        <v>45</v>
      </c>
      <c r="M20" s="404">
        <f t="shared" si="4"/>
        <v>1</v>
      </c>
      <c r="N20" s="406">
        <f t="shared" si="5"/>
        <v>4.6487603305785122E-2</v>
      </c>
      <c r="S20" s="402"/>
      <c r="T20" s="402"/>
      <c r="V20" s="402"/>
      <c r="W20" s="402"/>
      <c r="Y20" s="402"/>
      <c r="Z20" s="402"/>
      <c r="AB20" s="402"/>
      <c r="AC20" s="402"/>
    </row>
    <row r="21" spans="1:29" s="401" customFormat="1" ht="13.5">
      <c r="A21" s="393"/>
      <c r="B21" s="394" t="s">
        <v>16</v>
      </c>
      <c r="C21" s="403">
        <v>26</v>
      </c>
      <c r="D21" s="404">
        <f t="shared" si="6"/>
        <v>0.89655172413793105</v>
      </c>
      <c r="E21" s="405">
        <f t="shared" si="7"/>
        <v>5.3719008264462811E-2</v>
      </c>
      <c r="F21" s="403">
        <v>10</v>
      </c>
      <c r="G21" s="404">
        <f t="shared" si="0"/>
        <v>0.34482758620689657</v>
      </c>
      <c r="H21" s="406">
        <f t="shared" si="1"/>
        <v>4.8309178743961352E-2</v>
      </c>
      <c r="I21" s="407">
        <v>3</v>
      </c>
      <c r="J21" s="404">
        <f t="shared" si="2"/>
        <v>0.10344827586206896</v>
      </c>
      <c r="K21" s="405">
        <f t="shared" si="3"/>
        <v>6.5645514223194746E-3</v>
      </c>
      <c r="L21" s="408">
        <v>29</v>
      </c>
      <c r="M21" s="404">
        <f t="shared" si="4"/>
        <v>1</v>
      </c>
      <c r="N21" s="406">
        <f t="shared" si="5"/>
        <v>2.9958677685950414E-2</v>
      </c>
      <c r="S21" s="402"/>
      <c r="T21" s="402"/>
      <c r="V21" s="402"/>
      <c r="W21" s="402"/>
      <c r="Y21" s="402"/>
      <c r="Z21" s="402"/>
      <c r="AB21" s="402"/>
      <c r="AC21" s="402"/>
    </row>
    <row r="22" spans="1:29" s="401" customFormat="1" ht="13.5">
      <c r="A22" s="393"/>
      <c r="B22" s="394" t="s">
        <v>17</v>
      </c>
      <c r="C22" s="403">
        <v>80</v>
      </c>
      <c r="D22" s="404">
        <f t="shared" si="6"/>
        <v>0.69565217391304346</v>
      </c>
      <c r="E22" s="405">
        <f t="shared" si="7"/>
        <v>0.16528925619834711</v>
      </c>
      <c r="F22" s="403">
        <v>33</v>
      </c>
      <c r="G22" s="404">
        <f t="shared" si="0"/>
        <v>0.28695652173913044</v>
      </c>
      <c r="H22" s="406">
        <f t="shared" si="1"/>
        <v>0.15942028985507245</v>
      </c>
      <c r="I22" s="407">
        <v>34</v>
      </c>
      <c r="J22" s="404">
        <f t="shared" si="2"/>
        <v>0.29565217391304349</v>
      </c>
      <c r="K22" s="405">
        <f t="shared" si="3"/>
        <v>7.4398249452954049E-2</v>
      </c>
      <c r="L22" s="408">
        <v>115</v>
      </c>
      <c r="M22" s="404">
        <f t="shared" si="4"/>
        <v>1</v>
      </c>
      <c r="N22" s="406">
        <f t="shared" si="5"/>
        <v>0.11880165289256199</v>
      </c>
      <c r="S22" s="402"/>
      <c r="T22" s="402"/>
      <c r="V22" s="402"/>
      <c r="W22" s="402"/>
      <c r="Y22" s="402"/>
      <c r="Z22" s="402"/>
      <c r="AB22" s="402"/>
      <c r="AC22" s="402"/>
    </row>
    <row r="23" spans="1:29" s="401" customFormat="1" ht="13.5">
      <c r="A23" s="393"/>
      <c r="B23" s="394" t="s">
        <v>44</v>
      </c>
      <c r="C23" s="403">
        <v>4</v>
      </c>
      <c r="D23" s="404">
        <f t="shared" si="6"/>
        <v>0.14285714285714285</v>
      </c>
      <c r="E23" s="405">
        <f t="shared" si="7"/>
        <v>8.2644628099173556E-3</v>
      </c>
      <c r="F23" s="403">
        <v>0</v>
      </c>
      <c r="G23" s="404">
        <f t="shared" si="0"/>
        <v>0</v>
      </c>
      <c r="H23" s="406">
        <f t="shared" si="1"/>
        <v>0</v>
      </c>
      <c r="I23" s="407">
        <v>24</v>
      </c>
      <c r="J23" s="404">
        <f t="shared" si="2"/>
        <v>0.8571428571428571</v>
      </c>
      <c r="K23" s="405">
        <f t="shared" si="3"/>
        <v>5.2516411378555797E-2</v>
      </c>
      <c r="L23" s="408">
        <v>28</v>
      </c>
      <c r="M23" s="404">
        <f t="shared" si="4"/>
        <v>1</v>
      </c>
      <c r="N23" s="406">
        <f t="shared" si="5"/>
        <v>2.8925619834710745E-2</v>
      </c>
      <c r="S23" s="402"/>
      <c r="T23" s="402"/>
      <c r="V23" s="402"/>
      <c r="W23" s="402"/>
      <c r="Y23" s="402"/>
      <c r="Z23" s="402"/>
      <c r="AB23" s="402"/>
      <c r="AC23" s="402"/>
    </row>
    <row r="24" spans="1:29" s="401" customFormat="1" ht="13.5">
      <c r="A24" s="393"/>
      <c r="B24" s="394" t="s">
        <v>18</v>
      </c>
      <c r="C24" s="403">
        <v>0</v>
      </c>
      <c r="D24" s="404">
        <f t="shared" si="6"/>
        <v>0</v>
      </c>
      <c r="E24" s="405">
        <f t="shared" si="7"/>
        <v>0</v>
      </c>
      <c r="F24" s="403">
        <v>0</v>
      </c>
      <c r="G24" s="404">
        <f t="shared" si="0"/>
        <v>0</v>
      </c>
      <c r="H24" s="406">
        <f t="shared" si="1"/>
        <v>0</v>
      </c>
      <c r="I24" s="407">
        <v>4</v>
      </c>
      <c r="J24" s="404">
        <f t="shared" si="2"/>
        <v>1</v>
      </c>
      <c r="K24" s="405">
        <f t="shared" si="3"/>
        <v>8.7527352297592995E-3</v>
      </c>
      <c r="L24" s="408">
        <v>4</v>
      </c>
      <c r="M24" s="404">
        <f t="shared" si="4"/>
        <v>1</v>
      </c>
      <c r="N24" s="406">
        <f t="shared" si="5"/>
        <v>4.1322314049586778E-3</v>
      </c>
      <c r="S24" s="402"/>
      <c r="T24" s="402"/>
      <c r="V24" s="402"/>
      <c r="W24" s="402"/>
      <c r="Y24" s="402"/>
      <c r="Z24" s="402"/>
      <c r="AB24" s="402"/>
      <c r="AC24" s="402"/>
    </row>
    <row r="25" spans="1:29" s="401" customFormat="1" ht="13.5">
      <c r="A25" s="393"/>
      <c r="B25" s="394" t="s">
        <v>23</v>
      </c>
      <c r="C25" s="403">
        <v>4</v>
      </c>
      <c r="D25" s="404">
        <f t="shared" si="6"/>
        <v>0.8</v>
      </c>
      <c r="E25" s="405">
        <f t="shared" si="7"/>
        <v>8.2644628099173556E-3</v>
      </c>
      <c r="F25" s="403">
        <v>2</v>
      </c>
      <c r="G25" s="404">
        <f t="shared" si="0"/>
        <v>0.4</v>
      </c>
      <c r="H25" s="406">
        <f t="shared" si="1"/>
        <v>9.6618357487922701E-3</v>
      </c>
      <c r="I25" s="407">
        <v>0</v>
      </c>
      <c r="J25" s="404">
        <f t="shared" si="2"/>
        <v>0</v>
      </c>
      <c r="K25" s="405">
        <f t="shared" si="3"/>
        <v>0</v>
      </c>
      <c r="L25" s="408">
        <v>5</v>
      </c>
      <c r="M25" s="404">
        <f t="shared" si="4"/>
        <v>1</v>
      </c>
      <c r="N25" s="406">
        <f t="shared" si="5"/>
        <v>5.1652892561983473E-3</v>
      </c>
      <c r="S25" s="402"/>
      <c r="T25" s="402"/>
      <c r="V25" s="402"/>
      <c r="W25" s="402"/>
      <c r="Y25" s="402"/>
      <c r="Z25" s="402"/>
      <c r="AB25" s="402"/>
      <c r="AC25" s="402"/>
    </row>
    <row r="26" spans="1:29" s="401" customFormat="1" ht="13.5">
      <c r="A26" s="393"/>
      <c r="B26" s="394" t="s">
        <v>19</v>
      </c>
      <c r="C26" s="403">
        <v>10</v>
      </c>
      <c r="D26" s="404">
        <f t="shared" si="6"/>
        <v>1</v>
      </c>
      <c r="E26" s="405">
        <f t="shared" si="7"/>
        <v>2.0661157024793389E-2</v>
      </c>
      <c r="F26" s="403">
        <v>3</v>
      </c>
      <c r="G26" s="404">
        <f t="shared" si="0"/>
        <v>0.3</v>
      </c>
      <c r="H26" s="406">
        <f t="shared" si="1"/>
        <v>1.4492753623188406E-2</v>
      </c>
      <c r="I26" s="407">
        <v>0</v>
      </c>
      <c r="J26" s="404">
        <f t="shared" si="2"/>
        <v>0</v>
      </c>
      <c r="K26" s="405">
        <f t="shared" si="3"/>
        <v>0</v>
      </c>
      <c r="L26" s="408">
        <v>10</v>
      </c>
      <c r="M26" s="404">
        <f t="shared" si="4"/>
        <v>1</v>
      </c>
      <c r="N26" s="406">
        <f t="shared" si="5"/>
        <v>1.0330578512396695E-2</v>
      </c>
      <c r="S26" s="402"/>
      <c r="T26" s="402"/>
      <c r="V26" s="402"/>
      <c r="W26" s="402"/>
      <c r="Y26" s="402"/>
      <c r="Z26" s="402"/>
      <c r="AB26" s="402"/>
      <c r="AC26" s="402"/>
    </row>
    <row r="27" spans="1:29" s="401" customFormat="1" ht="13.5">
      <c r="A27" s="393"/>
      <c r="B27" s="394" t="s">
        <v>20</v>
      </c>
      <c r="C27" s="403">
        <v>6</v>
      </c>
      <c r="D27" s="404">
        <f t="shared" si="6"/>
        <v>0.42857142857142855</v>
      </c>
      <c r="E27" s="405">
        <f t="shared" si="7"/>
        <v>1.2396694214876033E-2</v>
      </c>
      <c r="F27" s="403">
        <v>5</v>
      </c>
      <c r="G27" s="404">
        <f t="shared" si="0"/>
        <v>0.35714285714285715</v>
      </c>
      <c r="H27" s="406">
        <f t="shared" si="1"/>
        <v>2.4154589371980676E-2</v>
      </c>
      <c r="I27" s="407">
        <v>7</v>
      </c>
      <c r="J27" s="404">
        <f t="shared" si="2"/>
        <v>0.5</v>
      </c>
      <c r="K27" s="405">
        <f t="shared" si="3"/>
        <v>1.5317286652078774E-2</v>
      </c>
      <c r="L27" s="408">
        <v>14</v>
      </c>
      <c r="M27" s="404">
        <f t="shared" si="4"/>
        <v>1</v>
      </c>
      <c r="N27" s="406">
        <f t="shared" si="5"/>
        <v>1.4462809917355372E-2</v>
      </c>
      <c r="S27" s="402"/>
      <c r="T27" s="402"/>
      <c r="V27" s="402"/>
      <c r="W27" s="402"/>
      <c r="Y27" s="402"/>
      <c r="Z27" s="402"/>
      <c r="AB27" s="402"/>
      <c r="AC27" s="402"/>
    </row>
    <row r="28" spans="1:29" s="401" customFormat="1" ht="13.5">
      <c r="A28" s="393"/>
      <c r="B28" s="394" t="s">
        <v>21</v>
      </c>
      <c r="C28" s="403">
        <v>8</v>
      </c>
      <c r="D28" s="404">
        <f t="shared" si="6"/>
        <v>0.23529411764705882</v>
      </c>
      <c r="E28" s="405">
        <f t="shared" si="7"/>
        <v>1.6528925619834711E-2</v>
      </c>
      <c r="F28" s="403">
        <v>0</v>
      </c>
      <c r="G28" s="404">
        <f t="shared" si="0"/>
        <v>0</v>
      </c>
      <c r="H28" s="406">
        <f t="shared" si="1"/>
        <v>0</v>
      </c>
      <c r="I28" s="407">
        <v>26</v>
      </c>
      <c r="J28" s="404">
        <f t="shared" si="2"/>
        <v>0.76470588235294112</v>
      </c>
      <c r="K28" s="405">
        <f t="shared" si="3"/>
        <v>5.689277899343545E-2</v>
      </c>
      <c r="L28" s="408">
        <v>34</v>
      </c>
      <c r="M28" s="404">
        <f t="shared" si="4"/>
        <v>1</v>
      </c>
      <c r="N28" s="406">
        <f t="shared" si="5"/>
        <v>3.5123966942148761E-2</v>
      </c>
      <c r="S28" s="402"/>
      <c r="T28" s="402"/>
      <c r="V28" s="402"/>
      <c r="W28" s="402"/>
      <c r="Y28" s="402"/>
      <c r="Z28" s="402"/>
      <c r="AB28" s="402"/>
      <c r="AC28" s="402"/>
    </row>
    <row r="29" spans="1:29" s="401" customFormat="1" ht="13.5">
      <c r="A29" s="393"/>
      <c r="B29" s="394" t="s">
        <v>45</v>
      </c>
      <c r="C29" s="403">
        <v>19</v>
      </c>
      <c r="D29" s="404">
        <f t="shared" si="6"/>
        <v>0.73076923076923073</v>
      </c>
      <c r="E29" s="405">
        <f t="shared" si="7"/>
        <v>3.9256198347107439E-2</v>
      </c>
      <c r="F29" s="403">
        <v>17</v>
      </c>
      <c r="G29" s="404">
        <f t="shared" si="0"/>
        <v>0.65384615384615385</v>
      </c>
      <c r="H29" s="406">
        <f t="shared" si="1"/>
        <v>8.2125603864734303E-2</v>
      </c>
      <c r="I29" s="407">
        <v>5</v>
      </c>
      <c r="J29" s="404">
        <f t="shared" si="2"/>
        <v>0.19230769230769232</v>
      </c>
      <c r="K29" s="405">
        <f t="shared" si="3"/>
        <v>1.0940919037199124E-2</v>
      </c>
      <c r="L29" s="408">
        <v>26</v>
      </c>
      <c r="M29" s="404">
        <f t="shared" si="4"/>
        <v>1</v>
      </c>
      <c r="N29" s="406">
        <f t="shared" si="5"/>
        <v>2.6859504132231406E-2</v>
      </c>
      <c r="S29" s="402"/>
      <c r="T29" s="402"/>
      <c r="V29" s="402"/>
      <c r="W29" s="402"/>
      <c r="Y29" s="402"/>
      <c r="Z29" s="402"/>
      <c r="AB29" s="402"/>
      <c r="AC29" s="402"/>
    </row>
    <row r="30" spans="1:29" s="401" customFormat="1" ht="13.5">
      <c r="A30" s="393"/>
      <c r="B30" s="394" t="s">
        <v>46</v>
      </c>
      <c r="C30" s="403">
        <v>17</v>
      </c>
      <c r="D30" s="404">
        <f t="shared" si="6"/>
        <v>0.56666666666666665</v>
      </c>
      <c r="E30" s="405">
        <f t="shared" si="7"/>
        <v>3.5123966942148761E-2</v>
      </c>
      <c r="F30" s="403">
        <v>5</v>
      </c>
      <c r="G30" s="404">
        <f t="shared" si="0"/>
        <v>0.16666666666666666</v>
      </c>
      <c r="H30" s="406">
        <f t="shared" si="1"/>
        <v>2.4154589371980676E-2</v>
      </c>
      <c r="I30" s="407">
        <v>13</v>
      </c>
      <c r="J30" s="404">
        <f t="shared" si="2"/>
        <v>0.43333333333333335</v>
      </c>
      <c r="K30" s="405">
        <f t="shared" si="3"/>
        <v>2.8446389496717725E-2</v>
      </c>
      <c r="L30" s="408">
        <v>30</v>
      </c>
      <c r="M30" s="404">
        <f t="shared" si="4"/>
        <v>1</v>
      </c>
      <c r="N30" s="406">
        <f t="shared" si="5"/>
        <v>3.0991735537190084E-2</v>
      </c>
      <c r="S30" s="402"/>
      <c r="T30" s="402"/>
      <c r="V30" s="402"/>
      <c r="W30" s="402"/>
      <c r="Y30" s="402"/>
      <c r="Z30" s="402"/>
      <c r="AB30" s="402"/>
      <c r="AC30" s="402"/>
    </row>
    <row r="31" spans="1:29" s="401" customFormat="1" ht="13.5">
      <c r="A31" s="393"/>
      <c r="B31" s="394" t="s">
        <v>47</v>
      </c>
      <c r="C31" s="403">
        <v>13</v>
      </c>
      <c r="D31" s="404">
        <f t="shared" si="6"/>
        <v>0.22413793103448276</v>
      </c>
      <c r="E31" s="405">
        <f t="shared" si="7"/>
        <v>2.6859504132231406E-2</v>
      </c>
      <c r="F31" s="403">
        <v>6</v>
      </c>
      <c r="G31" s="404">
        <f t="shared" si="0"/>
        <v>0.10344827586206896</v>
      </c>
      <c r="H31" s="406">
        <f t="shared" si="1"/>
        <v>2.8985507246376812E-2</v>
      </c>
      <c r="I31" s="407">
        <v>41</v>
      </c>
      <c r="J31" s="404">
        <f t="shared" si="2"/>
        <v>0.7068965517241379</v>
      </c>
      <c r="K31" s="405">
        <f t="shared" si="3"/>
        <v>8.9715536105032828E-2</v>
      </c>
      <c r="L31" s="408">
        <v>58</v>
      </c>
      <c r="M31" s="404">
        <f t="shared" si="4"/>
        <v>1</v>
      </c>
      <c r="N31" s="406">
        <f t="shared" si="5"/>
        <v>5.9917355371900828E-2</v>
      </c>
      <c r="O31" s="402"/>
      <c r="Y31" s="402"/>
      <c r="Z31" s="402"/>
      <c r="AA31" s="402"/>
      <c r="AB31" s="402"/>
    </row>
    <row r="32" spans="1:29" s="401" customFormat="1" ht="13.5">
      <c r="A32" s="393"/>
      <c r="B32" s="394" t="s">
        <v>22</v>
      </c>
      <c r="C32" s="403">
        <v>9</v>
      </c>
      <c r="D32" s="404">
        <f t="shared" si="6"/>
        <v>0.39130434782608697</v>
      </c>
      <c r="E32" s="405">
        <f t="shared" si="7"/>
        <v>1.859504132231405E-2</v>
      </c>
      <c r="F32" s="403">
        <v>1</v>
      </c>
      <c r="G32" s="404">
        <f t="shared" si="0"/>
        <v>4.3478260869565216E-2</v>
      </c>
      <c r="H32" s="406">
        <f t="shared" si="1"/>
        <v>4.830917874396135E-3</v>
      </c>
      <c r="I32" s="407">
        <v>14</v>
      </c>
      <c r="J32" s="404">
        <f t="shared" si="2"/>
        <v>0.60869565217391308</v>
      </c>
      <c r="K32" s="405">
        <f t="shared" si="3"/>
        <v>3.0634573304157548E-2</v>
      </c>
      <c r="L32" s="408">
        <v>23</v>
      </c>
      <c r="M32" s="404">
        <f t="shared" si="4"/>
        <v>1</v>
      </c>
      <c r="N32" s="406">
        <f t="shared" si="5"/>
        <v>2.3760330578512397E-2</v>
      </c>
      <c r="O32" s="402"/>
      <c r="X32" s="402"/>
      <c r="Y32" s="402"/>
      <c r="Z32" s="402"/>
      <c r="AA32" s="402"/>
      <c r="AB32" s="402"/>
    </row>
    <row r="33" spans="1:29" s="401" customFormat="1" ht="13.5">
      <c r="A33" s="409"/>
      <c r="B33" s="394" t="s">
        <v>9</v>
      </c>
      <c r="C33" s="403">
        <v>48</v>
      </c>
      <c r="D33" s="404">
        <f t="shared" si="6"/>
        <v>0.8</v>
      </c>
      <c r="E33" s="405">
        <f t="shared" si="7"/>
        <v>9.9173553719008267E-2</v>
      </c>
      <c r="F33" s="403">
        <v>47</v>
      </c>
      <c r="G33" s="404">
        <f t="shared" si="0"/>
        <v>0.78333333333333333</v>
      </c>
      <c r="H33" s="406">
        <f t="shared" si="1"/>
        <v>0.22705314009661837</v>
      </c>
      <c r="I33" s="407">
        <v>6</v>
      </c>
      <c r="J33" s="404">
        <f t="shared" si="2"/>
        <v>0.1</v>
      </c>
      <c r="K33" s="405">
        <f t="shared" si="3"/>
        <v>1.3129102844638949E-2</v>
      </c>
      <c r="L33" s="408">
        <v>60</v>
      </c>
      <c r="M33" s="404">
        <f t="shared" si="4"/>
        <v>1</v>
      </c>
      <c r="N33" s="406">
        <f t="shared" si="5"/>
        <v>6.1983471074380167E-2</v>
      </c>
      <c r="S33" s="402"/>
      <c r="T33" s="402"/>
      <c r="V33" s="402"/>
      <c r="W33" s="402"/>
      <c r="Y33" s="402"/>
      <c r="Z33" s="402"/>
      <c r="AB33" s="402"/>
      <c r="AC33" s="402"/>
    </row>
    <row r="34" spans="1:29" s="401" customFormat="1" ht="13.5">
      <c r="A34" s="409"/>
      <c r="B34" s="394" t="s">
        <v>33</v>
      </c>
      <c r="C34" s="403">
        <v>4</v>
      </c>
      <c r="D34" s="404">
        <f t="shared" si="6"/>
        <v>0.26666666666666666</v>
      </c>
      <c r="E34" s="405">
        <f t="shared" si="7"/>
        <v>8.2644628099173556E-3</v>
      </c>
      <c r="F34" s="403">
        <v>3</v>
      </c>
      <c r="G34" s="404">
        <f t="shared" si="0"/>
        <v>0.2</v>
      </c>
      <c r="H34" s="406">
        <f t="shared" si="1"/>
        <v>1.4492753623188406E-2</v>
      </c>
      <c r="I34" s="407">
        <v>9</v>
      </c>
      <c r="J34" s="404">
        <f t="shared" si="2"/>
        <v>0.6</v>
      </c>
      <c r="K34" s="405">
        <f t="shared" si="3"/>
        <v>1.9693654266958426E-2</v>
      </c>
      <c r="L34" s="408">
        <v>15</v>
      </c>
      <c r="M34" s="404">
        <f t="shared" si="4"/>
        <v>1</v>
      </c>
      <c r="N34" s="406">
        <f t="shared" si="5"/>
        <v>1.5495867768595042E-2</v>
      </c>
      <c r="S34" s="402"/>
      <c r="T34" s="402"/>
      <c r="V34" s="402"/>
      <c r="W34" s="402"/>
      <c r="Y34" s="402"/>
      <c r="Z34" s="402"/>
      <c r="AB34" s="402"/>
      <c r="AC34" s="402"/>
    </row>
    <row r="35" spans="1:29" s="401" customFormat="1" ht="13.5">
      <c r="A35" s="409"/>
      <c r="B35" s="394" t="s">
        <v>5</v>
      </c>
      <c r="C35" s="403">
        <v>14</v>
      </c>
      <c r="D35" s="404">
        <f t="shared" si="6"/>
        <v>0.73684210526315785</v>
      </c>
      <c r="E35" s="405">
        <f t="shared" si="7"/>
        <v>2.8925619834710745E-2</v>
      </c>
      <c r="F35" s="403">
        <v>2</v>
      </c>
      <c r="G35" s="404">
        <f t="shared" si="0"/>
        <v>0.10526315789473684</v>
      </c>
      <c r="H35" s="406">
        <f t="shared" si="1"/>
        <v>9.6618357487922701E-3</v>
      </c>
      <c r="I35" s="407">
        <v>5</v>
      </c>
      <c r="J35" s="404">
        <f t="shared" si="2"/>
        <v>0.26315789473684209</v>
      </c>
      <c r="K35" s="405">
        <f t="shared" si="3"/>
        <v>1.0940919037199124E-2</v>
      </c>
      <c r="L35" s="408">
        <v>19</v>
      </c>
      <c r="M35" s="404">
        <f t="shared" si="4"/>
        <v>1</v>
      </c>
      <c r="N35" s="406">
        <f t="shared" si="5"/>
        <v>1.962809917355372E-2</v>
      </c>
      <c r="S35" s="402"/>
      <c r="T35" s="402"/>
      <c r="V35" s="402"/>
      <c r="W35" s="402"/>
      <c r="Y35" s="402"/>
      <c r="Z35" s="402"/>
      <c r="AB35" s="402"/>
      <c r="AC35" s="402"/>
    </row>
    <row r="36" spans="1:29" s="401" customFormat="1" ht="13.5">
      <c r="A36" s="393"/>
      <c r="B36" s="394" t="s">
        <v>126</v>
      </c>
      <c r="C36" s="403">
        <v>14</v>
      </c>
      <c r="D36" s="404">
        <f t="shared" si="6"/>
        <v>1</v>
      </c>
      <c r="E36" s="405">
        <f t="shared" si="7"/>
        <v>2.8925619834710745E-2</v>
      </c>
      <c r="F36" s="403">
        <v>12</v>
      </c>
      <c r="G36" s="404">
        <f t="shared" si="0"/>
        <v>0.8571428571428571</v>
      </c>
      <c r="H36" s="406">
        <f t="shared" si="1"/>
        <v>5.7971014492753624E-2</v>
      </c>
      <c r="I36" s="407">
        <v>0</v>
      </c>
      <c r="J36" s="404">
        <f t="shared" si="2"/>
        <v>0</v>
      </c>
      <c r="K36" s="405">
        <f t="shared" si="3"/>
        <v>0</v>
      </c>
      <c r="L36" s="408">
        <v>14</v>
      </c>
      <c r="M36" s="404">
        <f t="shared" si="4"/>
        <v>1</v>
      </c>
      <c r="N36" s="406">
        <f t="shared" si="5"/>
        <v>1.4462809917355372E-2</v>
      </c>
    </row>
    <row r="37" spans="1:29" s="401" customFormat="1" ht="13.5">
      <c r="A37" s="409"/>
      <c r="B37" s="394"/>
      <c r="C37" s="403"/>
      <c r="D37" s="404"/>
      <c r="E37" s="405"/>
      <c r="F37" s="403"/>
      <c r="G37" s="404"/>
      <c r="H37" s="406"/>
      <c r="I37" s="407"/>
      <c r="J37" s="404"/>
      <c r="K37" s="405"/>
      <c r="L37" s="408"/>
      <c r="M37" s="404"/>
      <c r="N37" s="406"/>
    </row>
    <row r="38" spans="1:29" s="401" customFormat="1" ht="11.45" customHeight="1">
      <c r="A38" s="410"/>
      <c r="B38" s="411" t="s">
        <v>1</v>
      </c>
      <c r="C38" s="412">
        <f>SUM(C7:C37)</f>
        <v>484</v>
      </c>
      <c r="D38" s="413">
        <f t="shared" si="6"/>
        <v>0.5</v>
      </c>
      <c r="E38" s="414">
        <f t="shared" si="7"/>
        <v>1</v>
      </c>
      <c r="F38" s="412">
        <f>SUM(F7:F37)</f>
        <v>207</v>
      </c>
      <c r="G38" s="413">
        <f t="shared" si="0"/>
        <v>0.21384297520661158</v>
      </c>
      <c r="H38" s="415">
        <f t="shared" si="1"/>
        <v>1</v>
      </c>
      <c r="I38" s="416">
        <f>SUM(I7:I37)</f>
        <v>457</v>
      </c>
      <c r="J38" s="413">
        <f t="shared" si="2"/>
        <v>0.47210743801652894</v>
      </c>
      <c r="K38" s="414">
        <f t="shared" si="3"/>
        <v>1</v>
      </c>
      <c r="L38" s="412">
        <f>SUM(L7:L37)</f>
        <v>968</v>
      </c>
      <c r="M38" s="413">
        <f t="shared" si="4"/>
        <v>1</v>
      </c>
      <c r="N38" s="415">
        <f t="shared" si="5"/>
        <v>1</v>
      </c>
    </row>
    <row r="39" spans="1:29" ht="11.45" customHeight="1">
      <c r="A39" s="5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X39" s="2"/>
      <c r="Y39" s="2"/>
      <c r="Z39" s="2"/>
      <c r="AA39" s="2"/>
    </row>
    <row r="40" spans="1:29" ht="11.45" customHeight="1" thickBot="1">
      <c r="A40" s="26" t="s">
        <v>27</v>
      </c>
      <c r="X40" s="2"/>
      <c r="Y40" s="2"/>
      <c r="Z40" s="2"/>
      <c r="AA40" s="2"/>
    </row>
    <row r="41" spans="1:29" ht="11.45" customHeight="1">
      <c r="A41" s="138" t="s">
        <v>0</v>
      </c>
      <c r="B41" s="138" t="s">
        <v>0</v>
      </c>
      <c r="C41" s="491" t="s">
        <v>52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X41" s="2"/>
      <c r="Y41" s="2"/>
      <c r="Z41" s="2"/>
      <c r="AA41" s="2"/>
    </row>
    <row r="42" spans="1:29">
      <c r="A42" s="139"/>
      <c r="B42" s="139"/>
      <c r="C42" s="492" t="s">
        <v>36</v>
      </c>
      <c r="D42" s="493"/>
      <c r="E42" s="494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  <c r="O42" s="2"/>
      <c r="X42" s="2"/>
      <c r="Y42" s="2"/>
      <c r="Z42" s="2"/>
      <c r="AA42" s="2"/>
    </row>
    <row r="43" spans="1:29" ht="11.45" customHeight="1" thickBot="1">
      <c r="A43" s="140"/>
      <c r="B43" s="14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  <c r="O43" s="2"/>
      <c r="X43" s="2"/>
      <c r="Y43" s="2"/>
      <c r="Z43" s="2"/>
      <c r="AA43" s="2"/>
      <c r="AB43" s="2"/>
    </row>
    <row r="44" spans="1:29" ht="11.45" customHeight="1">
      <c r="A44" s="141" t="s">
        <v>24</v>
      </c>
      <c r="B44" s="23" t="s">
        <v>3</v>
      </c>
      <c r="C44" s="6">
        <v>9</v>
      </c>
      <c r="D44" s="7">
        <v>0.33300000000000002</v>
      </c>
      <c r="E44" s="7">
        <v>0.03</v>
      </c>
      <c r="F44" s="8">
        <v>2</v>
      </c>
      <c r="G44" s="7">
        <v>7.3999999999999996E-2</v>
      </c>
      <c r="H44" s="7">
        <v>1.7999999999999999E-2</v>
      </c>
      <c r="I44" s="8">
        <v>18</v>
      </c>
      <c r="J44" s="7">
        <v>0.66700000000000004</v>
      </c>
      <c r="K44" s="7">
        <v>0.04</v>
      </c>
      <c r="L44" s="8">
        <v>27</v>
      </c>
      <c r="M44" s="7">
        <v>1</v>
      </c>
      <c r="N44" s="19">
        <v>3.5000000000000003E-2</v>
      </c>
      <c r="O44" s="2"/>
      <c r="X44" s="2"/>
      <c r="Y44" s="2"/>
      <c r="Z44" s="2"/>
      <c r="AA44" s="2"/>
      <c r="AB44" s="2"/>
    </row>
    <row r="45" spans="1:29" ht="11.45" customHeight="1">
      <c r="A45" s="142"/>
      <c r="B45" s="24" t="s">
        <v>4</v>
      </c>
      <c r="C45" s="9">
        <v>7</v>
      </c>
      <c r="D45" s="10">
        <v>0.58299999999999996</v>
      </c>
      <c r="E45" s="10">
        <v>2.3E-2</v>
      </c>
      <c r="F45" s="11">
        <v>0</v>
      </c>
      <c r="G45" s="10">
        <v>0</v>
      </c>
      <c r="H45" s="10">
        <v>0</v>
      </c>
      <c r="I45" s="11">
        <v>5</v>
      </c>
      <c r="J45" s="10">
        <v>0.41699999999999998</v>
      </c>
      <c r="K45" s="10">
        <v>1.0999999999999999E-2</v>
      </c>
      <c r="L45" s="11">
        <v>12</v>
      </c>
      <c r="M45" s="10">
        <v>1</v>
      </c>
      <c r="N45" s="20">
        <v>1.4999999999999999E-2</v>
      </c>
      <c r="O45" s="2"/>
      <c r="X45" s="2"/>
      <c r="Y45" s="2"/>
      <c r="Z45" s="2"/>
      <c r="AA45" s="2"/>
      <c r="AB45" s="2"/>
    </row>
    <row r="46" spans="1:29" ht="11.45" customHeight="1">
      <c r="A46" s="142"/>
      <c r="B46" s="24" t="s">
        <v>14</v>
      </c>
      <c r="C46" s="9">
        <v>2</v>
      </c>
      <c r="D46" s="10">
        <v>0.16700000000000001</v>
      </c>
      <c r="E46" s="10">
        <v>7.0000000000000001E-3</v>
      </c>
      <c r="F46" s="11">
        <v>0</v>
      </c>
      <c r="G46" s="10">
        <v>0</v>
      </c>
      <c r="H46" s="10">
        <v>0</v>
      </c>
      <c r="I46" s="11">
        <v>10</v>
      </c>
      <c r="J46" s="10">
        <v>0.83299999999999996</v>
      </c>
      <c r="K46" s="10">
        <v>2.1999999999999999E-2</v>
      </c>
      <c r="L46" s="11">
        <v>12</v>
      </c>
      <c r="M46" s="10">
        <v>1</v>
      </c>
      <c r="N46" s="20">
        <v>1.4999999999999999E-2</v>
      </c>
      <c r="O46" s="2"/>
      <c r="X46" s="2"/>
      <c r="Y46" s="2"/>
      <c r="Z46" s="2"/>
      <c r="AA46" s="2"/>
      <c r="AB46" s="2"/>
    </row>
    <row r="47" spans="1:29" ht="11.45" customHeight="1">
      <c r="A47" s="142"/>
      <c r="B47" s="24" t="s">
        <v>6</v>
      </c>
      <c r="C47" s="9">
        <v>4</v>
      </c>
      <c r="D47" s="10">
        <v>0.06</v>
      </c>
      <c r="E47" s="10">
        <v>1.2999999999999999E-2</v>
      </c>
      <c r="F47" s="11">
        <v>15</v>
      </c>
      <c r="G47" s="10">
        <v>0.224</v>
      </c>
      <c r="H47" s="10">
        <v>0.13400000000000001</v>
      </c>
      <c r="I47" s="11">
        <v>51</v>
      </c>
      <c r="J47" s="10">
        <v>0.76100000000000001</v>
      </c>
      <c r="K47" s="10">
        <v>0.113</v>
      </c>
      <c r="L47" s="11">
        <v>67</v>
      </c>
      <c r="M47" s="10">
        <v>1</v>
      </c>
      <c r="N47" s="20">
        <v>8.5999999999999993E-2</v>
      </c>
      <c r="O47" s="2"/>
      <c r="X47" s="2"/>
      <c r="Y47" s="2"/>
      <c r="Z47" s="2"/>
      <c r="AA47" s="2"/>
      <c r="AB47" s="2"/>
    </row>
    <row r="48" spans="1:29" ht="11.45" customHeight="1">
      <c r="A48" s="142"/>
      <c r="B48" s="24" t="s">
        <v>8</v>
      </c>
      <c r="C48" s="9">
        <v>6</v>
      </c>
      <c r="D48" s="10">
        <v>0.6</v>
      </c>
      <c r="E48" s="10">
        <v>0.02</v>
      </c>
      <c r="F48" s="11">
        <v>0</v>
      </c>
      <c r="G48" s="10">
        <v>0</v>
      </c>
      <c r="H48" s="10">
        <v>0</v>
      </c>
      <c r="I48" s="11">
        <v>4</v>
      </c>
      <c r="J48" s="10">
        <v>0.4</v>
      </c>
      <c r="K48" s="10">
        <v>8.9999999999999993E-3</v>
      </c>
      <c r="L48" s="11">
        <v>10</v>
      </c>
      <c r="M48" s="10">
        <v>1</v>
      </c>
      <c r="N48" s="20">
        <v>1.2999999999999999E-2</v>
      </c>
      <c r="O48" s="2"/>
      <c r="X48" s="2"/>
      <c r="Y48" s="2"/>
      <c r="Z48" s="2"/>
      <c r="AA48" s="2"/>
      <c r="AB48" s="2"/>
    </row>
    <row r="49" spans="1:28" ht="11.45" customHeight="1">
      <c r="A49" s="142"/>
      <c r="B49" s="24" t="s">
        <v>10</v>
      </c>
      <c r="C49" s="9">
        <v>0</v>
      </c>
      <c r="D49" s="10">
        <v>0</v>
      </c>
      <c r="E49" s="10">
        <v>0</v>
      </c>
      <c r="F49" s="11">
        <v>0</v>
      </c>
      <c r="G49" s="10">
        <v>0</v>
      </c>
      <c r="H49" s="10">
        <v>0</v>
      </c>
      <c r="I49" s="11">
        <v>14</v>
      </c>
      <c r="J49" s="10">
        <v>1</v>
      </c>
      <c r="K49" s="10">
        <v>3.1E-2</v>
      </c>
      <c r="L49" s="11">
        <v>14</v>
      </c>
      <c r="M49" s="10">
        <v>1</v>
      </c>
      <c r="N49" s="20">
        <v>1.7999999999999999E-2</v>
      </c>
      <c r="O49" s="2"/>
      <c r="X49" s="2"/>
      <c r="Y49" s="2"/>
      <c r="Z49" s="2"/>
      <c r="AA49" s="2"/>
      <c r="AB49" s="2"/>
    </row>
    <row r="50" spans="1:28" ht="11.45" customHeight="1">
      <c r="A50" s="142"/>
      <c r="B50" s="24" t="s">
        <v>11</v>
      </c>
      <c r="C50" s="9">
        <v>7</v>
      </c>
      <c r="D50" s="10">
        <v>0.21199999999999999</v>
      </c>
      <c r="E50" s="10">
        <v>2.3E-2</v>
      </c>
      <c r="F50" s="11">
        <v>0</v>
      </c>
      <c r="G50" s="10">
        <v>0</v>
      </c>
      <c r="H50" s="10">
        <v>0</v>
      </c>
      <c r="I50" s="11">
        <v>26</v>
      </c>
      <c r="J50" s="10">
        <v>0.78800000000000003</v>
      </c>
      <c r="K50" s="10">
        <v>5.8000000000000003E-2</v>
      </c>
      <c r="L50" s="11">
        <v>33</v>
      </c>
      <c r="M50" s="10">
        <v>1</v>
      </c>
      <c r="N50" s="20">
        <v>4.2000000000000003E-2</v>
      </c>
      <c r="O50" s="2"/>
      <c r="X50" s="2"/>
      <c r="Y50" s="2"/>
      <c r="Z50" s="2"/>
      <c r="AA50" s="2"/>
      <c r="AB50" s="2"/>
    </row>
    <row r="51" spans="1:28" ht="11.45" customHeight="1">
      <c r="A51" s="142"/>
      <c r="B51" s="24" t="s">
        <v>12</v>
      </c>
      <c r="C51" s="9">
        <v>10</v>
      </c>
      <c r="D51" s="10">
        <v>0.435</v>
      </c>
      <c r="E51" s="10">
        <v>3.3000000000000002E-2</v>
      </c>
      <c r="F51" s="11">
        <v>5</v>
      </c>
      <c r="G51" s="10">
        <v>0.217</v>
      </c>
      <c r="H51" s="10">
        <v>4.4999999999999998E-2</v>
      </c>
      <c r="I51" s="11">
        <v>11</v>
      </c>
      <c r="J51" s="10">
        <v>0.47799999999999998</v>
      </c>
      <c r="K51" s="10">
        <v>2.4E-2</v>
      </c>
      <c r="L51" s="11">
        <v>23</v>
      </c>
      <c r="M51" s="10">
        <v>1</v>
      </c>
      <c r="N51" s="20">
        <v>2.9000000000000001E-2</v>
      </c>
      <c r="O51" s="2"/>
      <c r="X51" s="2"/>
      <c r="Y51" s="2"/>
      <c r="Z51" s="2"/>
      <c r="AA51" s="2"/>
      <c r="AB51" s="2"/>
    </row>
    <row r="52" spans="1:28" ht="11.45" customHeight="1">
      <c r="A52" s="142"/>
      <c r="B52" s="24" t="s">
        <v>7</v>
      </c>
      <c r="C52" s="9">
        <v>54</v>
      </c>
      <c r="D52" s="10">
        <v>0.41499999999999998</v>
      </c>
      <c r="E52" s="10">
        <v>0.18099999999999999</v>
      </c>
      <c r="F52" s="11">
        <v>1</v>
      </c>
      <c r="G52" s="10">
        <v>8.0000000000000002E-3</v>
      </c>
      <c r="H52" s="10">
        <v>8.9999999999999993E-3</v>
      </c>
      <c r="I52" s="11">
        <v>76</v>
      </c>
      <c r="J52" s="10">
        <v>0.58499999999999996</v>
      </c>
      <c r="K52" s="10">
        <v>0.16800000000000001</v>
      </c>
      <c r="L52" s="11">
        <v>130</v>
      </c>
      <c r="M52" s="10">
        <v>1</v>
      </c>
      <c r="N52" s="20">
        <v>0.16700000000000001</v>
      </c>
      <c r="O52" s="2"/>
      <c r="X52" s="2"/>
      <c r="Y52" s="2"/>
      <c r="Z52" s="2"/>
      <c r="AA52" s="2"/>
      <c r="AB52" s="2"/>
    </row>
    <row r="53" spans="1:28" ht="11.45" customHeight="1">
      <c r="A53" s="142"/>
      <c r="B53" s="24" t="s">
        <v>13</v>
      </c>
      <c r="C53" s="9">
        <v>4</v>
      </c>
      <c r="D53" s="10">
        <v>0.28599999999999998</v>
      </c>
      <c r="E53" s="10">
        <v>1.2999999999999999E-2</v>
      </c>
      <c r="F53" s="11">
        <v>9</v>
      </c>
      <c r="G53" s="10">
        <v>0.64300000000000002</v>
      </c>
      <c r="H53" s="10">
        <v>0.08</v>
      </c>
      <c r="I53" s="11">
        <v>4</v>
      </c>
      <c r="J53" s="10">
        <v>0.28599999999999998</v>
      </c>
      <c r="K53" s="10">
        <v>8.9999999999999993E-3</v>
      </c>
      <c r="L53" s="11">
        <v>14</v>
      </c>
      <c r="M53" s="10">
        <v>1</v>
      </c>
      <c r="N53" s="20">
        <v>1.7999999999999999E-2</v>
      </c>
      <c r="O53" s="2"/>
      <c r="X53" s="2"/>
      <c r="Y53" s="2"/>
      <c r="Z53" s="2"/>
      <c r="AA53" s="2"/>
      <c r="AB53" s="2"/>
    </row>
    <row r="54" spans="1:28" ht="11.45" customHeight="1">
      <c r="A54" s="142"/>
      <c r="B54" s="24" t="s">
        <v>15</v>
      </c>
      <c r="C54" s="9">
        <v>17</v>
      </c>
      <c r="D54" s="10">
        <v>0.29299999999999998</v>
      </c>
      <c r="E54" s="10">
        <v>5.7000000000000002E-2</v>
      </c>
      <c r="F54" s="11">
        <v>6</v>
      </c>
      <c r="G54" s="10">
        <v>0.10299999999999999</v>
      </c>
      <c r="H54" s="10">
        <v>5.3999999999999999E-2</v>
      </c>
      <c r="I54" s="11">
        <v>38</v>
      </c>
      <c r="J54" s="10">
        <v>0.65500000000000003</v>
      </c>
      <c r="K54" s="10">
        <v>8.4000000000000005E-2</v>
      </c>
      <c r="L54" s="11">
        <v>58</v>
      </c>
      <c r="M54" s="10">
        <v>1</v>
      </c>
      <c r="N54" s="20">
        <v>7.3999999999999996E-2</v>
      </c>
      <c r="O54" s="2"/>
      <c r="X54" s="2"/>
      <c r="Y54" s="2"/>
      <c r="Z54" s="2"/>
      <c r="AA54" s="2"/>
      <c r="AB54" s="2"/>
    </row>
    <row r="55" spans="1:28" ht="11.45" customHeight="1">
      <c r="A55" s="142"/>
      <c r="B55" s="24" t="s">
        <v>16</v>
      </c>
      <c r="C55" s="9">
        <v>36</v>
      </c>
      <c r="D55" s="10">
        <v>0.81799999999999995</v>
      </c>
      <c r="E55" s="10">
        <v>0.12</v>
      </c>
      <c r="F55" s="11">
        <v>11</v>
      </c>
      <c r="G55" s="10">
        <v>0.25</v>
      </c>
      <c r="H55" s="10">
        <v>9.8000000000000004E-2</v>
      </c>
      <c r="I55" s="11">
        <v>8</v>
      </c>
      <c r="J55" s="10">
        <v>0.182</v>
      </c>
      <c r="K55" s="10">
        <v>1.7999999999999999E-2</v>
      </c>
      <c r="L55" s="11">
        <v>44</v>
      </c>
      <c r="M55" s="10">
        <v>1</v>
      </c>
      <c r="N55" s="20">
        <v>5.6000000000000001E-2</v>
      </c>
      <c r="O55" s="2"/>
      <c r="X55" s="2"/>
      <c r="Y55" s="2"/>
      <c r="Z55" s="2"/>
      <c r="AA55" s="2"/>
      <c r="AB55" s="2"/>
    </row>
    <row r="56" spans="1:28" ht="11.45" customHeight="1">
      <c r="A56" s="142"/>
      <c r="B56" s="24" t="s">
        <v>17</v>
      </c>
      <c r="C56" s="9">
        <v>26</v>
      </c>
      <c r="D56" s="10">
        <v>0.5</v>
      </c>
      <c r="E56" s="10">
        <v>8.6999999999999994E-2</v>
      </c>
      <c r="F56" s="11">
        <v>11</v>
      </c>
      <c r="G56" s="10">
        <v>0.21199999999999999</v>
      </c>
      <c r="H56" s="10">
        <v>9.8000000000000004E-2</v>
      </c>
      <c r="I56" s="11">
        <v>25</v>
      </c>
      <c r="J56" s="10">
        <v>0.48099999999999998</v>
      </c>
      <c r="K56" s="10">
        <v>5.5E-2</v>
      </c>
      <c r="L56" s="11">
        <v>52</v>
      </c>
      <c r="M56" s="10">
        <v>1</v>
      </c>
      <c r="N56" s="20">
        <v>6.7000000000000004E-2</v>
      </c>
      <c r="O56" s="2"/>
      <c r="X56" s="2"/>
      <c r="Y56" s="2"/>
      <c r="Z56" s="2"/>
      <c r="AA56" s="2"/>
      <c r="AB56" s="2"/>
    </row>
    <row r="57" spans="1:28" ht="11.45" customHeight="1">
      <c r="A57" s="142"/>
      <c r="B57" s="24" t="s">
        <v>18</v>
      </c>
      <c r="C57" s="9">
        <v>1</v>
      </c>
      <c r="D57" s="10">
        <v>0.05</v>
      </c>
      <c r="E57" s="10">
        <v>3.0000000000000001E-3</v>
      </c>
      <c r="F57" s="11">
        <v>0</v>
      </c>
      <c r="G57" s="10">
        <v>0</v>
      </c>
      <c r="H57" s="10">
        <v>0</v>
      </c>
      <c r="I57" s="11">
        <v>19</v>
      </c>
      <c r="J57" s="10">
        <v>0.95</v>
      </c>
      <c r="K57" s="10">
        <v>4.2000000000000003E-2</v>
      </c>
      <c r="L57" s="11">
        <v>20</v>
      </c>
      <c r="M57" s="10">
        <v>1</v>
      </c>
      <c r="N57" s="20">
        <v>2.5999999999999999E-2</v>
      </c>
      <c r="O57" s="2"/>
      <c r="Y57" s="2"/>
      <c r="Z57" s="2"/>
      <c r="AA57" s="2"/>
      <c r="AB57" s="2"/>
    </row>
    <row r="58" spans="1:28" ht="11.45" customHeight="1">
      <c r="A58" s="142"/>
      <c r="B58" s="24" t="s">
        <v>23</v>
      </c>
      <c r="C58" s="9">
        <v>1</v>
      </c>
      <c r="D58" s="10">
        <v>0.25</v>
      </c>
      <c r="E58" s="10">
        <v>3.0000000000000001E-3</v>
      </c>
      <c r="F58" s="11">
        <v>0</v>
      </c>
      <c r="G58" s="10">
        <v>0</v>
      </c>
      <c r="H58" s="10">
        <v>0</v>
      </c>
      <c r="I58" s="11">
        <v>3</v>
      </c>
      <c r="J58" s="10">
        <v>0.75</v>
      </c>
      <c r="K58" s="10">
        <v>7.0000000000000001E-3</v>
      </c>
      <c r="L58" s="11">
        <v>4</v>
      </c>
      <c r="M58" s="10">
        <v>1</v>
      </c>
      <c r="N58" s="20">
        <v>5.0000000000000001E-3</v>
      </c>
      <c r="O58" s="2"/>
      <c r="X58" s="2"/>
      <c r="Y58" s="2"/>
      <c r="Z58" s="2"/>
      <c r="AA58" s="2"/>
      <c r="AB58" s="2"/>
    </row>
    <row r="59" spans="1:28" ht="11.45" customHeight="1">
      <c r="A59" s="142"/>
      <c r="B59" s="24" t="s">
        <v>19</v>
      </c>
      <c r="C59" s="9">
        <v>26</v>
      </c>
      <c r="D59" s="10">
        <v>0.96299999999999997</v>
      </c>
      <c r="E59" s="10">
        <v>8.6999999999999994E-2</v>
      </c>
      <c r="F59" s="11">
        <v>3</v>
      </c>
      <c r="G59" s="10">
        <v>0.111</v>
      </c>
      <c r="H59" s="10">
        <v>2.7E-2</v>
      </c>
      <c r="I59" s="11">
        <v>1</v>
      </c>
      <c r="J59" s="10">
        <v>3.6999999999999998E-2</v>
      </c>
      <c r="K59" s="10">
        <v>2E-3</v>
      </c>
      <c r="L59" s="11">
        <v>27</v>
      </c>
      <c r="M59" s="10">
        <v>1</v>
      </c>
      <c r="N59" s="20">
        <v>3.5000000000000003E-2</v>
      </c>
      <c r="O59" s="2"/>
      <c r="X59" s="2"/>
      <c r="Y59" s="2"/>
      <c r="Z59" s="2"/>
      <c r="AA59" s="2"/>
      <c r="AB59" s="2"/>
    </row>
    <row r="60" spans="1:28" ht="11.45" customHeight="1">
      <c r="A60" s="142"/>
      <c r="B60" s="24" t="s">
        <v>20</v>
      </c>
      <c r="C60" s="9">
        <v>3</v>
      </c>
      <c r="D60" s="10">
        <v>0.42899999999999999</v>
      </c>
      <c r="E60" s="10">
        <v>0.01</v>
      </c>
      <c r="F60" s="11">
        <v>1</v>
      </c>
      <c r="G60" s="10">
        <v>0.14299999999999999</v>
      </c>
      <c r="H60" s="10">
        <v>8.9999999999999993E-3</v>
      </c>
      <c r="I60" s="11">
        <v>4</v>
      </c>
      <c r="J60" s="10">
        <v>0.57099999999999995</v>
      </c>
      <c r="K60" s="10">
        <v>8.9999999999999993E-3</v>
      </c>
      <c r="L60" s="11">
        <v>7</v>
      </c>
      <c r="M60" s="10">
        <v>1</v>
      </c>
      <c r="N60" s="20">
        <v>8.9999999999999993E-3</v>
      </c>
      <c r="O60" s="2"/>
      <c r="X60" s="2"/>
      <c r="Y60" s="2"/>
      <c r="Z60" s="2"/>
      <c r="AA60" s="2"/>
      <c r="AB60" s="2"/>
    </row>
    <row r="61" spans="1:28" ht="11.45" customHeight="1">
      <c r="A61" s="142"/>
      <c r="B61" s="24" t="s">
        <v>21</v>
      </c>
      <c r="C61" s="9">
        <v>4</v>
      </c>
      <c r="D61" s="10">
        <v>0.108</v>
      </c>
      <c r="E61" s="10">
        <v>1.2999999999999999E-2</v>
      </c>
      <c r="F61" s="11">
        <v>1</v>
      </c>
      <c r="G61" s="10">
        <v>2.7E-2</v>
      </c>
      <c r="H61" s="10">
        <v>8.9999999999999993E-3</v>
      </c>
      <c r="I61" s="11">
        <v>33</v>
      </c>
      <c r="J61" s="10">
        <v>0.89200000000000002</v>
      </c>
      <c r="K61" s="10">
        <v>7.2999999999999995E-2</v>
      </c>
      <c r="L61" s="11">
        <v>37</v>
      </c>
      <c r="M61" s="10">
        <v>1</v>
      </c>
      <c r="N61" s="20">
        <v>4.7E-2</v>
      </c>
      <c r="O61" s="2"/>
      <c r="X61" s="2"/>
      <c r="Y61" s="2"/>
      <c r="Z61" s="2"/>
      <c r="AA61" s="2"/>
      <c r="AB61" s="2"/>
    </row>
    <row r="62" spans="1:28" ht="11.45" customHeight="1">
      <c r="A62" s="142"/>
      <c r="B62" s="24" t="s">
        <v>47</v>
      </c>
      <c r="C62" s="9">
        <v>2</v>
      </c>
      <c r="D62" s="10">
        <v>3.3000000000000002E-2</v>
      </c>
      <c r="E62" s="10">
        <v>7.0000000000000001E-3</v>
      </c>
      <c r="F62" s="11">
        <v>0</v>
      </c>
      <c r="G62" s="10">
        <v>0</v>
      </c>
      <c r="H62" s="10">
        <v>0</v>
      </c>
      <c r="I62" s="11">
        <v>59</v>
      </c>
      <c r="J62" s="10">
        <v>0.96699999999999997</v>
      </c>
      <c r="K62" s="10">
        <v>0.13100000000000001</v>
      </c>
      <c r="L62" s="11">
        <v>61</v>
      </c>
      <c r="M62" s="10">
        <v>1</v>
      </c>
      <c r="N62" s="20">
        <v>7.8E-2</v>
      </c>
      <c r="O62" s="2"/>
      <c r="X62" s="2"/>
      <c r="Y62" s="2"/>
      <c r="Z62" s="2"/>
      <c r="AA62" s="2"/>
      <c r="AB62" s="2"/>
    </row>
    <row r="63" spans="1:28" ht="11.45" customHeight="1">
      <c r="A63" s="142"/>
      <c r="B63" s="24" t="s">
        <v>22</v>
      </c>
      <c r="C63" s="9">
        <v>4</v>
      </c>
      <c r="D63" s="10">
        <v>0.16700000000000001</v>
      </c>
      <c r="E63" s="10">
        <v>1.2999999999999999E-2</v>
      </c>
      <c r="F63" s="11">
        <v>0</v>
      </c>
      <c r="G63" s="10">
        <v>0</v>
      </c>
      <c r="H63" s="10">
        <v>0</v>
      </c>
      <c r="I63" s="11">
        <v>20</v>
      </c>
      <c r="J63" s="10">
        <v>0.83299999999999996</v>
      </c>
      <c r="K63" s="10">
        <v>4.3999999999999997E-2</v>
      </c>
      <c r="L63" s="11">
        <v>24</v>
      </c>
      <c r="M63" s="10">
        <v>1</v>
      </c>
      <c r="N63" s="20">
        <v>3.1E-2</v>
      </c>
      <c r="O63" s="2"/>
      <c r="X63" s="2"/>
      <c r="Y63" s="2"/>
      <c r="Z63" s="2"/>
      <c r="AA63" s="2"/>
      <c r="AB63" s="2"/>
    </row>
    <row r="64" spans="1:28" ht="11.45" customHeight="1">
      <c r="A64" s="142"/>
      <c r="B64" s="24" t="s">
        <v>9</v>
      </c>
      <c r="C64" s="9">
        <v>54</v>
      </c>
      <c r="D64" s="10">
        <v>0.78300000000000003</v>
      </c>
      <c r="E64" s="10">
        <v>0.18099999999999999</v>
      </c>
      <c r="F64" s="11">
        <v>37</v>
      </c>
      <c r="G64" s="10">
        <v>0.53600000000000003</v>
      </c>
      <c r="H64" s="10">
        <v>0.33</v>
      </c>
      <c r="I64" s="11">
        <v>10</v>
      </c>
      <c r="J64" s="10">
        <v>0.14499999999999999</v>
      </c>
      <c r="K64" s="10">
        <v>2.1999999999999999E-2</v>
      </c>
      <c r="L64" s="11">
        <v>69</v>
      </c>
      <c r="M64" s="10">
        <v>1</v>
      </c>
      <c r="N64" s="20">
        <v>8.7999999999999995E-2</v>
      </c>
      <c r="O64" s="2"/>
      <c r="X64" s="2"/>
      <c r="Y64" s="2"/>
      <c r="Z64" s="2"/>
      <c r="AA64" s="2"/>
      <c r="AB64" s="2"/>
    </row>
    <row r="65" spans="1:29" ht="11.45" customHeight="1">
      <c r="A65" s="142"/>
      <c r="B65" s="24" t="s">
        <v>5</v>
      </c>
      <c r="C65" s="12">
        <v>13</v>
      </c>
      <c r="D65" s="13">
        <v>0.5</v>
      </c>
      <c r="E65" s="13">
        <v>4.2999999999999997E-2</v>
      </c>
      <c r="F65" s="14">
        <v>1</v>
      </c>
      <c r="G65" s="13">
        <v>3.7999999999999999E-2</v>
      </c>
      <c r="H65" s="13">
        <v>8.9999999999999993E-3</v>
      </c>
      <c r="I65" s="14">
        <v>13</v>
      </c>
      <c r="J65" s="13">
        <v>0.5</v>
      </c>
      <c r="K65" s="13">
        <v>2.9000000000000001E-2</v>
      </c>
      <c r="L65" s="14">
        <v>26</v>
      </c>
      <c r="M65" s="13">
        <v>1</v>
      </c>
      <c r="N65" s="21">
        <v>3.3000000000000002E-2</v>
      </c>
      <c r="O65" s="2"/>
      <c r="X65" s="2"/>
      <c r="Y65" s="2"/>
      <c r="Z65" s="2"/>
      <c r="AA65" s="2"/>
      <c r="AB65" s="2"/>
    </row>
    <row r="66" spans="1:29" ht="11.45" customHeight="1">
      <c r="A66" s="142"/>
      <c r="B66" s="24" t="s">
        <v>126</v>
      </c>
      <c r="C66" s="9">
        <v>9</v>
      </c>
      <c r="D66" s="10">
        <v>1</v>
      </c>
      <c r="E66" s="10">
        <v>0.03</v>
      </c>
      <c r="F66" s="11">
        <v>9</v>
      </c>
      <c r="G66" s="10">
        <v>1</v>
      </c>
      <c r="H66" s="10">
        <v>0.08</v>
      </c>
      <c r="I66" s="11">
        <v>0</v>
      </c>
      <c r="J66" s="10">
        <v>0</v>
      </c>
      <c r="K66" s="10">
        <v>0</v>
      </c>
      <c r="L66" s="11">
        <v>9</v>
      </c>
      <c r="M66" s="10">
        <v>1</v>
      </c>
      <c r="N66" s="20">
        <v>1.2E-2</v>
      </c>
      <c r="O66" s="2"/>
      <c r="X66" s="2"/>
      <c r="Y66" s="2"/>
      <c r="Z66" s="2"/>
      <c r="AA66" s="2"/>
      <c r="AB66" s="2"/>
    </row>
    <row r="67" spans="1:29" ht="11.45" customHeight="1">
      <c r="A67" s="142"/>
      <c r="B67" s="171"/>
      <c r="C67" s="12"/>
      <c r="D67" s="13"/>
      <c r="E67" s="13"/>
      <c r="F67" s="14"/>
      <c r="G67" s="13"/>
      <c r="H67" s="13"/>
      <c r="I67" s="14"/>
      <c r="J67" s="13"/>
      <c r="K67" s="13"/>
      <c r="L67" s="14"/>
      <c r="M67" s="13"/>
      <c r="N67" s="21"/>
      <c r="O67" s="2"/>
      <c r="X67" s="2"/>
      <c r="Y67" s="2"/>
      <c r="Z67" s="2"/>
      <c r="AA67" s="2"/>
      <c r="AB67" s="2"/>
    </row>
    <row r="68" spans="1:29" ht="14.25" thickBot="1">
      <c r="A68" s="143"/>
      <c r="B68" s="25" t="s">
        <v>1</v>
      </c>
      <c r="C68" s="15">
        <v>299</v>
      </c>
      <c r="D68" s="16">
        <v>0.38300000000000001</v>
      </c>
      <c r="E68" s="16">
        <v>1</v>
      </c>
      <c r="F68" s="17">
        <v>112</v>
      </c>
      <c r="G68" s="16">
        <v>0.14399999999999999</v>
      </c>
      <c r="H68" s="16">
        <v>1</v>
      </c>
      <c r="I68" s="17">
        <v>452</v>
      </c>
      <c r="J68" s="16">
        <v>0.57899999999999996</v>
      </c>
      <c r="K68" s="16">
        <v>1</v>
      </c>
      <c r="L68" s="17">
        <v>780</v>
      </c>
      <c r="M68" s="16">
        <v>1</v>
      </c>
      <c r="N68" s="22">
        <v>1</v>
      </c>
      <c r="O68" s="2"/>
      <c r="X68" s="2"/>
      <c r="Y68" s="2"/>
      <c r="Z68" s="2"/>
      <c r="AA68" s="2"/>
      <c r="AB68" s="2"/>
    </row>
    <row r="69" spans="1:29">
      <c r="L69" s="2"/>
      <c r="M69" s="2"/>
      <c r="N69" s="2"/>
      <c r="O69" s="2"/>
      <c r="Y69" s="2"/>
      <c r="Z69" s="2"/>
      <c r="AA69" s="2"/>
      <c r="AB69" s="2"/>
    </row>
    <row r="70" spans="1:29">
      <c r="A70" s="1">
        <v>2010</v>
      </c>
      <c r="O70" s="2"/>
      <c r="X70" s="2"/>
      <c r="Y70" s="2"/>
      <c r="Z70" s="2"/>
      <c r="AA70" s="2"/>
      <c r="AB70" s="2"/>
    </row>
    <row r="71" spans="1:29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  <c r="S71" s="2"/>
      <c r="T71" s="2"/>
      <c r="V71" s="2"/>
      <c r="W71" s="2"/>
      <c r="Y71" s="2"/>
      <c r="Z71" s="2"/>
      <c r="AB71" s="2"/>
      <c r="AC71" s="2"/>
    </row>
    <row r="72" spans="1:29" ht="13.15" customHeight="1">
      <c r="A72" s="333"/>
      <c r="B72" s="29"/>
      <c r="C72" s="497" t="s">
        <v>28</v>
      </c>
      <c r="D72" s="498"/>
      <c r="E72" s="498"/>
      <c r="F72" s="499"/>
      <c r="S72" s="2"/>
      <c r="T72" s="2"/>
      <c r="V72" s="2"/>
      <c r="W72" s="2"/>
      <c r="Y72" s="2"/>
      <c r="Z72" s="2"/>
      <c r="AB72" s="2"/>
      <c r="AC72" s="2"/>
    </row>
    <row r="73" spans="1:29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  <c r="S73" s="2"/>
      <c r="T73" s="2"/>
      <c r="V73" s="2"/>
      <c r="W73" s="2"/>
      <c r="Y73" s="2"/>
      <c r="Z73" s="2"/>
      <c r="AB73" s="2"/>
      <c r="AC73" s="2"/>
    </row>
    <row r="74" spans="1:29" ht="13.15" customHeight="1">
      <c r="A74" s="339" t="s">
        <v>24</v>
      </c>
      <c r="B74" s="340" t="s">
        <v>3</v>
      </c>
      <c r="C74" s="341">
        <f>C7</f>
        <v>15</v>
      </c>
      <c r="D74" s="342">
        <f>C74/$L$38</f>
        <v>1.5495867768595042E-2</v>
      </c>
      <c r="E74" s="341">
        <f>$L7-C74</f>
        <v>18</v>
      </c>
      <c r="F74" s="342">
        <f>E74/$L$38</f>
        <v>1.859504132231405E-2</v>
      </c>
    </row>
    <row r="75" spans="1:29" ht="13.15" customHeight="1">
      <c r="A75" s="184"/>
      <c r="B75" s="53" t="s">
        <v>4</v>
      </c>
      <c r="C75" s="54">
        <f t="shared" ref="C75:C105" si="8">C8</f>
        <v>29</v>
      </c>
      <c r="D75" s="55">
        <f t="shared" ref="D75:D105" si="9">C75/$L$38</f>
        <v>2.9958677685950414E-2</v>
      </c>
      <c r="E75" s="54">
        <f t="shared" ref="E75:E105" si="10">$L8-C75</f>
        <v>7</v>
      </c>
      <c r="F75" s="55">
        <f t="shared" ref="F75:F105" si="11">E75/$L$38</f>
        <v>7.2314049586776862E-3</v>
      </c>
    </row>
    <row r="76" spans="1:29" ht="13.15" customHeight="1">
      <c r="A76" s="184"/>
      <c r="B76" s="53" t="s">
        <v>41</v>
      </c>
      <c r="C76" s="54">
        <f t="shared" si="8"/>
        <v>3</v>
      </c>
      <c r="D76" s="55">
        <f t="shared" si="9"/>
        <v>3.0991735537190084E-3</v>
      </c>
      <c r="E76" s="54">
        <f t="shared" si="10"/>
        <v>3</v>
      </c>
      <c r="F76" s="55">
        <f t="shared" si="11"/>
        <v>3.0991735537190084E-3</v>
      </c>
    </row>
    <row r="77" spans="1:29" ht="13.15" customHeight="1">
      <c r="A77" s="184"/>
      <c r="B77" s="53" t="s">
        <v>42</v>
      </c>
      <c r="C77" s="54">
        <f t="shared" si="8"/>
        <v>12</v>
      </c>
      <c r="D77" s="55">
        <f t="shared" si="9"/>
        <v>1.2396694214876033E-2</v>
      </c>
      <c r="E77" s="54">
        <f t="shared" si="10"/>
        <v>42</v>
      </c>
      <c r="F77" s="55">
        <f t="shared" si="11"/>
        <v>4.3388429752066117E-2</v>
      </c>
      <c r="X77" s="2"/>
      <c r="Y77" s="2"/>
      <c r="Z77" s="2"/>
      <c r="AA77" s="2"/>
    </row>
    <row r="78" spans="1:29" ht="13.15" customHeight="1">
      <c r="A78" s="184"/>
      <c r="B78" s="53" t="s">
        <v>14</v>
      </c>
      <c r="C78" s="54">
        <f t="shared" si="8"/>
        <v>3</v>
      </c>
      <c r="D78" s="55">
        <f t="shared" si="9"/>
        <v>3.0991735537190084E-3</v>
      </c>
      <c r="E78" s="54">
        <f t="shared" si="10"/>
        <v>36</v>
      </c>
      <c r="F78" s="55">
        <f t="shared" si="11"/>
        <v>3.71900826446281E-2</v>
      </c>
      <c r="X78" s="2"/>
      <c r="Y78" s="2"/>
      <c r="Z78" s="2"/>
      <c r="AA78" s="2"/>
    </row>
    <row r="79" spans="1:29" ht="13.15" customHeight="1">
      <c r="A79" s="184"/>
      <c r="B79" s="53" t="s">
        <v>6</v>
      </c>
      <c r="C79" s="54">
        <f t="shared" si="8"/>
        <v>6</v>
      </c>
      <c r="D79" s="55">
        <f t="shared" si="9"/>
        <v>6.1983471074380167E-3</v>
      </c>
      <c r="E79" s="54">
        <f t="shared" si="10"/>
        <v>34</v>
      </c>
      <c r="F79" s="55">
        <f t="shared" si="11"/>
        <v>3.5123966942148761E-2</v>
      </c>
      <c r="L79" s="2"/>
      <c r="M79" s="2"/>
      <c r="N79" s="2"/>
      <c r="X79" s="2"/>
      <c r="Y79" s="2"/>
      <c r="Z79" s="2"/>
      <c r="AA79" s="2"/>
    </row>
    <row r="80" spans="1:29" ht="13.15" customHeight="1">
      <c r="A80" s="184"/>
      <c r="B80" s="53" t="s">
        <v>8</v>
      </c>
      <c r="C80" s="54">
        <f t="shared" si="8"/>
        <v>6</v>
      </c>
      <c r="D80" s="55">
        <f t="shared" si="9"/>
        <v>6.1983471074380167E-3</v>
      </c>
      <c r="E80" s="54">
        <f t="shared" si="10"/>
        <v>0</v>
      </c>
      <c r="F80" s="55">
        <f t="shared" si="11"/>
        <v>0</v>
      </c>
      <c r="L80" s="2"/>
      <c r="M80" s="2"/>
      <c r="N80" s="2"/>
      <c r="O80" s="2"/>
      <c r="X80" s="2"/>
      <c r="Y80" s="2"/>
      <c r="Z80" s="2"/>
      <c r="AA80" s="2"/>
    </row>
    <row r="81" spans="1:28" ht="13.15" customHeight="1">
      <c r="A81" s="184"/>
      <c r="B81" s="53" t="s">
        <v>10</v>
      </c>
      <c r="C81" s="54">
        <f t="shared" si="8"/>
        <v>0</v>
      </c>
      <c r="D81" s="55">
        <f t="shared" si="9"/>
        <v>0</v>
      </c>
      <c r="E81" s="54">
        <f t="shared" si="10"/>
        <v>18</v>
      </c>
      <c r="F81" s="55">
        <f t="shared" si="11"/>
        <v>1.859504132231405E-2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19</v>
      </c>
      <c r="D82" s="55">
        <f t="shared" si="9"/>
        <v>1.962809917355372E-2</v>
      </c>
      <c r="E82" s="54">
        <f t="shared" si="10"/>
        <v>22</v>
      </c>
      <c r="F82" s="55">
        <f t="shared" si="11"/>
        <v>2.2727272727272728E-2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16</v>
      </c>
      <c r="D83" s="55">
        <f t="shared" si="9"/>
        <v>1.6528925619834711E-2</v>
      </c>
      <c r="E83" s="54">
        <f t="shared" si="10"/>
        <v>5</v>
      </c>
      <c r="F83" s="55">
        <f t="shared" si="11"/>
        <v>5.1652892561983473E-3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4</v>
      </c>
      <c r="D84" s="55">
        <f t="shared" si="9"/>
        <v>4.1322314049586778E-3</v>
      </c>
      <c r="E84" s="54">
        <f t="shared" si="10"/>
        <v>12</v>
      </c>
      <c r="F84" s="55">
        <f t="shared" si="11"/>
        <v>1.2396694214876033E-2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58</v>
      </c>
      <c r="D85" s="55">
        <f t="shared" si="9"/>
        <v>5.9917355371900828E-2</v>
      </c>
      <c r="E85" s="54">
        <f t="shared" si="10"/>
        <v>40</v>
      </c>
      <c r="F85" s="55">
        <f t="shared" si="11"/>
        <v>4.1322314049586778E-2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15</v>
      </c>
      <c r="D86" s="55">
        <f t="shared" si="9"/>
        <v>1.5495867768595042E-2</v>
      </c>
      <c r="E86" s="54">
        <f t="shared" si="10"/>
        <v>16</v>
      </c>
      <c r="F86" s="55">
        <f t="shared" si="11"/>
        <v>1.6528925619834711E-2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22</v>
      </c>
      <c r="D87" s="55">
        <f t="shared" si="9"/>
        <v>2.2727272727272728E-2</v>
      </c>
      <c r="E87" s="54">
        <f t="shared" si="10"/>
        <v>23</v>
      </c>
      <c r="F87" s="55">
        <f t="shared" si="11"/>
        <v>2.3760330578512397E-2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26</v>
      </c>
      <c r="D88" s="55">
        <f t="shared" si="9"/>
        <v>2.6859504132231406E-2</v>
      </c>
      <c r="E88" s="54">
        <f t="shared" si="10"/>
        <v>3</v>
      </c>
      <c r="F88" s="55">
        <f t="shared" si="11"/>
        <v>3.0991735537190084E-3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80</v>
      </c>
      <c r="D89" s="55">
        <f t="shared" si="9"/>
        <v>8.2644628099173556E-2</v>
      </c>
      <c r="E89" s="54">
        <f t="shared" si="10"/>
        <v>35</v>
      </c>
      <c r="F89" s="55">
        <f t="shared" si="11"/>
        <v>3.6157024793388427E-2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4</v>
      </c>
      <c r="D90" s="55">
        <f t="shared" si="9"/>
        <v>4.1322314049586778E-3</v>
      </c>
      <c r="E90" s="54">
        <f t="shared" si="10"/>
        <v>24</v>
      </c>
      <c r="F90" s="55">
        <f t="shared" si="11"/>
        <v>2.4793388429752067E-2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4</v>
      </c>
      <c r="F91" s="55">
        <f t="shared" si="11"/>
        <v>4.1322314049586778E-3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4</v>
      </c>
      <c r="D92" s="55">
        <f t="shared" si="9"/>
        <v>4.1322314049586778E-3</v>
      </c>
      <c r="E92" s="54">
        <f t="shared" si="10"/>
        <v>1</v>
      </c>
      <c r="F92" s="55">
        <f t="shared" si="11"/>
        <v>1.0330578512396695E-3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10</v>
      </c>
      <c r="D93" s="55">
        <f t="shared" si="9"/>
        <v>1.0330578512396695E-2</v>
      </c>
      <c r="E93" s="54">
        <f t="shared" si="10"/>
        <v>0</v>
      </c>
      <c r="F93" s="55">
        <f t="shared" si="11"/>
        <v>0</v>
      </c>
      <c r="L93" s="2"/>
      <c r="M93" s="2"/>
      <c r="N93" s="2"/>
      <c r="O93" s="2"/>
      <c r="X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6</v>
      </c>
      <c r="D94" s="55">
        <f t="shared" si="9"/>
        <v>6.1983471074380167E-3</v>
      </c>
      <c r="E94" s="54">
        <f t="shared" si="10"/>
        <v>8</v>
      </c>
      <c r="F94" s="55">
        <f t="shared" si="11"/>
        <v>8.2644628099173556E-3</v>
      </c>
      <c r="L94" s="2"/>
      <c r="M94" s="2"/>
      <c r="N94" s="2"/>
      <c r="O94" s="2"/>
      <c r="X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8</v>
      </c>
      <c r="D95" s="55">
        <f t="shared" si="9"/>
        <v>8.2644628099173556E-3</v>
      </c>
      <c r="E95" s="54">
        <f t="shared" si="10"/>
        <v>26</v>
      </c>
      <c r="F95" s="55">
        <f t="shared" si="11"/>
        <v>2.6859504132231406E-2</v>
      </c>
      <c r="L95" s="2"/>
      <c r="M95" s="2"/>
      <c r="N95" s="2"/>
      <c r="O95" s="2"/>
      <c r="X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19</v>
      </c>
      <c r="D96" s="55">
        <f t="shared" si="9"/>
        <v>1.962809917355372E-2</v>
      </c>
      <c r="E96" s="54">
        <f t="shared" si="10"/>
        <v>7</v>
      </c>
      <c r="F96" s="55">
        <f t="shared" si="11"/>
        <v>7.2314049586776862E-3</v>
      </c>
      <c r="L96" s="2"/>
      <c r="M96" s="2"/>
      <c r="N96" s="2"/>
      <c r="O96" s="2"/>
      <c r="Y96" s="2"/>
      <c r="Z96" s="2"/>
      <c r="AA96" s="2"/>
      <c r="AB96" s="2"/>
    </row>
    <row r="97" spans="1:28" ht="13.15" customHeight="1">
      <c r="A97" s="184"/>
      <c r="B97" s="53" t="s">
        <v>46</v>
      </c>
      <c r="C97" s="54">
        <f t="shared" si="8"/>
        <v>17</v>
      </c>
      <c r="D97" s="55">
        <f t="shared" si="9"/>
        <v>1.7561983471074381E-2</v>
      </c>
      <c r="E97" s="54">
        <f t="shared" si="10"/>
        <v>13</v>
      </c>
      <c r="F97" s="55">
        <f t="shared" si="11"/>
        <v>1.3429752066115703E-2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8" ht="13.15" customHeight="1">
      <c r="A98" s="184"/>
      <c r="B98" s="53" t="s">
        <v>47</v>
      </c>
      <c r="C98" s="54">
        <f t="shared" si="8"/>
        <v>13</v>
      </c>
      <c r="D98" s="55">
        <f t="shared" si="9"/>
        <v>1.3429752066115703E-2</v>
      </c>
      <c r="E98" s="54">
        <f t="shared" si="10"/>
        <v>45</v>
      </c>
      <c r="F98" s="55">
        <f t="shared" si="11"/>
        <v>4.6487603305785122E-2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8" ht="13.15" customHeight="1">
      <c r="A99" s="184"/>
      <c r="B99" s="53" t="s">
        <v>22</v>
      </c>
      <c r="C99" s="54">
        <f t="shared" si="8"/>
        <v>9</v>
      </c>
      <c r="D99" s="55">
        <f t="shared" si="9"/>
        <v>9.2975206611570251E-3</v>
      </c>
      <c r="E99" s="54">
        <f t="shared" si="10"/>
        <v>14</v>
      </c>
      <c r="F99" s="55">
        <f t="shared" si="11"/>
        <v>1.4462809917355372E-2</v>
      </c>
      <c r="L99" s="2"/>
      <c r="M99" s="2"/>
      <c r="N99" s="2"/>
      <c r="O99" s="2"/>
      <c r="Y99" s="2"/>
      <c r="Z99" s="2"/>
      <c r="AA99" s="2"/>
      <c r="AB99" s="2"/>
    </row>
    <row r="100" spans="1:28" ht="13.15" customHeight="1">
      <c r="A100" s="184"/>
      <c r="B100" s="53" t="s">
        <v>9</v>
      </c>
      <c r="C100" s="54">
        <f t="shared" si="8"/>
        <v>48</v>
      </c>
      <c r="D100" s="55">
        <f t="shared" si="9"/>
        <v>4.9586776859504134E-2</v>
      </c>
      <c r="E100" s="54">
        <f t="shared" si="10"/>
        <v>12</v>
      </c>
      <c r="F100" s="55">
        <f t="shared" si="11"/>
        <v>1.2396694214876033E-2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8" ht="13.15" customHeight="1">
      <c r="A101" s="184"/>
      <c r="B101" s="53" t="s">
        <v>33</v>
      </c>
      <c r="C101" s="54">
        <f t="shared" si="8"/>
        <v>4</v>
      </c>
      <c r="D101" s="55">
        <f t="shared" si="9"/>
        <v>4.1322314049586778E-3</v>
      </c>
      <c r="E101" s="54">
        <f t="shared" si="10"/>
        <v>11</v>
      </c>
      <c r="F101" s="55">
        <f t="shared" si="11"/>
        <v>1.1363636363636364E-2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8" ht="13.15" customHeight="1">
      <c r="A102" s="184"/>
      <c r="B102" s="53" t="s">
        <v>5</v>
      </c>
      <c r="C102" s="54">
        <f t="shared" si="8"/>
        <v>14</v>
      </c>
      <c r="D102" s="55">
        <f t="shared" si="9"/>
        <v>1.4462809917355372E-2</v>
      </c>
      <c r="E102" s="54">
        <f t="shared" si="10"/>
        <v>5</v>
      </c>
      <c r="F102" s="55">
        <f t="shared" si="11"/>
        <v>5.1652892561983473E-3</v>
      </c>
      <c r="L102" s="2"/>
      <c r="M102" s="2"/>
      <c r="N102" s="2"/>
      <c r="O102" s="2"/>
      <c r="Y102" s="2"/>
      <c r="Z102" s="2"/>
      <c r="AA102" s="2"/>
      <c r="AB102" s="2"/>
    </row>
    <row r="103" spans="1:28" ht="13.15" customHeight="1">
      <c r="A103" s="184"/>
      <c r="B103" s="53" t="s">
        <v>126</v>
      </c>
      <c r="C103" s="54">
        <f t="shared" si="8"/>
        <v>14</v>
      </c>
      <c r="D103" s="55">
        <f t="shared" si="9"/>
        <v>1.4462809917355372E-2</v>
      </c>
      <c r="E103" s="54">
        <f t="shared" si="10"/>
        <v>0</v>
      </c>
      <c r="F103" s="55">
        <f t="shared" si="11"/>
        <v>0</v>
      </c>
      <c r="L103" s="2"/>
      <c r="M103" s="2"/>
      <c r="N103" s="2"/>
      <c r="Y103" s="2"/>
      <c r="Z103" s="2"/>
      <c r="AA103" s="2"/>
      <c r="AB103" s="2"/>
    </row>
    <row r="104" spans="1:28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Y104" s="2"/>
      <c r="Z104" s="2"/>
      <c r="AA104" s="2"/>
      <c r="AB104" s="2"/>
    </row>
    <row r="105" spans="1:28" ht="13.15" customHeight="1">
      <c r="A105" s="60"/>
      <c r="B105" s="57" t="s">
        <v>1</v>
      </c>
      <c r="C105" s="54">
        <f t="shared" si="8"/>
        <v>484</v>
      </c>
      <c r="D105" s="55">
        <f t="shared" si="9"/>
        <v>0.5</v>
      </c>
      <c r="E105" s="54">
        <f t="shared" si="10"/>
        <v>484</v>
      </c>
      <c r="F105" s="55">
        <f t="shared" si="11"/>
        <v>0.5</v>
      </c>
      <c r="L105" s="2"/>
      <c r="M105" s="2"/>
      <c r="N105" s="2"/>
      <c r="Y105" s="2"/>
      <c r="Z105" s="2"/>
      <c r="AA105" s="2"/>
      <c r="AB105" s="2"/>
    </row>
    <row r="106" spans="1:28" ht="12" customHeight="1">
      <c r="L106" s="2"/>
      <c r="M106" s="2"/>
      <c r="N106" s="2"/>
      <c r="Y106" s="2"/>
      <c r="Z106" s="2"/>
      <c r="AA106" s="2"/>
      <c r="AB106" s="2"/>
    </row>
    <row r="107" spans="1:28" ht="12" customHeight="1">
      <c r="L107" s="2"/>
      <c r="M107" s="2"/>
      <c r="N107" s="2"/>
      <c r="Y107" s="2"/>
      <c r="Z107" s="2"/>
      <c r="AA107" s="2"/>
      <c r="AB107" s="2"/>
    </row>
    <row r="108" spans="1:28" ht="12" customHeight="1">
      <c r="L108" s="2"/>
      <c r="M108" s="2"/>
      <c r="N108" s="2"/>
      <c r="Y108" s="2"/>
      <c r="Z108" s="2"/>
      <c r="AA108" s="2"/>
      <c r="AB108" s="2"/>
    </row>
    <row r="109" spans="1:28" ht="11.45" customHeight="1" thickBot="1">
      <c r="A109" s="1">
        <v>2005</v>
      </c>
      <c r="Y109" s="2"/>
      <c r="Z109" s="2"/>
      <c r="AA109" s="2"/>
      <c r="AB109" s="2"/>
    </row>
    <row r="110" spans="1:28" ht="11.45" customHeight="1" thickBot="1">
      <c r="A110" s="28" t="s">
        <v>0</v>
      </c>
      <c r="B110" s="28" t="s">
        <v>0</v>
      </c>
      <c r="C110" s="486" t="s">
        <v>36</v>
      </c>
      <c r="D110" s="486"/>
      <c r="E110" s="487"/>
      <c r="Y110" s="2"/>
      <c r="Z110" s="2"/>
      <c r="AA110" s="2"/>
      <c r="AB110" s="2"/>
    </row>
    <row r="111" spans="1:28" ht="13.5" thickBot="1">
      <c r="A111" s="29"/>
      <c r="B111" s="29"/>
      <c r="C111" s="486" t="s">
        <v>28</v>
      </c>
      <c r="D111" s="486"/>
      <c r="E111" s="486"/>
      <c r="Y111" s="2"/>
      <c r="Z111" s="2"/>
      <c r="AA111" s="2"/>
      <c r="AB111" s="2"/>
    </row>
    <row r="112" spans="1:28" ht="11.45" customHeight="1" thickBot="1">
      <c r="A112" s="29"/>
      <c r="B112" s="29"/>
      <c r="C112" s="30" t="s">
        <v>29</v>
      </c>
      <c r="D112" s="31" t="s">
        <v>30</v>
      </c>
      <c r="E112" s="32" t="s">
        <v>1</v>
      </c>
      <c r="Y112" s="2"/>
      <c r="Z112" s="2"/>
      <c r="AA112" s="2"/>
      <c r="AB112" s="2"/>
    </row>
    <row r="113" spans="1:28" ht="13.15" customHeight="1">
      <c r="A113" s="135" t="s">
        <v>24</v>
      </c>
      <c r="B113" s="23" t="s">
        <v>3</v>
      </c>
      <c r="C113" s="33">
        <v>1.2E-2</v>
      </c>
      <c r="D113" s="34">
        <f>E113-C113</f>
        <v>2.3000000000000003E-2</v>
      </c>
      <c r="E113" s="35">
        <v>3.5000000000000003E-2</v>
      </c>
      <c r="Y113" s="2"/>
      <c r="Z113" s="2"/>
      <c r="AA113" s="2"/>
      <c r="AB113" s="2"/>
    </row>
    <row r="114" spans="1:28" ht="13.15" customHeight="1">
      <c r="A114" s="136"/>
      <c r="B114" s="24" t="s">
        <v>4</v>
      </c>
      <c r="C114" s="36">
        <v>8.9999999999999993E-3</v>
      </c>
      <c r="D114" s="37">
        <f t="shared" ref="D114:D137" si="12">E114-C114</f>
        <v>6.0000000000000001E-3</v>
      </c>
      <c r="E114" s="38">
        <v>1.4999999999999999E-2</v>
      </c>
      <c r="Y114" s="2"/>
      <c r="Z114" s="2"/>
      <c r="AA114" s="2"/>
      <c r="AB114" s="2"/>
    </row>
    <row r="115" spans="1:28" ht="13.15" customHeight="1">
      <c r="A115" s="136"/>
      <c r="B115" s="24" t="s">
        <v>14</v>
      </c>
      <c r="C115" s="36">
        <v>3.0000000000000001E-3</v>
      </c>
      <c r="D115" s="37">
        <f t="shared" si="12"/>
        <v>1.2E-2</v>
      </c>
      <c r="E115" s="38">
        <v>1.4999999999999999E-2</v>
      </c>
      <c r="Y115" s="2"/>
      <c r="Z115" s="2"/>
      <c r="AA115" s="2"/>
      <c r="AB115" s="2"/>
    </row>
    <row r="116" spans="1:28" ht="13.15" customHeight="1">
      <c r="A116" s="136"/>
      <c r="B116" s="24" t="s">
        <v>6</v>
      </c>
      <c r="C116" s="36">
        <v>5.0000000000000001E-3</v>
      </c>
      <c r="D116" s="37">
        <f t="shared" si="12"/>
        <v>8.0999999999999989E-2</v>
      </c>
      <c r="E116" s="38">
        <v>8.5999999999999993E-2</v>
      </c>
      <c r="Y116" s="2"/>
      <c r="Z116" s="2"/>
      <c r="AA116" s="2"/>
      <c r="AB116" s="2"/>
    </row>
    <row r="117" spans="1:28" ht="13.15" customHeight="1">
      <c r="A117" s="136"/>
      <c r="B117" s="24" t="s">
        <v>8</v>
      </c>
      <c r="C117" s="36">
        <v>8.0000000000000002E-3</v>
      </c>
      <c r="D117" s="37">
        <f t="shared" si="12"/>
        <v>4.9999999999999992E-3</v>
      </c>
      <c r="E117" s="38">
        <v>1.2999999999999999E-2</v>
      </c>
      <c r="Y117" s="2"/>
      <c r="Z117" s="2"/>
      <c r="AA117" s="2"/>
      <c r="AB117" s="2"/>
    </row>
    <row r="118" spans="1:28" ht="13.15" customHeight="1">
      <c r="A118" s="136"/>
      <c r="B118" s="24" t="s">
        <v>10</v>
      </c>
      <c r="C118" s="36">
        <v>0</v>
      </c>
      <c r="D118" s="37">
        <f t="shared" si="12"/>
        <v>1.7999999999999999E-2</v>
      </c>
      <c r="E118" s="38">
        <v>1.7999999999999999E-2</v>
      </c>
      <c r="L118" s="2"/>
      <c r="M118" s="2"/>
      <c r="N118" s="2"/>
    </row>
    <row r="119" spans="1:28" ht="13.15" customHeight="1">
      <c r="A119" s="136"/>
      <c r="B119" s="24" t="s">
        <v>11</v>
      </c>
      <c r="C119" s="36">
        <v>8.9999999999999993E-3</v>
      </c>
      <c r="D119" s="37">
        <f t="shared" si="12"/>
        <v>3.3000000000000002E-2</v>
      </c>
      <c r="E119" s="38">
        <v>4.2000000000000003E-2</v>
      </c>
      <c r="L119" s="2"/>
      <c r="M119" s="2"/>
      <c r="N119" s="2"/>
    </row>
    <row r="120" spans="1:28" ht="13.15" customHeight="1">
      <c r="A120" s="136"/>
      <c r="B120" s="24" t="s">
        <v>12</v>
      </c>
      <c r="C120" s="36">
        <v>1.2999999999999999E-2</v>
      </c>
      <c r="D120" s="37">
        <f t="shared" si="12"/>
        <v>1.6E-2</v>
      </c>
      <c r="E120" s="38">
        <v>2.9000000000000001E-2</v>
      </c>
      <c r="L120" s="2"/>
      <c r="M120" s="2"/>
      <c r="N120" s="2"/>
    </row>
    <row r="121" spans="1:28" ht="13.15" customHeight="1">
      <c r="A121" s="136"/>
      <c r="B121" s="24" t="s">
        <v>7</v>
      </c>
      <c r="C121" s="36">
        <v>6.9000000000000006E-2</v>
      </c>
      <c r="D121" s="37">
        <f t="shared" si="12"/>
        <v>9.8000000000000004E-2</v>
      </c>
      <c r="E121" s="38">
        <v>0.16700000000000001</v>
      </c>
      <c r="L121" s="2"/>
      <c r="M121" s="2"/>
      <c r="N121" s="2"/>
    </row>
    <row r="122" spans="1:28" ht="13.15" customHeight="1">
      <c r="A122" s="136"/>
      <c r="B122" s="24" t="s">
        <v>13</v>
      </c>
      <c r="C122" s="36">
        <v>5.0000000000000001E-3</v>
      </c>
      <c r="D122" s="37">
        <f t="shared" ref="D122:D134" si="13">E122-C122</f>
        <v>1.2999999999999998E-2</v>
      </c>
      <c r="E122" s="38">
        <v>1.7999999999999999E-2</v>
      </c>
      <c r="L122" s="2"/>
      <c r="M122" s="2"/>
      <c r="N122" s="2"/>
    </row>
    <row r="123" spans="1:28" ht="13.15" customHeight="1">
      <c r="A123" s="136"/>
      <c r="B123" s="24" t="s">
        <v>15</v>
      </c>
      <c r="C123" s="36">
        <v>2.1999999999999999E-2</v>
      </c>
      <c r="D123" s="37">
        <f t="shared" si="13"/>
        <v>5.1999999999999998E-2</v>
      </c>
      <c r="E123" s="38">
        <v>7.3999999999999996E-2</v>
      </c>
      <c r="L123" s="2"/>
      <c r="M123" s="2"/>
      <c r="N123" s="2"/>
    </row>
    <row r="124" spans="1:28" ht="13.15" customHeight="1">
      <c r="A124" s="136"/>
      <c r="B124" s="24" t="s">
        <v>16</v>
      </c>
      <c r="C124" s="36">
        <v>4.5999999999999999E-2</v>
      </c>
      <c r="D124" s="37">
        <f t="shared" si="13"/>
        <v>1.0000000000000002E-2</v>
      </c>
      <c r="E124" s="38">
        <v>5.6000000000000001E-2</v>
      </c>
      <c r="L124" s="2"/>
      <c r="M124" s="2"/>
      <c r="N124" s="2"/>
    </row>
    <row r="125" spans="1:28" ht="13.15" customHeight="1">
      <c r="A125" s="136"/>
      <c r="B125" s="24" t="s">
        <v>17</v>
      </c>
      <c r="C125" s="36">
        <v>3.3000000000000002E-2</v>
      </c>
      <c r="D125" s="37">
        <f t="shared" si="13"/>
        <v>3.4000000000000002E-2</v>
      </c>
      <c r="E125" s="38">
        <v>6.7000000000000004E-2</v>
      </c>
      <c r="L125" s="2"/>
      <c r="M125" s="2"/>
      <c r="N125" s="2"/>
    </row>
    <row r="126" spans="1:28" ht="13.15" customHeight="1">
      <c r="A126" s="136"/>
      <c r="B126" s="24" t="s">
        <v>18</v>
      </c>
      <c r="C126" s="36">
        <v>1E-3</v>
      </c>
      <c r="D126" s="37">
        <f t="shared" si="13"/>
        <v>2.4999999999999998E-2</v>
      </c>
      <c r="E126" s="38">
        <v>2.5999999999999999E-2</v>
      </c>
      <c r="L126" s="2"/>
      <c r="M126" s="2"/>
      <c r="N126" s="2"/>
    </row>
    <row r="127" spans="1:28" ht="13.15" customHeight="1">
      <c r="A127" s="136"/>
      <c r="B127" s="24" t="s">
        <v>23</v>
      </c>
      <c r="C127" s="36">
        <v>1E-3</v>
      </c>
      <c r="D127" s="37">
        <f t="shared" si="13"/>
        <v>4.0000000000000001E-3</v>
      </c>
      <c r="E127" s="38">
        <v>5.0000000000000001E-3</v>
      </c>
      <c r="L127" s="2"/>
      <c r="M127" s="2"/>
      <c r="N127" s="2"/>
    </row>
    <row r="128" spans="1:28" ht="13.15" customHeight="1">
      <c r="A128" s="136"/>
      <c r="B128" s="24" t="s">
        <v>19</v>
      </c>
      <c r="C128" s="36">
        <v>3.3000000000000002E-2</v>
      </c>
      <c r="D128" s="37">
        <f t="shared" si="13"/>
        <v>2.0000000000000018E-3</v>
      </c>
      <c r="E128" s="38">
        <v>3.5000000000000003E-2</v>
      </c>
      <c r="L128" s="2"/>
      <c r="M128" s="2"/>
      <c r="N128" s="2"/>
    </row>
    <row r="129" spans="1:28" ht="13.15" customHeight="1">
      <c r="A129" s="136"/>
      <c r="B129" s="24" t="s">
        <v>20</v>
      </c>
      <c r="C129" s="36">
        <v>4.0000000000000001E-3</v>
      </c>
      <c r="D129" s="37">
        <f t="shared" si="13"/>
        <v>4.9999999999999992E-3</v>
      </c>
      <c r="E129" s="38">
        <v>8.9999999999999993E-3</v>
      </c>
      <c r="L129" s="2"/>
      <c r="M129" s="2"/>
      <c r="N129" s="2"/>
    </row>
    <row r="130" spans="1:28" ht="13.15" customHeight="1">
      <c r="A130" s="136"/>
      <c r="B130" s="24" t="s">
        <v>21</v>
      </c>
      <c r="C130" s="36">
        <v>5.0000000000000001E-3</v>
      </c>
      <c r="D130" s="37">
        <f t="shared" si="13"/>
        <v>4.2000000000000003E-2</v>
      </c>
      <c r="E130" s="38">
        <v>4.7E-2</v>
      </c>
      <c r="L130" s="2"/>
      <c r="M130" s="2"/>
      <c r="N130" s="2"/>
    </row>
    <row r="131" spans="1:28" ht="13.15" customHeight="1">
      <c r="A131" s="136"/>
      <c r="B131" s="24" t="s">
        <v>47</v>
      </c>
      <c r="C131" s="36">
        <v>3.0000000000000001E-3</v>
      </c>
      <c r="D131" s="37">
        <f t="shared" si="13"/>
        <v>7.4999999999999997E-2</v>
      </c>
      <c r="E131" s="38">
        <v>7.8E-2</v>
      </c>
      <c r="L131" s="2"/>
      <c r="M131" s="2"/>
      <c r="N131" s="2"/>
    </row>
    <row r="132" spans="1:28" ht="13.15" customHeight="1">
      <c r="A132" s="136"/>
      <c r="B132" s="24" t="s">
        <v>22</v>
      </c>
      <c r="C132" s="36">
        <v>5.0000000000000001E-3</v>
      </c>
      <c r="D132" s="37">
        <f t="shared" si="13"/>
        <v>2.5999999999999999E-2</v>
      </c>
      <c r="E132" s="38">
        <v>3.1E-2</v>
      </c>
      <c r="L132" s="2"/>
      <c r="M132" s="2"/>
      <c r="N132" s="2"/>
    </row>
    <row r="133" spans="1:28" ht="13.15" customHeight="1">
      <c r="A133" s="136"/>
      <c r="B133" s="24" t="s">
        <v>9</v>
      </c>
      <c r="C133" s="36">
        <v>6.9000000000000006E-2</v>
      </c>
      <c r="D133" s="37">
        <f t="shared" si="13"/>
        <v>1.8999999999999989E-2</v>
      </c>
      <c r="E133" s="38">
        <v>8.7999999999999995E-2</v>
      </c>
      <c r="L133" s="2"/>
      <c r="M133" s="2"/>
      <c r="N133" s="2"/>
    </row>
    <row r="134" spans="1:28" ht="13.15" customHeight="1">
      <c r="A134" s="136"/>
      <c r="B134" s="24" t="s">
        <v>5</v>
      </c>
      <c r="C134" s="36">
        <v>1.7000000000000001E-2</v>
      </c>
      <c r="D134" s="37">
        <f t="shared" si="13"/>
        <v>1.6E-2</v>
      </c>
      <c r="E134" s="38">
        <v>3.3000000000000002E-2</v>
      </c>
      <c r="L134" s="2"/>
      <c r="M134" s="2"/>
      <c r="N134" s="2"/>
    </row>
    <row r="135" spans="1:28" ht="13.15" customHeight="1">
      <c r="A135" s="136"/>
      <c r="B135" s="24" t="s">
        <v>126</v>
      </c>
      <c r="C135" s="36">
        <v>1.2E-2</v>
      </c>
      <c r="D135" s="37">
        <f t="shared" si="12"/>
        <v>0</v>
      </c>
      <c r="E135" s="38">
        <v>1.2E-2</v>
      </c>
      <c r="L135" s="2"/>
      <c r="M135" s="2"/>
      <c r="N135" s="2"/>
    </row>
    <row r="136" spans="1:28" ht="13.15" customHeight="1">
      <c r="A136" s="136"/>
      <c r="B136" s="171"/>
      <c r="C136" s="181"/>
      <c r="D136" s="182"/>
      <c r="E136" s="183"/>
      <c r="L136" s="2"/>
      <c r="M136" s="2"/>
      <c r="N136" s="2"/>
    </row>
    <row r="137" spans="1:28" ht="13.15" customHeight="1" thickBot="1">
      <c r="A137" s="137"/>
      <c r="B137" s="25" t="s">
        <v>1</v>
      </c>
      <c r="C137" s="39">
        <v>0.38300000000000001</v>
      </c>
      <c r="D137" s="40">
        <f t="shared" si="12"/>
        <v>0.61699999999999999</v>
      </c>
      <c r="E137" s="41">
        <v>1</v>
      </c>
      <c r="L137" s="2"/>
      <c r="M137" s="2"/>
      <c r="N137" s="2"/>
    </row>
    <row r="138" spans="1:28">
      <c r="L138" s="2"/>
      <c r="M138" s="2"/>
      <c r="N138" s="2"/>
      <c r="O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X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O141" s="2"/>
      <c r="X141" s="2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O142" s="2"/>
      <c r="Y142" s="2"/>
      <c r="Z142" s="2"/>
      <c r="AA142" s="2"/>
      <c r="AB142" s="2"/>
    </row>
    <row r="143" spans="1:28" ht="13.15" customHeight="1">
      <c r="A143" s="339" t="s">
        <v>24</v>
      </c>
      <c r="B143" s="340" t="s">
        <v>3</v>
      </c>
      <c r="C143" s="341">
        <f>F7</f>
        <v>1</v>
      </c>
      <c r="D143" s="342">
        <f>C143/$L$38</f>
        <v>1.0330578512396695E-3</v>
      </c>
      <c r="E143" s="341">
        <f t="shared" ref="E143:E172" si="14">$L7-C143</f>
        <v>32</v>
      </c>
      <c r="F143" s="342">
        <f>E143/$L$38</f>
        <v>3.3057851239669422E-2</v>
      </c>
      <c r="Y143" s="2"/>
      <c r="Z143" s="2"/>
      <c r="AA143" s="2"/>
      <c r="AB143" s="2"/>
    </row>
    <row r="144" spans="1:28" ht="13.15" customHeight="1">
      <c r="A144" s="184"/>
      <c r="B144" s="53" t="s">
        <v>4</v>
      </c>
      <c r="C144" s="54">
        <f t="shared" ref="C144:C174" si="15">F8</f>
        <v>1</v>
      </c>
      <c r="D144" s="55">
        <f t="shared" ref="D144:D174" si="16">C144/$L$38</f>
        <v>1.0330578512396695E-3</v>
      </c>
      <c r="E144" s="54">
        <f t="shared" si="14"/>
        <v>35</v>
      </c>
      <c r="F144" s="55">
        <f t="shared" ref="F144:F174" si="17">E144/$L$38</f>
        <v>3.6157024793388427E-2</v>
      </c>
      <c r="Y144" s="2"/>
      <c r="Z144" s="2"/>
      <c r="AA144" s="2"/>
      <c r="AB144" s="2"/>
    </row>
    <row r="145" spans="1:28" ht="13.15" customHeight="1">
      <c r="A145" s="184"/>
      <c r="B145" s="53" t="s">
        <v>41</v>
      </c>
      <c r="C145" s="54">
        <f t="shared" si="15"/>
        <v>0</v>
      </c>
      <c r="D145" s="55">
        <f t="shared" si="16"/>
        <v>0</v>
      </c>
      <c r="E145" s="54">
        <f t="shared" si="14"/>
        <v>6</v>
      </c>
      <c r="F145" s="55">
        <f t="shared" si="17"/>
        <v>6.1983471074380167E-3</v>
      </c>
      <c r="Y145" s="2"/>
      <c r="Z145" s="2"/>
      <c r="AA145" s="2"/>
      <c r="AB145" s="2"/>
    </row>
    <row r="146" spans="1:28" ht="13.15" customHeight="1">
      <c r="A146" s="184"/>
      <c r="B146" s="53" t="s">
        <v>42</v>
      </c>
      <c r="C146" s="54">
        <f t="shared" si="15"/>
        <v>3</v>
      </c>
      <c r="D146" s="55">
        <f t="shared" si="16"/>
        <v>3.0991735537190084E-3</v>
      </c>
      <c r="E146" s="54">
        <f t="shared" si="14"/>
        <v>51</v>
      </c>
      <c r="F146" s="55">
        <f t="shared" si="17"/>
        <v>5.2685950413223138E-2</v>
      </c>
      <c r="Y146" s="2"/>
      <c r="Z146" s="2"/>
      <c r="AA146" s="2"/>
      <c r="AB146" s="2"/>
    </row>
    <row r="147" spans="1:28" ht="13.15" customHeight="1">
      <c r="A147" s="184"/>
      <c r="B147" s="53" t="s">
        <v>14</v>
      </c>
      <c r="C147" s="54">
        <f t="shared" si="15"/>
        <v>0</v>
      </c>
      <c r="D147" s="55">
        <f t="shared" si="16"/>
        <v>0</v>
      </c>
      <c r="E147" s="54">
        <f t="shared" si="14"/>
        <v>39</v>
      </c>
      <c r="F147" s="55">
        <f t="shared" si="17"/>
        <v>4.0289256198347105E-2</v>
      </c>
      <c r="Y147" s="2"/>
      <c r="Z147" s="2"/>
      <c r="AA147" s="2"/>
      <c r="AB147" s="2"/>
    </row>
    <row r="148" spans="1:28" ht="13.15" customHeight="1">
      <c r="A148" s="184"/>
      <c r="B148" s="53" t="s">
        <v>6</v>
      </c>
      <c r="C148" s="54">
        <f t="shared" si="15"/>
        <v>13</v>
      </c>
      <c r="D148" s="55">
        <f t="shared" si="16"/>
        <v>1.3429752066115703E-2</v>
      </c>
      <c r="E148" s="54">
        <f t="shared" si="14"/>
        <v>27</v>
      </c>
      <c r="F148" s="55">
        <f t="shared" si="17"/>
        <v>2.7892561983471075E-2</v>
      </c>
      <c r="Y148" s="2"/>
      <c r="Z148" s="2"/>
      <c r="AA148" s="2"/>
      <c r="AB148" s="2"/>
    </row>
    <row r="149" spans="1:28" ht="13.15" customHeight="1">
      <c r="A149" s="184"/>
      <c r="B149" s="53" t="s">
        <v>8</v>
      </c>
      <c r="C149" s="54">
        <f t="shared" si="15"/>
        <v>1</v>
      </c>
      <c r="D149" s="55">
        <f t="shared" si="16"/>
        <v>1.0330578512396695E-3</v>
      </c>
      <c r="E149" s="54">
        <f t="shared" si="14"/>
        <v>5</v>
      </c>
      <c r="F149" s="55">
        <f t="shared" si="17"/>
        <v>5.1652892561983473E-3</v>
      </c>
      <c r="Y149" s="2"/>
      <c r="Z149" s="2"/>
      <c r="AA149" s="2"/>
      <c r="AB149" s="2"/>
    </row>
    <row r="150" spans="1:28" ht="13.15" customHeight="1">
      <c r="A150" s="184"/>
      <c r="B150" s="53" t="s">
        <v>10</v>
      </c>
      <c r="C150" s="54">
        <f t="shared" si="15"/>
        <v>0</v>
      </c>
      <c r="D150" s="55">
        <f t="shared" si="16"/>
        <v>0</v>
      </c>
      <c r="E150" s="54">
        <f t="shared" si="14"/>
        <v>18</v>
      </c>
      <c r="F150" s="55">
        <f t="shared" si="17"/>
        <v>1.859504132231405E-2</v>
      </c>
      <c r="Y150" s="2"/>
      <c r="Z150" s="2"/>
      <c r="AA150" s="2"/>
      <c r="AB150" s="2"/>
    </row>
    <row r="151" spans="1:28" ht="13.15" customHeight="1">
      <c r="A151" s="184"/>
      <c r="B151" s="53" t="s">
        <v>11</v>
      </c>
      <c r="C151" s="54">
        <f t="shared" si="15"/>
        <v>4</v>
      </c>
      <c r="D151" s="55">
        <f t="shared" si="16"/>
        <v>4.1322314049586778E-3</v>
      </c>
      <c r="E151" s="54">
        <f t="shared" si="14"/>
        <v>37</v>
      </c>
      <c r="F151" s="55">
        <f t="shared" si="17"/>
        <v>3.8223140495867766E-2</v>
      </c>
      <c r="Y151" s="2"/>
      <c r="Z151" s="2"/>
      <c r="AA151" s="2"/>
      <c r="AB151" s="2"/>
    </row>
    <row r="152" spans="1:28" ht="13.15" customHeight="1">
      <c r="A152" s="184"/>
      <c r="B152" s="53" t="s">
        <v>12</v>
      </c>
      <c r="C152" s="54">
        <f t="shared" si="15"/>
        <v>4</v>
      </c>
      <c r="D152" s="55">
        <f t="shared" si="16"/>
        <v>4.1322314049586778E-3</v>
      </c>
      <c r="E152" s="54">
        <f t="shared" si="14"/>
        <v>17</v>
      </c>
      <c r="F152" s="55">
        <f t="shared" si="17"/>
        <v>1.7561983471074381E-2</v>
      </c>
      <c r="Y152" s="2"/>
      <c r="Z152" s="2"/>
      <c r="AA152" s="2"/>
      <c r="AB152" s="2"/>
    </row>
    <row r="153" spans="1:28" ht="13.15" customHeight="1">
      <c r="A153" s="184"/>
      <c r="B153" s="53" t="s">
        <v>43</v>
      </c>
      <c r="C153" s="54">
        <f t="shared" si="15"/>
        <v>0</v>
      </c>
      <c r="D153" s="55">
        <f t="shared" si="16"/>
        <v>0</v>
      </c>
      <c r="E153" s="54">
        <f t="shared" si="14"/>
        <v>16</v>
      </c>
      <c r="F153" s="55">
        <f t="shared" si="17"/>
        <v>1.6528925619834711E-2</v>
      </c>
      <c r="Y153" s="2"/>
      <c r="Z153" s="2"/>
      <c r="AA153" s="2"/>
      <c r="AB153" s="2"/>
    </row>
    <row r="154" spans="1:28" ht="13.15" customHeight="1">
      <c r="A154" s="184"/>
      <c r="B154" s="53" t="s">
        <v>7</v>
      </c>
      <c r="C154" s="54">
        <f t="shared" si="15"/>
        <v>7</v>
      </c>
      <c r="D154" s="55">
        <f t="shared" si="16"/>
        <v>7.2314049586776862E-3</v>
      </c>
      <c r="E154" s="54">
        <f t="shared" si="14"/>
        <v>91</v>
      </c>
      <c r="F154" s="55">
        <f t="shared" si="17"/>
        <v>9.4008264462809923E-2</v>
      </c>
      <c r="Y154" s="2"/>
      <c r="Z154" s="2"/>
      <c r="AA154" s="2"/>
      <c r="AB154" s="2"/>
    </row>
    <row r="155" spans="1:28" ht="13.15" customHeight="1">
      <c r="A155" s="184"/>
      <c r="B155" s="53" t="s">
        <v>13</v>
      </c>
      <c r="C155" s="54">
        <f t="shared" si="15"/>
        <v>15</v>
      </c>
      <c r="D155" s="55">
        <f t="shared" si="16"/>
        <v>1.5495867768595042E-2</v>
      </c>
      <c r="E155" s="54">
        <f t="shared" si="14"/>
        <v>16</v>
      </c>
      <c r="F155" s="55">
        <f t="shared" si="17"/>
        <v>1.6528925619834711E-2</v>
      </c>
      <c r="Y155" s="2"/>
      <c r="Z155" s="2"/>
      <c r="AA155" s="2"/>
      <c r="AB155" s="2"/>
    </row>
    <row r="156" spans="1:28" ht="13.15" customHeight="1">
      <c r="A156" s="184"/>
      <c r="B156" s="53" t="s">
        <v>15</v>
      </c>
      <c r="C156" s="54">
        <f t="shared" si="15"/>
        <v>12</v>
      </c>
      <c r="D156" s="55">
        <f t="shared" si="16"/>
        <v>1.2396694214876033E-2</v>
      </c>
      <c r="E156" s="54">
        <f t="shared" si="14"/>
        <v>33</v>
      </c>
      <c r="F156" s="55">
        <f t="shared" si="17"/>
        <v>3.4090909090909088E-2</v>
      </c>
      <c r="Y156" s="2"/>
      <c r="Z156" s="2"/>
      <c r="AA156" s="2"/>
      <c r="AB156" s="2"/>
    </row>
    <row r="157" spans="1:28" ht="13.15" customHeight="1">
      <c r="A157" s="184"/>
      <c r="B157" s="53" t="s">
        <v>16</v>
      </c>
      <c r="C157" s="54">
        <f t="shared" si="15"/>
        <v>10</v>
      </c>
      <c r="D157" s="55">
        <f t="shared" si="16"/>
        <v>1.0330578512396695E-2</v>
      </c>
      <c r="E157" s="54">
        <f t="shared" si="14"/>
        <v>19</v>
      </c>
      <c r="F157" s="55">
        <f t="shared" si="17"/>
        <v>1.962809917355372E-2</v>
      </c>
    </row>
    <row r="158" spans="1:28" ht="13.15" customHeight="1">
      <c r="A158" s="184"/>
      <c r="B158" s="53" t="s">
        <v>17</v>
      </c>
      <c r="C158" s="54">
        <f t="shared" si="15"/>
        <v>33</v>
      </c>
      <c r="D158" s="55">
        <f t="shared" si="16"/>
        <v>3.4090909090909088E-2</v>
      </c>
      <c r="E158" s="54">
        <f t="shared" si="14"/>
        <v>82</v>
      </c>
      <c r="F158" s="55">
        <f t="shared" si="17"/>
        <v>8.4710743801652888E-2</v>
      </c>
    </row>
    <row r="159" spans="1:28" ht="13.15" customHeight="1">
      <c r="A159" s="184"/>
      <c r="B159" s="53" t="s">
        <v>44</v>
      </c>
      <c r="C159" s="54">
        <f t="shared" si="15"/>
        <v>0</v>
      </c>
      <c r="D159" s="55">
        <f t="shared" si="16"/>
        <v>0</v>
      </c>
      <c r="E159" s="54">
        <f t="shared" si="14"/>
        <v>28</v>
      </c>
      <c r="F159" s="55">
        <f t="shared" si="17"/>
        <v>2.8925619834710745E-2</v>
      </c>
    </row>
    <row r="160" spans="1:28" ht="13.15" customHeight="1">
      <c r="A160" s="184"/>
      <c r="B160" s="53" t="s">
        <v>18</v>
      </c>
      <c r="C160" s="54">
        <f t="shared" si="15"/>
        <v>0</v>
      </c>
      <c r="D160" s="55">
        <f t="shared" si="16"/>
        <v>0</v>
      </c>
      <c r="E160" s="54">
        <f t="shared" si="14"/>
        <v>4</v>
      </c>
      <c r="F160" s="55">
        <f t="shared" si="17"/>
        <v>4.1322314049586778E-3</v>
      </c>
    </row>
    <row r="161" spans="1:28" ht="13.15" customHeight="1">
      <c r="A161" s="184"/>
      <c r="B161" s="53" t="s">
        <v>23</v>
      </c>
      <c r="C161" s="54">
        <f t="shared" si="15"/>
        <v>2</v>
      </c>
      <c r="D161" s="55">
        <f t="shared" si="16"/>
        <v>2.0661157024793389E-3</v>
      </c>
      <c r="E161" s="54">
        <f t="shared" si="14"/>
        <v>3</v>
      </c>
      <c r="F161" s="55">
        <f t="shared" si="17"/>
        <v>3.0991735537190084E-3</v>
      </c>
    </row>
    <row r="162" spans="1:28" ht="13.15" customHeight="1">
      <c r="A162" s="184"/>
      <c r="B162" s="53" t="s">
        <v>19</v>
      </c>
      <c r="C162" s="54">
        <f t="shared" si="15"/>
        <v>3</v>
      </c>
      <c r="D162" s="55">
        <f t="shared" si="16"/>
        <v>3.0991735537190084E-3</v>
      </c>
      <c r="E162" s="54">
        <f t="shared" si="14"/>
        <v>7</v>
      </c>
      <c r="F162" s="55">
        <f t="shared" si="17"/>
        <v>7.2314049586776862E-3</v>
      </c>
    </row>
    <row r="163" spans="1:28" ht="13.15" customHeight="1">
      <c r="A163" s="184"/>
      <c r="B163" s="53" t="s">
        <v>20</v>
      </c>
      <c r="C163" s="54">
        <f t="shared" si="15"/>
        <v>5</v>
      </c>
      <c r="D163" s="55">
        <f t="shared" si="16"/>
        <v>5.1652892561983473E-3</v>
      </c>
      <c r="E163" s="54">
        <f t="shared" si="14"/>
        <v>9</v>
      </c>
      <c r="F163" s="55">
        <f t="shared" si="17"/>
        <v>9.2975206611570251E-3</v>
      </c>
    </row>
    <row r="164" spans="1:28" ht="13.15" customHeight="1">
      <c r="A164" s="184"/>
      <c r="B164" s="53" t="s">
        <v>21</v>
      </c>
      <c r="C164" s="54">
        <f t="shared" si="15"/>
        <v>0</v>
      </c>
      <c r="D164" s="55">
        <f t="shared" si="16"/>
        <v>0</v>
      </c>
      <c r="E164" s="54">
        <f t="shared" si="14"/>
        <v>34</v>
      </c>
      <c r="F164" s="55">
        <f t="shared" si="17"/>
        <v>3.5123966942148761E-2</v>
      </c>
    </row>
    <row r="165" spans="1:28" ht="13.15" customHeight="1">
      <c r="A165" s="184"/>
      <c r="B165" s="53" t="s">
        <v>45</v>
      </c>
      <c r="C165" s="54">
        <f t="shared" si="15"/>
        <v>17</v>
      </c>
      <c r="D165" s="55">
        <f t="shared" si="16"/>
        <v>1.7561983471074381E-2</v>
      </c>
      <c r="E165" s="54">
        <f t="shared" si="14"/>
        <v>9</v>
      </c>
      <c r="F165" s="55">
        <f t="shared" si="17"/>
        <v>9.2975206611570251E-3</v>
      </c>
    </row>
    <row r="166" spans="1:28" ht="13.15" customHeight="1">
      <c r="A166" s="184"/>
      <c r="B166" s="53" t="s">
        <v>46</v>
      </c>
      <c r="C166" s="54">
        <f t="shared" si="15"/>
        <v>5</v>
      </c>
      <c r="D166" s="55">
        <f t="shared" si="16"/>
        <v>5.1652892561983473E-3</v>
      </c>
      <c r="E166" s="54">
        <f t="shared" si="14"/>
        <v>25</v>
      </c>
      <c r="F166" s="55">
        <f t="shared" si="17"/>
        <v>2.5826446280991736E-2</v>
      </c>
    </row>
    <row r="167" spans="1:28" ht="13.15" customHeight="1">
      <c r="A167" s="184"/>
      <c r="B167" s="53" t="s">
        <v>47</v>
      </c>
      <c r="C167" s="54">
        <f t="shared" si="15"/>
        <v>6</v>
      </c>
      <c r="D167" s="55">
        <f t="shared" si="16"/>
        <v>6.1983471074380167E-3</v>
      </c>
      <c r="E167" s="54">
        <f t="shared" si="14"/>
        <v>52</v>
      </c>
      <c r="F167" s="55">
        <f t="shared" si="17"/>
        <v>5.3719008264462811E-2</v>
      </c>
    </row>
    <row r="168" spans="1:28" ht="13.15" customHeight="1">
      <c r="A168" s="184"/>
      <c r="B168" s="53" t="s">
        <v>22</v>
      </c>
      <c r="C168" s="54">
        <f t="shared" si="15"/>
        <v>1</v>
      </c>
      <c r="D168" s="55">
        <f t="shared" si="16"/>
        <v>1.0330578512396695E-3</v>
      </c>
      <c r="E168" s="54">
        <f t="shared" si="14"/>
        <v>22</v>
      </c>
      <c r="F168" s="55">
        <f t="shared" si="17"/>
        <v>2.2727272727272728E-2</v>
      </c>
    </row>
    <row r="169" spans="1:28" ht="13.15" customHeight="1">
      <c r="A169" s="184"/>
      <c r="B169" s="53" t="s">
        <v>9</v>
      </c>
      <c r="C169" s="54">
        <f t="shared" si="15"/>
        <v>47</v>
      </c>
      <c r="D169" s="55">
        <f t="shared" si="16"/>
        <v>4.8553719008264461E-2</v>
      </c>
      <c r="E169" s="54">
        <f t="shared" si="14"/>
        <v>13</v>
      </c>
      <c r="F169" s="55">
        <f t="shared" si="17"/>
        <v>1.3429752066115703E-2</v>
      </c>
      <c r="O169" s="2"/>
      <c r="Y169" s="2"/>
      <c r="Z169" s="2"/>
      <c r="AA169" s="2"/>
      <c r="AB169" s="2"/>
    </row>
    <row r="170" spans="1:28" ht="13.15" customHeight="1">
      <c r="A170" s="184"/>
      <c r="B170" s="53" t="s">
        <v>33</v>
      </c>
      <c r="C170" s="54">
        <f t="shared" si="15"/>
        <v>3</v>
      </c>
      <c r="D170" s="55">
        <f t="shared" si="16"/>
        <v>3.0991735537190084E-3</v>
      </c>
      <c r="E170" s="54">
        <f t="shared" si="14"/>
        <v>12</v>
      </c>
      <c r="F170" s="55">
        <f t="shared" si="17"/>
        <v>1.2396694214876033E-2</v>
      </c>
      <c r="O170" s="2"/>
      <c r="X170" s="2"/>
      <c r="Y170" s="2"/>
      <c r="Z170" s="2"/>
      <c r="AA170" s="2"/>
      <c r="AB170" s="2"/>
    </row>
    <row r="171" spans="1:28" ht="13.15" customHeight="1">
      <c r="A171" s="184"/>
      <c r="B171" s="53" t="s">
        <v>5</v>
      </c>
      <c r="C171" s="54">
        <f t="shared" si="15"/>
        <v>2</v>
      </c>
      <c r="D171" s="55">
        <f t="shared" si="16"/>
        <v>2.0661157024793389E-3</v>
      </c>
      <c r="E171" s="54">
        <f t="shared" si="14"/>
        <v>17</v>
      </c>
      <c r="F171" s="55">
        <f t="shared" si="17"/>
        <v>1.7561983471074381E-2</v>
      </c>
    </row>
    <row r="172" spans="1:28" ht="13.15" customHeight="1">
      <c r="A172" s="184"/>
      <c r="B172" s="53" t="s">
        <v>126</v>
      </c>
      <c r="C172" s="54">
        <f t="shared" si="15"/>
        <v>12</v>
      </c>
      <c r="D172" s="55">
        <f t="shared" si="16"/>
        <v>1.2396694214876033E-2</v>
      </c>
      <c r="E172" s="54">
        <f t="shared" si="14"/>
        <v>2</v>
      </c>
      <c r="F172" s="55">
        <f t="shared" si="17"/>
        <v>2.0661157024793389E-3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 t="shared" si="15"/>
        <v>207</v>
      </c>
      <c r="D174" s="55">
        <f t="shared" si="16"/>
        <v>0.21384297520661158</v>
      </c>
      <c r="E174" s="54">
        <f>$L38-C174</f>
        <v>761</v>
      </c>
      <c r="F174" s="55">
        <f t="shared" si="17"/>
        <v>0.78615702479338845</v>
      </c>
      <c r="L174" s="2"/>
      <c r="M174" s="2"/>
      <c r="N174" s="2"/>
    </row>
    <row r="178" spans="1:14">
      <c r="L178" s="2"/>
      <c r="M178" s="2"/>
      <c r="N178" s="2"/>
    </row>
    <row r="179" spans="1:14" ht="12.75" thickBot="1">
      <c r="A179" s="1">
        <v>2005</v>
      </c>
      <c r="L179" s="2"/>
      <c r="M179" s="2"/>
      <c r="N179" s="2"/>
    </row>
    <row r="180" spans="1:14" ht="13.5" thickBot="1">
      <c r="A180" s="28" t="s">
        <v>0</v>
      </c>
      <c r="B180" s="28" t="s">
        <v>0</v>
      </c>
      <c r="C180" s="486" t="s">
        <v>37</v>
      </c>
      <c r="D180" s="486"/>
      <c r="E180" s="487"/>
      <c r="L180" s="2"/>
      <c r="M180" s="2"/>
      <c r="N180" s="2"/>
    </row>
    <row r="181" spans="1:14" ht="13.5" thickBot="1">
      <c r="A181" s="29"/>
      <c r="B181" s="29"/>
      <c r="C181" s="486" t="s">
        <v>28</v>
      </c>
      <c r="D181" s="486"/>
      <c r="E181" s="486"/>
    </row>
    <row r="182" spans="1:14" ht="13.5" thickBot="1">
      <c r="A182" s="29"/>
      <c r="B182" s="29"/>
      <c r="C182" s="30" t="s">
        <v>29</v>
      </c>
      <c r="D182" s="31" t="s">
        <v>30</v>
      </c>
      <c r="E182" s="32" t="s">
        <v>1</v>
      </c>
    </row>
    <row r="183" spans="1:14" ht="13.5">
      <c r="A183" s="135" t="s">
        <v>24</v>
      </c>
      <c r="B183" s="23" t="s">
        <v>3</v>
      </c>
      <c r="C183" s="33">
        <v>3.0000000000000001E-3</v>
      </c>
      <c r="D183" s="34">
        <f>E183-C183</f>
        <v>3.2000000000000001E-2</v>
      </c>
      <c r="E183" s="35">
        <v>3.5000000000000003E-2</v>
      </c>
    </row>
    <row r="184" spans="1:14" ht="13.5">
      <c r="A184" s="136"/>
      <c r="B184" s="24" t="s">
        <v>4</v>
      </c>
      <c r="C184" s="36">
        <v>0</v>
      </c>
      <c r="D184" s="37">
        <f t="shared" ref="D184:D207" si="18">E184-C184</f>
        <v>1.4999999999999999E-2</v>
      </c>
      <c r="E184" s="38">
        <v>1.4999999999999999E-2</v>
      </c>
    </row>
    <row r="185" spans="1:14" ht="13.5">
      <c r="A185" s="136"/>
      <c r="B185" s="24" t="s">
        <v>14</v>
      </c>
      <c r="C185" s="36">
        <v>0</v>
      </c>
      <c r="D185" s="37">
        <f t="shared" si="18"/>
        <v>1.4999999999999999E-2</v>
      </c>
      <c r="E185" s="38">
        <v>1.4999999999999999E-2</v>
      </c>
    </row>
    <row r="186" spans="1:14" ht="13.5">
      <c r="A186" s="136"/>
      <c r="B186" s="24" t="s">
        <v>6</v>
      </c>
      <c r="C186" s="36">
        <v>1.9E-2</v>
      </c>
      <c r="D186" s="37">
        <f t="shared" si="18"/>
        <v>6.699999999999999E-2</v>
      </c>
      <c r="E186" s="38">
        <v>8.5999999999999993E-2</v>
      </c>
    </row>
    <row r="187" spans="1:14" ht="13.5">
      <c r="A187" s="136"/>
      <c r="B187" s="24" t="s">
        <v>8</v>
      </c>
      <c r="C187" s="36">
        <v>0</v>
      </c>
      <c r="D187" s="37">
        <f t="shared" si="18"/>
        <v>1.2999999999999999E-2</v>
      </c>
      <c r="E187" s="38">
        <v>1.2999999999999999E-2</v>
      </c>
    </row>
    <row r="188" spans="1:14" ht="13.5">
      <c r="A188" s="136"/>
      <c r="B188" s="24" t="s">
        <v>10</v>
      </c>
      <c r="C188" s="36">
        <v>0</v>
      </c>
      <c r="D188" s="37">
        <f t="shared" si="18"/>
        <v>1.7999999999999999E-2</v>
      </c>
      <c r="E188" s="38">
        <v>1.7999999999999999E-2</v>
      </c>
    </row>
    <row r="189" spans="1:14" ht="13.5">
      <c r="A189" s="136"/>
      <c r="B189" s="24" t="s">
        <v>11</v>
      </c>
      <c r="C189" s="36">
        <v>0</v>
      </c>
      <c r="D189" s="37">
        <f t="shared" si="18"/>
        <v>4.2000000000000003E-2</v>
      </c>
      <c r="E189" s="38">
        <v>4.2000000000000003E-2</v>
      </c>
    </row>
    <row r="190" spans="1:14" ht="13.5">
      <c r="A190" s="136"/>
      <c r="B190" s="24" t="s">
        <v>12</v>
      </c>
      <c r="C190" s="36">
        <v>6.0000000000000001E-3</v>
      </c>
      <c r="D190" s="37">
        <f t="shared" si="18"/>
        <v>2.3E-2</v>
      </c>
      <c r="E190" s="38">
        <v>2.9000000000000001E-2</v>
      </c>
    </row>
    <row r="191" spans="1:14" ht="13.5">
      <c r="A191" s="136"/>
      <c r="B191" s="24" t="s">
        <v>7</v>
      </c>
      <c r="C191" s="36">
        <v>1E-3</v>
      </c>
      <c r="D191" s="37">
        <f t="shared" si="18"/>
        <v>0.16600000000000001</v>
      </c>
      <c r="E191" s="38">
        <v>0.16700000000000001</v>
      </c>
    </row>
    <row r="192" spans="1:14" ht="13.5">
      <c r="A192" s="136"/>
      <c r="B192" s="24" t="s">
        <v>13</v>
      </c>
      <c r="C192" s="36">
        <v>1.2E-2</v>
      </c>
      <c r="D192" s="37">
        <f t="shared" ref="D192:D204" si="19">E192-C192</f>
        <v>5.9999999999999984E-3</v>
      </c>
      <c r="E192" s="38">
        <v>1.7999999999999999E-2</v>
      </c>
    </row>
    <row r="193" spans="1:20" ht="13.5">
      <c r="A193" s="136"/>
      <c r="B193" s="24" t="s">
        <v>15</v>
      </c>
      <c r="C193" s="36">
        <v>8.0000000000000002E-3</v>
      </c>
      <c r="D193" s="37">
        <f t="shared" si="19"/>
        <v>6.6000000000000003E-2</v>
      </c>
      <c r="E193" s="38">
        <v>7.3999999999999996E-2</v>
      </c>
    </row>
    <row r="194" spans="1:20" ht="13.5">
      <c r="A194" s="136"/>
      <c r="B194" s="24" t="s">
        <v>16</v>
      </c>
      <c r="C194" s="36">
        <v>1.4E-2</v>
      </c>
      <c r="D194" s="37">
        <f t="shared" si="19"/>
        <v>4.2000000000000003E-2</v>
      </c>
      <c r="E194" s="38">
        <v>5.6000000000000001E-2</v>
      </c>
    </row>
    <row r="195" spans="1:20" ht="13.5">
      <c r="A195" s="136"/>
      <c r="B195" s="24" t="s">
        <v>17</v>
      </c>
      <c r="C195" s="36">
        <v>1.4E-2</v>
      </c>
      <c r="D195" s="37">
        <f t="shared" si="19"/>
        <v>5.3000000000000005E-2</v>
      </c>
      <c r="E195" s="38">
        <v>6.7000000000000004E-2</v>
      </c>
    </row>
    <row r="196" spans="1:20" ht="13.5">
      <c r="A196" s="136"/>
      <c r="B196" s="24" t="s">
        <v>18</v>
      </c>
      <c r="C196" s="36">
        <v>0</v>
      </c>
      <c r="D196" s="37">
        <f t="shared" si="19"/>
        <v>2.5999999999999999E-2</v>
      </c>
      <c r="E196" s="38">
        <v>2.5999999999999999E-2</v>
      </c>
    </row>
    <row r="197" spans="1:20" ht="13.5">
      <c r="A197" s="136"/>
      <c r="B197" s="24" t="s">
        <v>23</v>
      </c>
      <c r="C197" s="36">
        <v>0</v>
      </c>
      <c r="D197" s="37">
        <f t="shared" si="19"/>
        <v>5.0000000000000001E-3</v>
      </c>
      <c r="E197" s="38">
        <v>5.0000000000000001E-3</v>
      </c>
    </row>
    <row r="198" spans="1:20" ht="13.5">
      <c r="A198" s="136"/>
      <c r="B198" s="24" t="s">
        <v>19</v>
      </c>
      <c r="C198" s="36">
        <v>4.0000000000000001E-3</v>
      </c>
      <c r="D198" s="37">
        <f t="shared" si="19"/>
        <v>3.1000000000000003E-2</v>
      </c>
      <c r="E198" s="38">
        <v>3.5000000000000003E-2</v>
      </c>
    </row>
    <row r="199" spans="1:20" ht="13.5">
      <c r="A199" s="136"/>
      <c r="B199" s="24" t="s">
        <v>20</v>
      </c>
      <c r="C199" s="36">
        <v>1E-3</v>
      </c>
      <c r="D199" s="37">
        <f t="shared" si="19"/>
        <v>8.0000000000000002E-3</v>
      </c>
      <c r="E199" s="38">
        <v>8.9999999999999993E-3</v>
      </c>
    </row>
    <row r="200" spans="1:20" ht="13.5">
      <c r="A200" s="136"/>
      <c r="B200" s="24" t="s">
        <v>21</v>
      </c>
      <c r="C200" s="36">
        <v>1E-3</v>
      </c>
      <c r="D200" s="37">
        <f t="shared" si="19"/>
        <v>4.5999999999999999E-2</v>
      </c>
      <c r="E200" s="38">
        <v>4.7E-2</v>
      </c>
    </row>
    <row r="201" spans="1:20" ht="13.5">
      <c r="A201" s="136"/>
      <c r="B201" s="24" t="s">
        <v>47</v>
      </c>
      <c r="C201" s="36">
        <v>0</v>
      </c>
      <c r="D201" s="37">
        <f t="shared" si="19"/>
        <v>7.8E-2</v>
      </c>
      <c r="E201" s="38">
        <v>7.8E-2</v>
      </c>
    </row>
    <row r="202" spans="1:20" ht="13.5">
      <c r="A202" s="136"/>
      <c r="B202" s="24" t="s">
        <v>22</v>
      </c>
      <c r="C202" s="36">
        <v>0</v>
      </c>
      <c r="D202" s="37">
        <f t="shared" si="19"/>
        <v>3.1E-2</v>
      </c>
      <c r="E202" s="38">
        <v>3.1E-2</v>
      </c>
    </row>
    <row r="203" spans="1:20" ht="13.5">
      <c r="A203" s="136"/>
      <c r="B203" s="24" t="s">
        <v>9</v>
      </c>
      <c r="C203" s="36">
        <v>4.7E-2</v>
      </c>
      <c r="D203" s="37">
        <f t="shared" si="19"/>
        <v>4.0999999999999995E-2</v>
      </c>
      <c r="E203" s="38">
        <v>8.7999999999999995E-2</v>
      </c>
    </row>
    <row r="204" spans="1:20" ht="13.5">
      <c r="A204" s="136"/>
      <c r="B204" s="24" t="s">
        <v>5</v>
      </c>
      <c r="C204" s="36">
        <v>1E-3</v>
      </c>
      <c r="D204" s="37">
        <f t="shared" si="19"/>
        <v>3.2000000000000001E-2</v>
      </c>
      <c r="E204" s="38">
        <v>3.3000000000000002E-2</v>
      </c>
    </row>
    <row r="205" spans="1:20" ht="13.5">
      <c r="A205" s="136"/>
      <c r="B205" s="24" t="s">
        <v>126</v>
      </c>
      <c r="C205" s="36">
        <v>1.2E-2</v>
      </c>
      <c r="D205" s="37">
        <f t="shared" si="18"/>
        <v>0</v>
      </c>
      <c r="E205" s="38">
        <v>1.2E-2</v>
      </c>
    </row>
    <row r="206" spans="1:20" ht="13.5">
      <c r="A206" s="136"/>
      <c r="B206" s="171"/>
      <c r="C206" s="181"/>
      <c r="D206" s="182"/>
      <c r="E206" s="183"/>
    </row>
    <row r="207" spans="1:20" ht="14.25" thickBot="1">
      <c r="A207" s="137"/>
      <c r="B207" s="25" t="s">
        <v>1</v>
      </c>
      <c r="C207" s="39">
        <v>0.14399999999999999</v>
      </c>
      <c r="D207" s="40">
        <f t="shared" si="18"/>
        <v>0.85599999999999998</v>
      </c>
      <c r="E207" s="41">
        <v>1</v>
      </c>
    </row>
    <row r="208" spans="1:20">
      <c r="L208" s="2"/>
      <c r="M208" s="2"/>
      <c r="N208" s="2"/>
      <c r="Q208" s="2"/>
      <c r="R208" s="2"/>
      <c r="S208" s="2"/>
      <c r="T208" s="2"/>
    </row>
    <row r="209" spans="1:28">
      <c r="A209" s="1">
        <v>2010</v>
      </c>
      <c r="L209" s="2"/>
      <c r="M209" s="2"/>
      <c r="N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X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O211" s="2"/>
      <c r="X211" s="2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  <c r="O212" s="2"/>
      <c r="Y212" s="2"/>
      <c r="Z212" s="2"/>
      <c r="AA212" s="2"/>
      <c r="AB212" s="2"/>
    </row>
    <row r="213" spans="1:28" ht="13.15" customHeight="1">
      <c r="A213" s="339" t="s">
        <v>24</v>
      </c>
      <c r="B213" s="340" t="s">
        <v>3</v>
      </c>
      <c r="C213" s="341">
        <f>I7</f>
        <v>18</v>
      </c>
      <c r="D213" s="342">
        <f>C213/$L$38</f>
        <v>1.859504132231405E-2</v>
      </c>
      <c r="E213" s="341">
        <f>$L7-C213</f>
        <v>15</v>
      </c>
      <c r="F213" s="342">
        <f>E213/$L$38</f>
        <v>1.5495867768595042E-2</v>
      </c>
      <c r="Y213" s="2"/>
      <c r="Z213" s="2"/>
      <c r="AA213" s="2"/>
      <c r="AB213" s="2"/>
    </row>
    <row r="214" spans="1:28" ht="13.15" customHeight="1">
      <c r="A214" s="184"/>
      <c r="B214" s="53" t="s">
        <v>4</v>
      </c>
      <c r="C214" s="54">
        <f t="shared" ref="C214:C244" si="20">I8</f>
        <v>7</v>
      </c>
      <c r="D214" s="55">
        <f t="shared" ref="D214:D244" si="21">C214/$L$38</f>
        <v>7.2314049586776862E-3</v>
      </c>
      <c r="E214" s="54">
        <f t="shared" ref="E214:E244" si="22">$L8-C214</f>
        <v>29</v>
      </c>
      <c r="F214" s="55">
        <f t="shared" ref="F214:F244" si="23">E214/$L$38</f>
        <v>2.9958677685950414E-2</v>
      </c>
      <c r="Y214" s="2"/>
      <c r="Z214" s="2"/>
      <c r="AA214" s="2"/>
      <c r="AB214" s="2"/>
    </row>
    <row r="215" spans="1:28" ht="13.15" customHeight="1">
      <c r="A215" s="184"/>
      <c r="B215" s="53" t="s">
        <v>41</v>
      </c>
      <c r="C215" s="54">
        <f t="shared" si="20"/>
        <v>3</v>
      </c>
      <c r="D215" s="55">
        <f t="shared" si="21"/>
        <v>3.0991735537190084E-3</v>
      </c>
      <c r="E215" s="54">
        <f t="shared" si="22"/>
        <v>3</v>
      </c>
      <c r="F215" s="55">
        <f t="shared" si="23"/>
        <v>3.0991735537190084E-3</v>
      </c>
      <c r="Y215" s="2"/>
      <c r="Z215" s="2"/>
      <c r="AA215" s="2"/>
      <c r="AB215" s="2"/>
    </row>
    <row r="216" spans="1:28" ht="13.15" customHeight="1">
      <c r="A216" s="184"/>
      <c r="B216" s="53" t="s">
        <v>42</v>
      </c>
      <c r="C216" s="54">
        <f>I10</f>
        <v>41</v>
      </c>
      <c r="D216" s="55">
        <f t="shared" si="21"/>
        <v>4.2355371900826444E-2</v>
      </c>
      <c r="E216" s="54">
        <f t="shared" si="22"/>
        <v>13</v>
      </c>
      <c r="F216" s="55">
        <f t="shared" si="23"/>
        <v>1.3429752066115703E-2</v>
      </c>
      <c r="Y216" s="2"/>
      <c r="Z216" s="2"/>
      <c r="AA216" s="2"/>
      <c r="AB216" s="2"/>
    </row>
    <row r="217" spans="1:28" ht="13.15" customHeight="1">
      <c r="A217" s="184"/>
      <c r="B217" s="53" t="s">
        <v>14</v>
      </c>
      <c r="C217" s="54">
        <f t="shared" si="20"/>
        <v>36</v>
      </c>
      <c r="D217" s="55">
        <f t="shared" si="21"/>
        <v>3.71900826446281E-2</v>
      </c>
      <c r="E217" s="54">
        <f t="shared" si="22"/>
        <v>3</v>
      </c>
      <c r="F217" s="55">
        <f t="shared" si="23"/>
        <v>3.0991735537190084E-3</v>
      </c>
      <c r="Y217" s="2"/>
      <c r="Z217" s="2"/>
      <c r="AA217" s="2"/>
      <c r="AB217" s="2"/>
    </row>
    <row r="218" spans="1:28" ht="13.15" customHeight="1">
      <c r="A218" s="184"/>
      <c r="B218" s="53" t="s">
        <v>6</v>
      </c>
      <c r="C218" s="54">
        <f t="shared" si="20"/>
        <v>27</v>
      </c>
      <c r="D218" s="55">
        <f t="shared" si="21"/>
        <v>2.7892561983471075E-2</v>
      </c>
      <c r="E218" s="54">
        <f t="shared" si="22"/>
        <v>13</v>
      </c>
      <c r="F218" s="55">
        <f t="shared" si="23"/>
        <v>1.3429752066115703E-2</v>
      </c>
      <c r="Y218" s="2"/>
      <c r="Z218" s="2"/>
      <c r="AA218" s="2"/>
      <c r="AB218" s="2"/>
    </row>
    <row r="219" spans="1:28" ht="13.15" customHeight="1">
      <c r="A219" s="184"/>
      <c r="B219" s="53" t="s">
        <v>8</v>
      </c>
      <c r="C219" s="54">
        <f t="shared" si="20"/>
        <v>0</v>
      </c>
      <c r="D219" s="55">
        <f t="shared" si="21"/>
        <v>0</v>
      </c>
      <c r="E219" s="54">
        <f t="shared" si="22"/>
        <v>6</v>
      </c>
      <c r="F219" s="55">
        <f t="shared" si="23"/>
        <v>6.1983471074380167E-3</v>
      </c>
      <c r="Y219" s="2"/>
      <c r="Z219" s="2"/>
      <c r="AA219" s="2"/>
      <c r="AB219" s="2"/>
    </row>
    <row r="220" spans="1:28" ht="13.15" customHeight="1">
      <c r="A220" s="184"/>
      <c r="B220" s="53" t="s">
        <v>10</v>
      </c>
      <c r="C220" s="54">
        <f t="shared" si="20"/>
        <v>18</v>
      </c>
      <c r="D220" s="55">
        <f t="shared" si="21"/>
        <v>1.859504132231405E-2</v>
      </c>
      <c r="E220" s="54">
        <f t="shared" si="22"/>
        <v>0</v>
      </c>
      <c r="F220" s="55">
        <f t="shared" si="23"/>
        <v>0</v>
      </c>
      <c r="Y220" s="2"/>
      <c r="Z220" s="2"/>
      <c r="AA220" s="2"/>
      <c r="AB220" s="2"/>
    </row>
    <row r="221" spans="1:28" ht="13.15" customHeight="1">
      <c r="A221" s="184"/>
      <c r="B221" s="53" t="s">
        <v>11</v>
      </c>
      <c r="C221" s="54">
        <f t="shared" si="20"/>
        <v>22</v>
      </c>
      <c r="D221" s="55">
        <f t="shared" si="21"/>
        <v>2.2727272727272728E-2</v>
      </c>
      <c r="E221" s="54">
        <f t="shared" si="22"/>
        <v>19</v>
      </c>
      <c r="F221" s="55">
        <f t="shared" si="23"/>
        <v>1.962809917355372E-2</v>
      </c>
      <c r="Y221" s="2"/>
      <c r="Z221" s="2"/>
      <c r="AA221" s="2"/>
      <c r="AB221" s="2"/>
    </row>
    <row r="222" spans="1:28" ht="13.15" customHeight="1">
      <c r="A222" s="184"/>
      <c r="B222" s="53" t="s">
        <v>12</v>
      </c>
      <c r="C222" s="54">
        <f t="shared" si="20"/>
        <v>4</v>
      </c>
      <c r="D222" s="55">
        <f t="shared" si="21"/>
        <v>4.1322314049586778E-3</v>
      </c>
      <c r="E222" s="54">
        <f t="shared" si="22"/>
        <v>17</v>
      </c>
      <c r="F222" s="55">
        <f t="shared" si="23"/>
        <v>1.7561983471074381E-2</v>
      </c>
      <c r="Y222" s="2"/>
      <c r="Z222" s="2"/>
      <c r="AA222" s="2"/>
      <c r="AB222" s="2"/>
    </row>
    <row r="223" spans="1:28" ht="13.15" customHeight="1">
      <c r="A223" s="184"/>
      <c r="B223" s="53" t="s">
        <v>43</v>
      </c>
      <c r="C223" s="54">
        <f t="shared" si="20"/>
        <v>12</v>
      </c>
      <c r="D223" s="55">
        <f t="shared" si="21"/>
        <v>1.2396694214876033E-2</v>
      </c>
      <c r="E223" s="54">
        <f t="shared" si="22"/>
        <v>4</v>
      </c>
      <c r="F223" s="55">
        <f t="shared" si="23"/>
        <v>4.1322314049586778E-3</v>
      </c>
      <c r="Y223" s="2"/>
      <c r="Z223" s="2"/>
      <c r="AA223" s="2"/>
      <c r="AB223" s="2"/>
    </row>
    <row r="224" spans="1:28" ht="13.15" customHeight="1">
      <c r="A224" s="184"/>
      <c r="B224" s="53" t="s">
        <v>7</v>
      </c>
      <c r="C224" s="54">
        <f t="shared" si="20"/>
        <v>40</v>
      </c>
      <c r="D224" s="55">
        <f t="shared" si="21"/>
        <v>4.1322314049586778E-2</v>
      </c>
      <c r="E224" s="54">
        <f t="shared" si="22"/>
        <v>58</v>
      </c>
      <c r="F224" s="55">
        <f t="shared" si="23"/>
        <v>5.9917355371900828E-2</v>
      </c>
      <c r="Y224" s="2"/>
      <c r="Z224" s="2"/>
      <c r="AA224" s="2"/>
      <c r="AB224" s="2"/>
    </row>
    <row r="225" spans="1:28" ht="13.15" customHeight="1">
      <c r="A225" s="184"/>
      <c r="B225" s="53" t="s">
        <v>13</v>
      </c>
      <c r="C225" s="54">
        <f t="shared" si="20"/>
        <v>16</v>
      </c>
      <c r="D225" s="55">
        <f t="shared" si="21"/>
        <v>1.6528925619834711E-2</v>
      </c>
      <c r="E225" s="54">
        <f t="shared" si="22"/>
        <v>15</v>
      </c>
      <c r="F225" s="55">
        <f t="shared" si="23"/>
        <v>1.5495867768595042E-2</v>
      </c>
      <c r="Y225" s="2"/>
      <c r="Z225" s="2"/>
      <c r="AA225" s="2"/>
      <c r="AB225" s="2"/>
    </row>
    <row r="226" spans="1:28" ht="13.15" customHeight="1">
      <c r="A226" s="184"/>
      <c r="B226" s="53" t="s">
        <v>15</v>
      </c>
      <c r="C226" s="54">
        <f t="shared" si="20"/>
        <v>22</v>
      </c>
      <c r="D226" s="55">
        <f t="shared" si="21"/>
        <v>2.2727272727272728E-2</v>
      </c>
      <c r="E226" s="54">
        <f t="shared" si="22"/>
        <v>23</v>
      </c>
      <c r="F226" s="55">
        <f t="shared" si="23"/>
        <v>2.3760330578512397E-2</v>
      </c>
      <c r="Y226" s="2"/>
      <c r="Z226" s="2"/>
      <c r="AA226" s="2"/>
      <c r="AB226" s="2"/>
    </row>
    <row r="227" spans="1:28" ht="13.15" customHeight="1">
      <c r="A227" s="184"/>
      <c r="B227" s="53" t="s">
        <v>16</v>
      </c>
      <c r="C227" s="54">
        <f t="shared" si="20"/>
        <v>3</v>
      </c>
      <c r="D227" s="55">
        <f t="shared" si="21"/>
        <v>3.0991735537190084E-3</v>
      </c>
      <c r="E227" s="54">
        <f t="shared" si="22"/>
        <v>26</v>
      </c>
      <c r="F227" s="55">
        <f t="shared" si="23"/>
        <v>2.6859504132231406E-2</v>
      </c>
    </row>
    <row r="228" spans="1:28" ht="13.15" customHeight="1">
      <c r="A228" s="184"/>
      <c r="B228" s="53" t="s">
        <v>17</v>
      </c>
      <c r="C228" s="54">
        <f t="shared" si="20"/>
        <v>34</v>
      </c>
      <c r="D228" s="55">
        <f t="shared" si="21"/>
        <v>3.5123966942148761E-2</v>
      </c>
      <c r="E228" s="54">
        <f t="shared" si="22"/>
        <v>81</v>
      </c>
      <c r="F228" s="55">
        <f t="shared" si="23"/>
        <v>8.3677685950413222E-2</v>
      </c>
    </row>
    <row r="229" spans="1:28" ht="13.15" customHeight="1">
      <c r="A229" s="184"/>
      <c r="B229" s="53" t="s">
        <v>44</v>
      </c>
      <c r="C229" s="54">
        <f t="shared" si="20"/>
        <v>24</v>
      </c>
      <c r="D229" s="55">
        <f t="shared" si="21"/>
        <v>2.4793388429752067E-2</v>
      </c>
      <c r="E229" s="54">
        <f t="shared" si="22"/>
        <v>4</v>
      </c>
      <c r="F229" s="55">
        <f t="shared" si="23"/>
        <v>4.1322314049586778E-3</v>
      </c>
    </row>
    <row r="230" spans="1:28" ht="13.15" customHeight="1">
      <c r="A230" s="184"/>
      <c r="B230" s="53" t="s">
        <v>18</v>
      </c>
      <c r="C230" s="54">
        <f t="shared" si="20"/>
        <v>4</v>
      </c>
      <c r="D230" s="55">
        <f t="shared" si="21"/>
        <v>4.1322314049586778E-3</v>
      </c>
      <c r="E230" s="54">
        <f t="shared" si="22"/>
        <v>0</v>
      </c>
      <c r="F230" s="55">
        <f t="shared" si="23"/>
        <v>0</v>
      </c>
    </row>
    <row r="231" spans="1:28" ht="13.15" customHeight="1">
      <c r="A231" s="184"/>
      <c r="B231" s="53" t="s">
        <v>23</v>
      </c>
      <c r="C231" s="54">
        <f t="shared" si="20"/>
        <v>0</v>
      </c>
      <c r="D231" s="55">
        <f t="shared" si="21"/>
        <v>0</v>
      </c>
      <c r="E231" s="54">
        <f t="shared" si="22"/>
        <v>5</v>
      </c>
      <c r="F231" s="55">
        <f t="shared" si="23"/>
        <v>5.1652892561983473E-3</v>
      </c>
    </row>
    <row r="232" spans="1:28" ht="13.15" customHeight="1">
      <c r="A232" s="184"/>
      <c r="B232" s="53" t="s">
        <v>19</v>
      </c>
      <c r="C232" s="54">
        <f t="shared" si="20"/>
        <v>0</v>
      </c>
      <c r="D232" s="55">
        <f t="shared" si="21"/>
        <v>0</v>
      </c>
      <c r="E232" s="54">
        <f t="shared" si="22"/>
        <v>10</v>
      </c>
      <c r="F232" s="55">
        <f t="shared" si="23"/>
        <v>1.0330578512396695E-2</v>
      </c>
    </row>
    <row r="233" spans="1:28" ht="13.15" customHeight="1">
      <c r="A233" s="184"/>
      <c r="B233" s="53" t="s">
        <v>20</v>
      </c>
      <c r="C233" s="54">
        <f t="shared" si="20"/>
        <v>7</v>
      </c>
      <c r="D233" s="55">
        <f t="shared" si="21"/>
        <v>7.2314049586776862E-3</v>
      </c>
      <c r="E233" s="54">
        <f t="shared" si="22"/>
        <v>7</v>
      </c>
      <c r="F233" s="55">
        <f t="shared" si="23"/>
        <v>7.2314049586776862E-3</v>
      </c>
    </row>
    <row r="234" spans="1:28" ht="13.15" customHeight="1">
      <c r="A234" s="184"/>
      <c r="B234" s="53" t="s">
        <v>21</v>
      </c>
      <c r="C234" s="54">
        <f t="shared" si="20"/>
        <v>26</v>
      </c>
      <c r="D234" s="55">
        <f t="shared" si="21"/>
        <v>2.6859504132231406E-2</v>
      </c>
      <c r="E234" s="54">
        <f t="shared" si="22"/>
        <v>8</v>
      </c>
      <c r="F234" s="55">
        <f t="shared" si="23"/>
        <v>8.2644628099173556E-3</v>
      </c>
    </row>
    <row r="235" spans="1:28" ht="13.15" customHeight="1">
      <c r="A235" s="184"/>
      <c r="B235" s="53" t="s">
        <v>45</v>
      </c>
      <c r="C235" s="54">
        <f t="shared" si="20"/>
        <v>5</v>
      </c>
      <c r="D235" s="55">
        <f t="shared" si="21"/>
        <v>5.1652892561983473E-3</v>
      </c>
      <c r="E235" s="54">
        <f t="shared" si="22"/>
        <v>21</v>
      </c>
      <c r="F235" s="55">
        <f t="shared" si="23"/>
        <v>2.1694214876033058E-2</v>
      </c>
    </row>
    <row r="236" spans="1:28" ht="13.15" customHeight="1">
      <c r="A236" s="184"/>
      <c r="B236" s="53" t="s">
        <v>46</v>
      </c>
      <c r="C236" s="54">
        <f t="shared" si="20"/>
        <v>13</v>
      </c>
      <c r="D236" s="55">
        <f t="shared" si="21"/>
        <v>1.3429752066115703E-2</v>
      </c>
      <c r="E236" s="54">
        <f t="shared" si="22"/>
        <v>17</v>
      </c>
      <c r="F236" s="55">
        <f t="shared" si="23"/>
        <v>1.7561983471074381E-2</v>
      </c>
    </row>
    <row r="237" spans="1:28" ht="13.15" customHeight="1">
      <c r="A237" s="184"/>
      <c r="B237" s="53" t="s">
        <v>47</v>
      </c>
      <c r="C237" s="54">
        <f t="shared" si="20"/>
        <v>41</v>
      </c>
      <c r="D237" s="55">
        <f t="shared" si="21"/>
        <v>4.2355371900826444E-2</v>
      </c>
      <c r="E237" s="54">
        <f t="shared" si="22"/>
        <v>17</v>
      </c>
      <c r="F237" s="55">
        <f t="shared" si="23"/>
        <v>1.7561983471074381E-2</v>
      </c>
    </row>
    <row r="238" spans="1:28" ht="13.15" customHeight="1">
      <c r="A238" s="184"/>
      <c r="B238" s="53" t="s">
        <v>22</v>
      </c>
      <c r="C238" s="54">
        <f t="shared" si="20"/>
        <v>14</v>
      </c>
      <c r="D238" s="55">
        <f t="shared" si="21"/>
        <v>1.4462809917355372E-2</v>
      </c>
      <c r="E238" s="54">
        <f t="shared" si="22"/>
        <v>9</v>
      </c>
      <c r="F238" s="55">
        <f t="shared" si="23"/>
        <v>9.2975206611570251E-3</v>
      </c>
    </row>
    <row r="239" spans="1:28" ht="13.15" customHeight="1">
      <c r="A239" s="184"/>
      <c r="B239" s="53" t="s">
        <v>9</v>
      </c>
      <c r="C239" s="54">
        <f t="shared" si="20"/>
        <v>6</v>
      </c>
      <c r="D239" s="55">
        <f t="shared" si="21"/>
        <v>6.1983471074380167E-3</v>
      </c>
      <c r="E239" s="54">
        <f t="shared" si="22"/>
        <v>54</v>
      </c>
      <c r="F239" s="55">
        <f t="shared" si="23"/>
        <v>5.578512396694215E-2</v>
      </c>
      <c r="O239" s="2"/>
      <c r="Y239" s="2"/>
      <c r="Z239" s="2"/>
      <c r="AA239" s="2"/>
      <c r="AB239" s="2"/>
    </row>
    <row r="240" spans="1:28" ht="13.15" customHeight="1">
      <c r="A240" s="184"/>
      <c r="B240" s="53" t="s">
        <v>33</v>
      </c>
      <c r="C240" s="54">
        <f t="shared" si="20"/>
        <v>9</v>
      </c>
      <c r="D240" s="55">
        <f t="shared" si="21"/>
        <v>9.2975206611570251E-3</v>
      </c>
      <c r="E240" s="54">
        <f t="shared" si="22"/>
        <v>6</v>
      </c>
      <c r="F240" s="55">
        <f t="shared" si="23"/>
        <v>6.1983471074380167E-3</v>
      </c>
      <c r="O240" s="2"/>
      <c r="X240" s="2"/>
      <c r="Y240" s="2"/>
      <c r="Z240" s="2"/>
      <c r="AA240" s="2"/>
      <c r="AB240" s="2"/>
    </row>
    <row r="241" spans="1:24" ht="13.15" customHeight="1">
      <c r="A241" s="184"/>
      <c r="B241" s="53" t="s">
        <v>5</v>
      </c>
      <c r="C241" s="54">
        <f t="shared" si="20"/>
        <v>5</v>
      </c>
      <c r="D241" s="55">
        <f t="shared" si="21"/>
        <v>5.1652892561983473E-3</v>
      </c>
      <c r="E241" s="54">
        <f t="shared" si="22"/>
        <v>14</v>
      </c>
      <c r="F241" s="55">
        <f t="shared" si="23"/>
        <v>1.4462809917355372E-2</v>
      </c>
    </row>
    <row r="242" spans="1:24" ht="13.15" customHeight="1">
      <c r="A242" s="184"/>
      <c r="B242" s="53" t="s">
        <v>126</v>
      </c>
      <c r="C242" s="54">
        <f t="shared" si="20"/>
        <v>0</v>
      </c>
      <c r="D242" s="55">
        <f t="shared" si="21"/>
        <v>0</v>
      </c>
      <c r="E242" s="54">
        <f t="shared" si="22"/>
        <v>14</v>
      </c>
      <c r="F242" s="55">
        <f t="shared" si="23"/>
        <v>1.4462809917355372E-2</v>
      </c>
    </row>
    <row r="243" spans="1:24" ht="13.15" customHeight="1">
      <c r="A243" s="185"/>
      <c r="B243" s="56"/>
      <c r="C243" s="54"/>
      <c r="D243" s="55"/>
      <c r="E243" s="54"/>
      <c r="F243" s="55"/>
    </row>
    <row r="244" spans="1:24" ht="13.15" customHeight="1">
      <c r="A244" s="60"/>
      <c r="B244" s="57" t="s">
        <v>1</v>
      </c>
      <c r="C244" s="54">
        <f t="shared" si="20"/>
        <v>457</v>
      </c>
      <c r="D244" s="55">
        <f t="shared" si="21"/>
        <v>0.47210743801652894</v>
      </c>
      <c r="E244" s="54">
        <f t="shared" si="22"/>
        <v>511</v>
      </c>
      <c r="F244" s="55">
        <f t="shared" si="23"/>
        <v>0.52789256198347112</v>
      </c>
      <c r="L244" s="2"/>
      <c r="M244" s="2"/>
      <c r="N244" s="2"/>
    </row>
    <row r="245" spans="1:24">
      <c r="L245" s="2"/>
      <c r="M245" s="2"/>
      <c r="N245" s="2"/>
      <c r="Q245" s="2"/>
      <c r="R245" s="2"/>
      <c r="S245" s="2"/>
      <c r="T245" s="2"/>
    </row>
    <row r="246" spans="1:24">
      <c r="L246" s="2"/>
      <c r="M246" s="2"/>
      <c r="N246" s="2"/>
      <c r="Q246" s="2"/>
      <c r="R246" s="2"/>
      <c r="S246" s="2"/>
      <c r="T246" s="2"/>
    </row>
    <row r="247" spans="1:24">
      <c r="L247" s="2"/>
      <c r="M247" s="2"/>
      <c r="N247" s="2"/>
      <c r="Q247" s="2"/>
      <c r="R247" s="2"/>
      <c r="S247" s="2"/>
      <c r="T247" s="2"/>
    </row>
    <row r="248" spans="1:24" ht="12" customHeight="1" thickBot="1">
      <c r="A248" s="1">
        <v>2005</v>
      </c>
      <c r="P248" s="49"/>
      <c r="Q248" s="2"/>
      <c r="R248" s="2"/>
      <c r="S248" s="2"/>
      <c r="T248" s="2"/>
    </row>
    <row r="249" spans="1:24" ht="14.25" thickBot="1">
      <c r="A249" s="28" t="s">
        <v>0</v>
      </c>
      <c r="B249" s="28" t="s">
        <v>0</v>
      </c>
      <c r="C249" s="486" t="s">
        <v>38</v>
      </c>
      <c r="D249" s="486"/>
      <c r="E249" s="487"/>
      <c r="O249" s="43"/>
      <c r="P249" s="47"/>
      <c r="Q249" s="47"/>
      <c r="R249" s="47"/>
      <c r="S249" s="2"/>
      <c r="T249" s="2"/>
      <c r="U249" s="2"/>
      <c r="V249" s="2"/>
    </row>
    <row r="250" spans="1:24" ht="13.5" thickBot="1">
      <c r="A250" s="29"/>
      <c r="B250" s="29"/>
      <c r="C250" s="486" t="s">
        <v>28</v>
      </c>
      <c r="D250" s="486"/>
      <c r="E250" s="486"/>
      <c r="O250" s="49"/>
      <c r="P250" s="49"/>
      <c r="Q250" s="49"/>
      <c r="R250" s="49"/>
      <c r="S250" s="2"/>
      <c r="T250" s="2"/>
      <c r="U250" s="2"/>
      <c r="V250" s="2"/>
    </row>
    <row r="251" spans="1:24" ht="13.5" thickBot="1">
      <c r="A251" s="29"/>
      <c r="B251" s="29"/>
      <c r="C251" s="30" t="s">
        <v>29</v>
      </c>
      <c r="D251" s="31" t="s">
        <v>30</v>
      </c>
      <c r="E251" s="32" t="s">
        <v>1</v>
      </c>
      <c r="T251" s="2"/>
      <c r="U251" s="2"/>
      <c r="V251" s="2"/>
      <c r="W251" s="2"/>
      <c r="X251" s="2"/>
    </row>
    <row r="252" spans="1:24" ht="13.5">
      <c r="A252" s="135" t="s">
        <v>24</v>
      </c>
      <c r="B252" s="23" t="s">
        <v>3</v>
      </c>
      <c r="C252" s="33">
        <v>2.3E-2</v>
      </c>
      <c r="D252" s="34">
        <f>E252-C252</f>
        <v>1.2000000000000004E-2</v>
      </c>
      <c r="E252" s="35">
        <v>3.5000000000000003E-2</v>
      </c>
      <c r="T252" s="2"/>
      <c r="U252" s="2"/>
      <c r="V252" s="2"/>
      <c r="W252" s="2"/>
      <c r="X252" s="2"/>
    </row>
    <row r="253" spans="1:24" ht="13.5">
      <c r="A253" s="136"/>
      <c r="B253" s="24" t="s">
        <v>4</v>
      </c>
      <c r="C253" s="36">
        <v>6.0000000000000001E-3</v>
      </c>
      <c r="D253" s="37">
        <f t="shared" ref="D253:D276" si="24">E253-C253</f>
        <v>8.9999999999999993E-3</v>
      </c>
      <c r="E253" s="38">
        <v>1.4999999999999999E-2</v>
      </c>
      <c r="S253" s="51"/>
      <c r="T253" s="2"/>
      <c r="U253" s="2"/>
      <c r="V253" s="2"/>
      <c r="W253" s="2"/>
      <c r="X253" s="2"/>
    </row>
    <row r="254" spans="1:24" ht="13.5">
      <c r="A254" s="136"/>
      <c r="B254" s="24" t="s">
        <v>14</v>
      </c>
      <c r="C254" s="36">
        <v>1.2999999999999999E-2</v>
      </c>
      <c r="D254" s="37">
        <f t="shared" si="24"/>
        <v>2E-3</v>
      </c>
      <c r="E254" s="38">
        <v>1.4999999999999999E-2</v>
      </c>
      <c r="S254" s="51"/>
      <c r="T254" s="2"/>
      <c r="U254" s="2"/>
      <c r="V254" s="2"/>
      <c r="W254" s="2"/>
      <c r="X254" s="2"/>
    </row>
    <row r="255" spans="1:24" ht="13.5">
      <c r="A255" s="136"/>
      <c r="B255" s="24" t="s">
        <v>6</v>
      </c>
      <c r="C255" s="36">
        <v>6.5000000000000002E-2</v>
      </c>
      <c r="D255" s="37">
        <f t="shared" si="24"/>
        <v>2.0999999999999991E-2</v>
      </c>
      <c r="E255" s="38">
        <v>8.5999999999999993E-2</v>
      </c>
      <c r="S255" s="51"/>
      <c r="T255" s="2"/>
      <c r="U255" s="2"/>
      <c r="V255" s="2"/>
      <c r="W255" s="2"/>
      <c r="X255" s="2"/>
    </row>
    <row r="256" spans="1:24" ht="13.5">
      <c r="A256" s="136"/>
      <c r="B256" s="24" t="s">
        <v>8</v>
      </c>
      <c r="C256" s="36">
        <v>5.0000000000000001E-3</v>
      </c>
      <c r="D256" s="37">
        <f t="shared" si="24"/>
        <v>8.0000000000000002E-3</v>
      </c>
      <c r="E256" s="38">
        <v>1.2999999999999999E-2</v>
      </c>
      <c r="T256" s="2"/>
      <c r="U256" s="2"/>
      <c r="V256" s="2"/>
      <c r="W256" s="2"/>
      <c r="X256" s="2"/>
    </row>
    <row r="257" spans="1:24" ht="13.5">
      <c r="A257" s="136"/>
      <c r="B257" s="24" t="s">
        <v>10</v>
      </c>
      <c r="C257" s="36">
        <v>1.7999999999999999E-2</v>
      </c>
      <c r="D257" s="37">
        <f t="shared" si="24"/>
        <v>0</v>
      </c>
      <c r="E257" s="38">
        <v>1.7999999999999999E-2</v>
      </c>
      <c r="T257" s="2"/>
      <c r="U257" s="2"/>
      <c r="V257" s="2"/>
      <c r="W257" s="2"/>
      <c r="X257" s="2"/>
    </row>
    <row r="258" spans="1:24" ht="13.5">
      <c r="A258" s="136"/>
      <c r="B258" s="24" t="s">
        <v>11</v>
      </c>
      <c r="C258" s="36">
        <v>3.3000000000000002E-2</v>
      </c>
      <c r="D258" s="37">
        <f t="shared" si="24"/>
        <v>9.0000000000000011E-3</v>
      </c>
      <c r="E258" s="38">
        <v>4.2000000000000003E-2</v>
      </c>
      <c r="S258" s="51"/>
      <c r="T258" s="2"/>
      <c r="U258" s="2"/>
      <c r="V258" s="2"/>
      <c r="W258" s="2"/>
      <c r="X258" s="2"/>
    </row>
    <row r="259" spans="1:24" ht="13.5">
      <c r="A259" s="136"/>
      <c r="B259" s="24" t="s">
        <v>12</v>
      </c>
      <c r="C259" s="36">
        <v>1.4E-2</v>
      </c>
      <c r="D259" s="37">
        <f t="shared" si="24"/>
        <v>1.5000000000000001E-2</v>
      </c>
      <c r="E259" s="38">
        <v>2.9000000000000001E-2</v>
      </c>
      <c r="S259" s="51"/>
      <c r="T259" s="2"/>
      <c r="U259" s="2"/>
      <c r="V259" s="2"/>
      <c r="W259" s="2"/>
      <c r="X259" s="2"/>
    </row>
    <row r="260" spans="1:24" ht="13.5">
      <c r="A260" s="136"/>
      <c r="B260" s="24" t="s">
        <v>7</v>
      </c>
      <c r="C260" s="36">
        <v>9.7000000000000003E-2</v>
      </c>
      <c r="D260" s="37">
        <f t="shared" si="24"/>
        <v>7.0000000000000007E-2</v>
      </c>
      <c r="E260" s="38">
        <v>0.16700000000000001</v>
      </c>
      <c r="S260" s="51"/>
      <c r="T260" s="2"/>
      <c r="U260" s="2"/>
      <c r="V260" s="2"/>
      <c r="W260" s="2"/>
      <c r="X260" s="2"/>
    </row>
    <row r="261" spans="1:24" ht="13.5">
      <c r="A261" s="136"/>
      <c r="B261" s="24" t="s">
        <v>13</v>
      </c>
      <c r="C261" s="36">
        <v>5.0000000000000001E-3</v>
      </c>
      <c r="D261" s="37">
        <f t="shared" ref="D261:D273" si="25">E261-C261</f>
        <v>1.2999999999999998E-2</v>
      </c>
      <c r="E261" s="38">
        <v>1.7999999999999999E-2</v>
      </c>
      <c r="T261" s="2"/>
      <c r="U261" s="2"/>
      <c r="V261" s="2"/>
      <c r="W261" s="2"/>
      <c r="X261" s="2"/>
    </row>
    <row r="262" spans="1:24" ht="13.5">
      <c r="A262" s="136"/>
      <c r="B262" s="24" t="s">
        <v>15</v>
      </c>
      <c r="C262" s="36">
        <v>4.9000000000000002E-2</v>
      </c>
      <c r="D262" s="37">
        <f t="shared" si="25"/>
        <v>2.4999999999999994E-2</v>
      </c>
      <c r="E262" s="38">
        <v>7.3999999999999996E-2</v>
      </c>
      <c r="S262" s="51"/>
      <c r="T262" s="2"/>
      <c r="U262" s="2"/>
      <c r="V262" s="2"/>
      <c r="W262" s="2"/>
      <c r="X262" s="2"/>
    </row>
    <row r="263" spans="1:24" ht="13.5">
      <c r="A263" s="136"/>
      <c r="B263" s="24" t="s">
        <v>16</v>
      </c>
      <c r="C263" s="36">
        <v>0.01</v>
      </c>
      <c r="D263" s="37">
        <f t="shared" si="25"/>
        <v>4.5999999999999999E-2</v>
      </c>
      <c r="E263" s="38">
        <v>5.6000000000000001E-2</v>
      </c>
      <c r="S263" s="51"/>
      <c r="T263" s="2"/>
      <c r="U263" s="2"/>
      <c r="V263" s="2"/>
      <c r="W263" s="2"/>
      <c r="X263" s="2"/>
    </row>
    <row r="264" spans="1:24" ht="13.5">
      <c r="A264" s="136"/>
      <c r="B264" s="24" t="s">
        <v>17</v>
      </c>
      <c r="C264" s="36">
        <v>3.2000000000000001E-2</v>
      </c>
      <c r="D264" s="37">
        <f t="shared" si="25"/>
        <v>3.5000000000000003E-2</v>
      </c>
      <c r="E264" s="38">
        <v>6.7000000000000004E-2</v>
      </c>
      <c r="T264" s="2"/>
      <c r="U264" s="2"/>
      <c r="V264" s="2"/>
      <c r="W264" s="2"/>
      <c r="X264" s="2"/>
    </row>
    <row r="265" spans="1:24" ht="13.5">
      <c r="A265" s="136"/>
      <c r="B265" s="24" t="s">
        <v>18</v>
      </c>
      <c r="C265" s="36">
        <v>2.4E-2</v>
      </c>
      <c r="D265" s="37">
        <f t="shared" si="25"/>
        <v>1.9999999999999983E-3</v>
      </c>
      <c r="E265" s="38">
        <v>2.5999999999999999E-2</v>
      </c>
      <c r="T265" s="2"/>
      <c r="U265" s="2"/>
      <c r="V265" s="2"/>
      <c r="W265" s="2"/>
      <c r="X265" s="2"/>
    </row>
    <row r="266" spans="1:24" ht="13.5">
      <c r="A266" s="136"/>
      <c r="B266" s="24" t="s">
        <v>23</v>
      </c>
      <c r="C266" s="36">
        <v>4.0000000000000001E-3</v>
      </c>
      <c r="D266" s="37">
        <f t="shared" si="25"/>
        <v>1E-3</v>
      </c>
      <c r="E266" s="38">
        <v>5.0000000000000001E-3</v>
      </c>
      <c r="R266" s="47"/>
      <c r="S266" s="2"/>
      <c r="T266" s="2"/>
      <c r="U266" s="2"/>
      <c r="V266" s="2"/>
    </row>
    <row r="267" spans="1:24" ht="13.5">
      <c r="A267" s="136"/>
      <c r="B267" s="24" t="s">
        <v>19</v>
      </c>
      <c r="C267" s="36">
        <v>1E-3</v>
      </c>
      <c r="D267" s="37">
        <f t="shared" si="25"/>
        <v>3.4000000000000002E-2</v>
      </c>
      <c r="E267" s="38">
        <v>3.5000000000000003E-2</v>
      </c>
      <c r="R267" s="47"/>
      <c r="S267" s="2"/>
      <c r="T267" s="2"/>
      <c r="U267" s="2"/>
      <c r="V267" s="2"/>
    </row>
    <row r="268" spans="1:24" ht="13.5">
      <c r="A268" s="136"/>
      <c r="B268" s="24" t="s">
        <v>20</v>
      </c>
      <c r="C268" s="36">
        <v>5.0000000000000001E-3</v>
      </c>
      <c r="D268" s="37">
        <f t="shared" si="25"/>
        <v>3.9999999999999992E-3</v>
      </c>
      <c r="E268" s="38">
        <v>8.9999999999999993E-3</v>
      </c>
      <c r="O268" s="50"/>
      <c r="P268" s="47"/>
      <c r="Q268" s="47"/>
      <c r="R268" s="47"/>
      <c r="S268" s="2"/>
      <c r="T268" s="2"/>
      <c r="U268" s="2"/>
      <c r="V268" s="2"/>
    </row>
    <row r="269" spans="1:24" ht="13.5">
      <c r="A269" s="136"/>
      <c r="B269" s="24" t="s">
        <v>21</v>
      </c>
      <c r="C269" s="36">
        <v>4.2000000000000003E-2</v>
      </c>
      <c r="D269" s="37">
        <f t="shared" si="25"/>
        <v>4.9999999999999975E-3</v>
      </c>
      <c r="E269" s="38">
        <v>4.7E-2</v>
      </c>
      <c r="O269" s="45"/>
      <c r="P269" s="47"/>
      <c r="Q269" s="47"/>
      <c r="R269" s="47"/>
    </row>
    <row r="270" spans="1:24" ht="13.5">
      <c r="A270" s="136"/>
      <c r="B270" s="24" t="s">
        <v>47</v>
      </c>
      <c r="C270" s="36">
        <v>7.5999999999999998E-2</v>
      </c>
      <c r="D270" s="37">
        <f t="shared" si="25"/>
        <v>2.0000000000000018E-3</v>
      </c>
      <c r="E270" s="38">
        <v>7.8E-2</v>
      </c>
      <c r="O270" s="45"/>
      <c r="P270" s="47"/>
      <c r="Q270" s="47"/>
      <c r="R270" s="47"/>
    </row>
    <row r="271" spans="1:24" ht="13.5">
      <c r="A271" s="136"/>
      <c r="B271" s="24" t="s">
        <v>22</v>
      </c>
      <c r="C271" s="36">
        <v>2.5999999999999999E-2</v>
      </c>
      <c r="D271" s="37">
        <f t="shared" si="25"/>
        <v>5.000000000000001E-3</v>
      </c>
      <c r="E271" s="38">
        <v>3.1E-2</v>
      </c>
      <c r="O271" s="45"/>
      <c r="P271" s="47"/>
      <c r="Q271" s="47"/>
      <c r="R271" s="47"/>
    </row>
    <row r="272" spans="1:24" ht="13.5">
      <c r="A272" s="136"/>
      <c r="B272" s="24" t="s">
        <v>9</v>
      </c>
      <c r="C272" s="36">
        <v>1.2999999999999999E-2</v>
      </c>
      <c r="D272" s="37">
        <f t="shared" si="25"/>
        <v>7.4999999999999997E-2</v>
      </c>
      <c r="E272" s="38">
        <v>8.7999999999999995E-2</v>
      </c>
      <c r="O272" s="45"/>
      <c r="P272" s="45"/>
    </row>
    <row r="273" spans="1:24" ht="13.5">
      <c r="A273" s="136"/>
      <c r="B273" s="24" t="s">
        <v>5</v>
      </c>
      <c r="C273" s="36">
        <v>1.7000000000000001E-2</v>
      </c>
      <c r="D273" s="37">
        <f t="shared" si="25"/>
        <v>1.6E-2</v>
      </c>
      <c r="E273" s="38">
        <v>3.3000000000000002E-2</v>
      </c>
      <c r="O273" s="45"/>
      <c r="P273" s="45"/>
    </row>
    <row r="274" spans="1:24" ht="13.5">
      <c r="A274" s="136"/>
      <c r="B274" s="24" t="s">
        <v>126</v>
      </c>
      <c r="C274" s="36">
        <v>0</v>
      </c>
      <c r="D274" s="37">
        <f t="shared" si="24"/>
        <v>1.2E-2</v>
      </c>
      <c r="E274" s="38">
        <v>1.2E-2</v>
      </c>
      <c r="S274" s="51"/>
      <c r="T274" s="2"/>
      <c r="U274" s="2"/>
      <c r="V274" s="2"/>
      <c r="W274" s="2"/>
      <c r="X274" s="2"/>
    </row>
    <row r="275" spans="1:24" ht="13.5">
      <c r="A275" s="136"/>
      <c r="B275" s="171"/>
      <c r="C275" s="181"/>
      <c r="D275" s="182"/>
      <c r="E275" s="183"/>
      <c r="O275" s="45"/>
      <c r="P275" s="45"/>
    </row>
    <row r="276" spans="1:24" ht="14.25" thickBot="1">
      <c r="A276" s="137"/>
      <c r="B276" s="25" t="s">
        <v>1</v>
      </c>
      <c r="C276" s="39">
        <v>0.57899999999999996</v>
      </c>
      <c r="D276" s="40">
        <f t="shared" si="24"/>
        <v>0.42100000000000004</v>
      </c>
      <c r="E276" s="41">
        <v>1</v>
      </c>
      <c r="O276" s="45"/>
      <c r="P276" s="45"/>
    </row>
    <row r="277" spans="1:24" ht="13.5">
      <c r="O277" s="45"/>
      <c r="P277" s="45"/>
    </row>
    <row r="278" spans="1:24" ht="13.5">
      <c r="O278" s="45"/>
      <c r="P278" s="45"/>
    </row>
    <row r="279" spans="1:24" ht="13.5">
      <c r="O279" s="45"/>
      <c r="P279" s="45"/>
    </row>
    <row r="280" spans="1:24" ht="13.5">
      <c r="O280" s="45"/>
      <c r="P280" s="45"/>
    </row>
    <row r="281" spans="1:24" ht="13.5">
      <c r="O281" s="46"/>
      <c r="P281" s="47"/>
    </row>
    <row r="283" spans="1:24" ht="12.75">
      <c r="A283" s="26" t="s">
        <v>31</v>
      </c>
    </row>
    <row r="284" spans="1:24" ht="11.45" customHeight="1">
      <c r="A284" s="202"/>
      <c r="B284" s="203"/>
      <c r="C284" s="488" t="s">
        <v>52</v>
      </c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90"/>
    </row>
    <row r="285" spans="1:24">
      <c r="A285" s="204"/>
      <c r="B285" s="42"/>
      <c r="C285" s="483" t="s">
        <v>25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5"/>
    </row>
    <row r="286" spans="1:24" ht="11.45" customHeight="1">
      <c r="A286" s="205"/>
      <c r="B286" s="186"/>
      <c r="C286" s="480" t="s">
        <v>36</v>
      </c>
      <c r="D286" s="481"/>
      <c r="E286" s="481"/>
      <c r="F286" s="481"/>
      <c r="G286" s="480" t="s">
        <v>37</v>
      </c>
      <c r="H286" s="481"/>
      <c r="I286" s="481"/>
      <c r="J286" s="481"/>
      <c r="K286" s="480" t="s">
        <v>38</v>
      </c>
      <c r="L286" s="481"/>
      <c r="M286" s="481"/>
      <c r="N286" s="482"/>
    </row>
    <row r="287" spans="1:24" ht="43.15" customHeight="1">
      <c r="A287" s="206"/>
      <c r="B287" s="187"/>
      <c r="C287" s="188">
        <v>2010</v>
      </c>
      <c r="D287" s="189">
        <v>2005</v>
      </c>
      <c r="E287" s="190">
        <v>2000</v>
      </c>
      <c r="F287" s="191" t="s">
        <v>32</v>
      </c>
      <c r="G287" s="192">
        <v>2010</v>
      </c>
      <c r="H287" s="189">
        <v>2005</v>
      </c>
      <c r="I287" s="190">
        <v>2000</v>
      </c>
      <c r="J287" s="191" t="s">
        <v>32</v>
      </c>
      <c r="K287" s="192">
        <v>2010</v>
      </c>
      <c r="L287" s="189">
        <v>2005</v>
      </c>
      <c r="M287" s="190">
        <v>2000</v>
      </c>
      <c r="N287" s="201" t="s">
        <v>32</v>
      </c>
      <c r="O287" s="43"/>
    </row>
    <row r="288" spans="1:24" ht="13.5">
      <c r="A288" s="207" t="s">
        <v>24</v>
      </c>
      <c r="B288" s="193" t="s">
        <v>3</v>
      </c>
      <c r="C288" s="194">
        <f>D7</f>
        <v>0.45454545454545453</v>
      </c>
      <c r="D288" s="195">
        <v>0.33300000000000002</v>
      </c>
      <c r="E288" s="196">
        <v>0.1875</v>
      </c>
      <c r="F288" s="197">
        <f>D288-E288</f>
        <v>0.14550000000000002</v>
      </c>
      <c r="G288" s="198">
        <f>G7</f>
        <v>3.0303030303030304E-2</v>
      </c>
      <c r="H288" s="195">
        <v>7.3999999999999996E-2</v>
      </c>
      <c r="I288" s="196">
        <v>6.25E-2</v>
      </c>
      <c r="J288" s="199">
        <f>H288-I288</f>
        <v>1.1499999999999996E-2</v>
      </c>
      <c r="K288" s="194">
        <f>J7</f>
        <v>0.54545454545454541</v>
      </c>
      <c r="L288" s="195">
        <v>0.66700000000000004</v>
      </c>
      <c r="M288" s="196">
        <v>0.75</v>
      </c>
      <c r="N288" s="208">
        <f>L288-M288</f>
        <v>-8.2999999999999963E-2</v>
      </c>
    </row>
    <row r="289" spans="1:14" ht="13.5">
      <c r="A289" s="207"/>
      <c r="B289" s="193" t="s">
        <v>4</v>
      </c>
      <c r="C289" s="194">
        <f t="shared" ref="C289:C317" si="26">D8</f>
        <v>0.80555555555555558</v>
      </c>
      <c r="D289" s="195">
        <v>0.58299999999999996</v>
      </c>
      <c r="E289" s="196">
        <v>0.22857142857142856</v>
      </c>
      <c r="F289" s="197">
        <f>D289-E289</f>
        <v>0.35442857142857143</v>
      </c>
      <c r="G289" s="198">
        <f t="shared" ref="G289:G317" si="27">G8</f>
        <v>2.7777777777777776E-2</v>
      </c>
      <c r="H289" s="195">
        <v>0</v>
      </c>
      <c r="I289" s="196">
        <v>0</v>
      </c>
      <c r="J289" s="199">
        <f>H289-I289</f>
        <v>0</v>
      </c>
      <c r="K289" s="194">
        <f t="shared" ref="K289:K317" si="28">J8</f>
        <v>0.19444444444444445</v>
      </c>
      <c r="L289" s="195">
        <v>0.41699999999999998</v>
      </c>
      <c r="M289" s="196">
        <v>0.77142857142857135</v>
      </c>
      <c r="N289" s="208">
        <f>L289-M289</f>
        <v>-0.35442857142857137</v>
      </c>
    </row>
    <row r="290" spans="1:14" ht="13.5">
      <c r="A290" s="207"/>
      <c r="B290" s="193" t="s">
        <v>41</v>
      </c>
      <c r="C290" s="194">
        <f t="shared" si="26"/>
        <v>0.5</v>
      </c>
      <c r="D290" s="195"/>
      <c r="E290" s="196"/>
      <c r="F290" s="197"/>
      <c r="G290" s="198">
        <f t="shared" si="27"/>
        <v>0</v>
      </c>
      <c r="H290" s="195"/>
      <c r="I290" s="196"/>
      <c r="J290" s="199"/>
      <c r="K290" s="194">
        <f t="shared" si="28"/>
        <v>0.5</v>
      </c>
      <c r="L290" s="195"/>
      <c r="M290" s="196"/>
      <c r="N290" s="208"/>
    </row>
    <row r="291" spans="1:14" ht="13.5">
      <c r="A291" s="207"/>
      <c r="B291" s="193" t="s">
        <v>42</v>
      </c>
      <c r="C291" s="194">
        <f t="shared" si="26"/>
        <v>0.22222222222222221</v>
      </c>
      <c r="D291" s="195"/>
      <c r="E291" s="196"/>
      <c r="F291" s="197"/>
      <c r="G291" s="198">
        <f t="shared" si="27"/>
        <v>5.5555555555555552E-2</v>
      </c>
      <c r="H291" s="195"/>
      <c r="I291" s="196"/>
      <c r="J291" s="199"/>
      <c r="K291" s="194">
        <f t="shared" si="28"/>
        <v>0.7592592592592593</v>
      </c>
      <c r="L291" s="195"/>
      <c r="M291" s="196"/>
      <c r="N291" s="208"/>
    </row>
    <row r="292" spans="1:14" ht="13.5">
      <c r="A292" s="207"/>
      <c r="B292" s="193" t="s">
        <v>14</v>
      </c>
      <c r="C292" s="194">
        <f t="shared" si="26"/>
        <v>7.6923076923076927E-2</v>
      </c>
      <c r="D292" s="195">
        <v>0.16700000000000001</v>
      </c>
      <c r="E292" s="196"/>
      <c r="F292" s="197"/>
      <c r="G292" s="198">
        <f t="shared" si="27"/>
        <v>0</v>
      </c>
      <c r="H292" s="195">
        <v>0</v>
      </c>
      <c r="I292" s="196"/>
      <c r="J292" s="199"/>
      <c r="K292" s="194">
        <f t="shared" si="28"/>
        <v>0.92307692307692313</v>
      </c>
      <c r="L292" s="195">
        <v>0.83299999999999996</v>
      </c>
      <c r="M292" s="196"/>
      <c r="N292" s="208"/>
    </row>
    <row r="293" spans="1:14" ht="13.5">
      <c r="A293" s="207"/>
      <c r="B293" s="193" t="s">
        <v>6</v>
      </c>
      <c r="C293" s="194">
        <f t="shared" si="26"/>
        <v>0.15</v>
      </c>
      <c r="D293" s="195">
        <v>0.06</v>
      </c>
      <c r="E293" s="196"/>
      <c r="F293" s="197"/>
      <c r="G293" s="198">
        <f t="shared" si="27"/>
        <v>0.32500000000000001</v>
      </c>
      <c r="H293" s="195">
        <v>0.224</v>
      </c>
      <c r="I293" s="196"/>
      <c r="J293" s="199"/>
      <c r="K293" s="194">
        <f t="shared" si="28"/>
        <v>0.67500000000000004</v>
      </c>
      <c r="L293" s="195">
        <v>0.76100000000000001</v>
      </c>
      <c r="M293" s="196"/>
      <c r="N293" s="208"/>
    </row>
    <row r="294" spans="1:14" ht="13.5">
      <c r="A294" s="207"/>
      <c r="B294" s="193" t="s">
        <v>8</v>
      </c>
      <c r="C294" s="194">
        <f t="shared" si="26"/>
        <v>1</v>
      </c>
      <c r="D294" s="195">
        <v>0.6</v>
      </c>
      <c r="E294" s="196">
        <v>0.33333333333333337</v>
      </c>
      <c r="F294" s="197">
        <f>D294-E294</f>
        <v>0.26666666666666661</v>
      </c>
      <c r="G294" s="198">
        <f t="shared" si="27"/>
        <v>0.16666666666666666</v>
      </c>
      <c r="H294" s="195">
        <v>0</v>
      </c>
      <c r="I294" s="196">
        <v>0</v>
      </c>
      <c r="J294" s="199">
        <f>H294-I294</f>
        <v>0</v>
      </c>
      <c r="K294" s="194">
        <f t="shared" si="28"/>
        <v>0</v>
      </c>
      <c r="L294" s="195">
        <v>0.4</v>
      </c>
      <c r="M294" s="196">
        <v>0.66666666666666674</v>
      </c>
      <c r="N294" s="208">
        <f>L294-M294</f>
        <v>-0.26666666666666672</v>
      </c>
    </row>
    <row r="295" spans="1:14" ht="13.5">
      <c r="A295" s="207"/>
      <c r="B295" s="193" t="s">
        <v>10</v>
      </c>
      <c r="C295" s="194">
        <f t="shared" si="26"/>
        <v>0</v>
      </c>
      <c r="D295" s="195">
        <v>0</v>
      </c>
      <c r="E295" s="196"/>
      <c r="F295" s="197"/>
      <c r="G295" s="198">
        <f t="shared" si="27"/>
        <v>0</v>
      </c>
      <c r="H295" s="195">
        <v>0</v>
      </c>
      <c r="I295" s="196"/>
      <c r="J295" s="199"/>
      <c r="K295" s="194">
        <f t="shared" si="28"/>
        <v>1</v>
      </c>
      <c r="L295" s="195">
        <v>1</v>
      </c>
      <c r="M295" s="196"/>
      <c r="N295" s="208"/>
    </row>
    <row r="296" spans="1:14" ht="13.5">
      <c r="A296" s="207"/>
      <c r="B296" s="193" t="s">
        <v>11</v>
      </c>
      <c r="C296" s="194">
        <f t="shared" si="26"/>
        <v>0.46341463414634149</v>
      </c>
      <c r="D296" s="195">
        <v>0.21199999999999999</v>
      </c>
      <c r="E296" s="196">
        <v>3.8461538461538464E-2</v>
      </c>
      <c r="F296" s="197">
        <f>D296-E296</f>
        <v>0.17353846153846153</v>
      </c>
      <c r="G296" s="198">
        <f t="shared" si="27"/>
        <v>9.7560975609756101E-2</v>
      </c>
      <c r="H296" s="195">
        <v>0</v>
      </c>
      <c r="I296" s="196">
        <v>0</v>
      </c>
      <c r="J296" s="199">
        <f>H296-I296</f>
        <v>0</v>
      </c>
      <c r="K296" s="194">
        <f t="shared" si="28"/>
        <v>0.53658536585365857</v>
      </c>
      <c r="L296" s="195">
        <v>0.78800000000000003</v>
      </c>
      <c r="M296" s="196">
        <v>0.96153846153846156</v>
      </c>
      <c r="N296" s="208">
        <f>L296-M296</f>
        <v>-0.17353846153846153</v>
      </c>
    </row>
    <row r="297" spans="1:14" ht="13.5">
      <c r="A297" s="207"/>
      <c r="B297" s="193" t="s">
        <v>12</v>
      </c>
      <c r="C297" s="194">
        <f t="shared" si="26"/>
        <v>0.76190476190476186</v>
      </c>
      <c r="D297" s="195">
        <v>0.435</v>
      </c>
      <c r="E297" s="196">
        <v>0.5625</v>
      </c>
      <c r="F297" s="197">
        <f>D297-E297</f>
        <v>-0.1275</v>
      </c>
      <c r="G297" s="198">
        <f t="shared" si="27"/>
        <v>0.19047619047619047</v>
      </c>
      <c r="H297" s="195">
        <v>0.217</v>
      </c>
      <c r="I297" s="196">
        <v>0.328125</v>
      </c>
      <c r="J297" s="199">
        <f>H297-I297</f>
        <v>-0.111125</v>
      </c>
      <c r="K297" s="194">
        <f t="shared" si="28"/>
        <v>0.19047619047619047</v>
      </c>
      <c r="L297" s="195">
        <v>0.47799999999999998</v>
      </c>
      <c r="M297" s="196">
        <v>0.34375</v>
      </c>
      <c r="N297" s="208">
        <f>L297-M297</f>
        <v>0.13424999999999998</v>
      </c>
    </row>
    <row r="298" spans="1:14" ht="13.5">
      <c r="A298" s="207"/>
      <c r="B298" s="193" t="s">
        <v>43</v>
      </c>
      <c r="C298" s="194">
        <f t="shared" si="26"/>
        <v>0.25</v>
      </c>
      <c r="D298" s="195"/>
      <c r="E298" s="196"/>
      <c r="F298" s="197"/>
      <c r="G298" s="198">
        <f t="shared" si="27"/>
        <v>0</v>
      </c>
      <c r="H298" s="195"/>
      <c r="I298" s="196"/>
      <c r="J298" s="199"/>
      <c r="K298" s="194">
        <f t="shared" si="28"/>
        <v>0.75</v>
      </c>
      <c r="L298" s="195"/>
      <c r="M298" s="196"/>
      <c r="N298" s="208"/>
    </row>
    <row r="299" spans="1:14" ht="13.5">
      <c r="A299" s="207"/>
      <c r="B299" s="193" t="s">
        <v>7</v>
      </c>
      <c r="C299" s="194">
        <f t="shared" si="26"/>
        <v>0.59183673469387754</v>
      </c>
      <c r="D299" s="195">
        <v>0.41499999999999998</v>
      </c>
      <c r="E299" s="196">
        <v>0.39325842696629215</v>
      </c>
      <c r="F299" s="197">
        <f>D299-E299</f>
        <v>2.1741573033707828E-2</v>
      </c>
      <c r="G299" s="198">
        <f t="shared" si="27"/>
        <v>7.1428571428571425E-2</v>
      </c>
      <c r="H299" s="195">
        <v>8.0000000000000002E-3</v>
      </c>
      <c r="I299" s="196">
        <v>1.1235955056179777E-2</v>
      </c>
      <c r="J299" s="199">
        <f>H299-I299</f>
        <v>-3.2359550561797765E-3</v>
      </c>
      <c r="K299" s="194">
        <f t="shared" si="28"/>
        <v>0.40816326530612246</v>
      </c>
      <c r="L299" s="195">
        <v>0.58499999999999996</v>
      </c>
      <c r="M299" s="196">
        <v>0.60674157303370779</v>
      </c>
      <c r="N299" s="208">
        <f>L299-M299</f>
        <v>-2.1741573033707828E-2</v>
      </c>
    </row>
    <row r="300" spans="1:14" ht="13.5">
      <c r="A300" s="207"/>
      <c r="B300" s="193" t="s">
        <v>13</v>
      </c>
      <c r="C300" s="194">
        <f t="shared" si="26"/>
        <v>0.4838709677419355</v>
      </c>
      <c r="D300" s="195">
        <v>0.28599999999999998</v>
      </c>
      <c r="E300" s="196">
        <v>0</v>
      </c>
      <c r="F300" s="197">
        <f>D300-E300</f>
        <v>0.28599999999999998</v>
      </c>
      <c r="G300" s="198">
        <f t="shared" si="27"/>
        <v>0.4838709677419355</v>
      </c>
      <c r="H300" s="195">
        <v>0.64300000000000002</v>
      </c>
      <c r="I300" s="196">
        <v>1</v>
      </c>
      <c r="J300" s="199">
        <f>H300-I300</f>
        <v>-0.35699999999999998</v>
      </c>
      <c r="K300" s="194">
        <f t="shared" si="28"/>
        <v>0.5161290322580645</v>
      </c>
      <c r="L300" s="195">
        <v>0.28599999999999998</v>
      </c>
      <c r="M300" s="196">
        <v>0</v>
      </c>
      <c r="N300" s="208"/>
    </row>
    <row r="301" spans="1:14" ht="13.5">
      <c r="A301" s="207"/>
      <c r="B301" s="193" t="s">
        <v>15</v>
      </c>
      <c r="C301" s="194">
        <f t="shared" si="26"/>
        <v>0.48888888888888887</v>
      </c>
      <c r="D301" s="195">
        <v>0.29299999999999998</v>
      </c>
      <c r="E301" s="196">
        <v>0.44827586206896552</v>
      </c>
      <c r="F301" s="197">
        <f>D301-E301</f>
        <v>-0.15527586206896554</v>
      </c>
      <c r="G301" s="198">
        <f t="shared" si="27"/>
        <v>0.26666666666666666</v>
      </c>
      <c r="H301" s="195">
        <v>0.10299999999999999</v>
      </c>
      <c r="I301" s="196">
        <v>8.6206896551724144E-2</v>
      </c>
      <c r="J301" s="199">
        <f>H301-I301</f>
        <v>1.6793103448275851E-2</v>
      </c>
      <c r="K301" s="194">
        <f t="shared" si="28"/>
        <v>0.48888888888888887</v>
      </c>
      <c r="L301" s="195">
        <v>0.65500000000000003</v>
      </c>
      <c r="M301" s="196">
        <v>0.53448275862068972</v>
      </c>
      <c r="N301" s="208">
        <f>L301-M301</f>
        <v>0.1205172413793103</v>
      </c>
    </row>
    <row r="302" spans="1:14" ht="13.5">
      <c r="A302" s="207"/>
      <c r="B302" s="193" t="s">
        <v>16</v>
      </c>
      <c r="C302" s="194">
        <f t="shared" si="26"/>
        <v>0.89655172413793105</v>
      </c>
      <c r="D302" s="195">
        <v>0.81799999999999995</v>
      </c>
      <c r="E302" s="196"/>
      <c r="F302" s="197"/>
      <c r="G302" s="198">
        <f t="shared" si="27"/>
        <v>0.34482758620689657</v>
      </c>
      <c r="H302" s="195">
        <v>0.25</v>
      </c>
      <c r="I302" s="196"/>
      <c r="J302" s="199"/>
      <c r="K302" s="194">
        <f t="shared" si="28"/>
        <v>0.10344827586206896</v>
      </c>
      <c r="L302" s="195">
        <v>0.182</v>
      </c>
      <c r="M302" s="196"/>
      <c r="N302" s="208"/>
    </row>
    <row r="303" spans="1:14" ht="13.5">
      <c r="A303" s="207"/>
      <c r="B303" s="193" t="s">
        <v>17</v>
      </c>
      <c r="C303" s="194">
        <f t="shared" si="26"/>
        <v>0.69565217391304346</v>
      </c>
      <c r="D303" s="195">
        <v>0.5</v>
      </c>
      <c r="E303" s="196"/>
      <c r="F303" s="197"/>
      <c r="G303" s="198">
        <f t="shared" si="27"/>
        <v>0.28695652173913044</v>
      </c>
      <c r="H303" s="195">
        <v>0.21199999999999999</v>
      </c>
      <c r="I303" s="196"/>
      <c r="J303" s="199"/>
      <c r="K303" s="194">
        <f t="shared" si="28"/>
        <v>0.29565217391304349</v>
      </c>
      <c r="L303" s="195">
        <v>0.48099999999999998</v>
      </c>
      <c r="M303" s="196"/>
      <c r="N303" s="208"/>
    </row>
    <row r="304" spans="1:14" ht="13.5">
      <c r="A304" s="207"/>
      <c r="B304" s="193" t="s">
        <v>44</v>
      </c>
      <c r="C304" s="194">
        <f t="shared" si="26"/>
        <v>0.14285714285714285</v>
      </c>
      <c r="D304" s="195"/>
      <c r="E304" s="196"/>
      <c r="F304" s="197"/>
      <c r="G304" s="198">
        <f t="shared" si="27"/>
        <v>0</v>
      </c>
      <c r="H304" s="195"/>
      <c r="I304" s="196"/>
      <c r="J304" s="199"/>
      <c r="K304" s="194">
        <f t="shared" si="28"/>
        <v>0.8571428571428571</v>
      </c>
      <c r="L304" s="195"/>
      <c r="M304" s="196"/>
      <c r="N304" s="208"/>
    </row>
    <row r="305" spans="1:15" ht="13.5">
      <c r="A305" s="207"/>
      <c r="B305" s="193" t="s">
        <v>18</v>
      </c>
      <c r="C305" s="194">
        <f t="shared" si="26"/>
        <v>0</v>
      </c>
      <c r="D305" s="195">
        <v>0.05</v>
      </c>
      <c r="E305" s="196"/>
      <c r="F305" s="197"/>
      <c r="G305" s="198">
        <f t="shared" si="27"/>
        <v>0</v>
      </c>
      <c r="H305" s="195">
        <v>0</v>
      </c>
      <c r="I305" s="196"/>
      <c r="J305" s="199"/>
      <c r="K305" s="194">
        <f t="shared" si="28"/>
        <v>1</v>
      </c>
      <c r="L305" s="195">
        <v>0.95</v>
      </c>
      <c r="M305" s="196"/>
      <c r="N305" s="208"/>
    </row>
    <row r="306" spans="1:15" ht="13.5">
      <c r="A306" s="207"/>
      <c r="B306" s="193" t="s">
        <v>23</v>
      </c>
      <c r="C306" s="194">
        <f t="shared" si="26"/>
        <v>0.8</v>
      </c>
      <c r="D306" s="195">
        <v>0.25</v>
      </c>
      <c r="E306" s="196"/>
      <c r="F306" s="197"/>
      <c r="G306" s="198">
        <f t="shared" si="27"/>
        <v>0.4</v>
      </c>
      <c r="H306" s="195">
        <v>0</v>
      </c>
      <c r="I306" s="196"/>
      <c r="J306" s="199"/>
      <c r="K306" s="194">
        <f t="shared" si="28"/>
        <v>0</v>
      </c>
      <c r="L306" s="195">
        <v>0.75</v>
      </c>
      <c r="M306" s="196"/>
      <c r="N306" s="208"/>
      <c r="O306" s="44"/>
    </row>
    <row r="307" spans="1:15" ht="13.5">
      <c r="A307" s="207"/>
      <c r="B307" s="193" t="s">
        <v>19</v>
      </c>
      <c r="C307" s="194">
        <f t="shared" si="26"/>
        <v>1</v>
      </c>
      <c r="D307" s="195">
        <v>0.96299999999999997</v>
      </c>
      <c r="E307" s="196">
        <v>0.89583333333333326</v>
      </c>
      <c r="F307" s="197">
        <f>D307-E307</f>
        <v>6.7166666666666708E-2</v>
      </c>
      <c r="G307" s="198">
        <f t="shared" si="27"/>
        <v>0.3</v>
      </c>
      <c r="H307" s="195">
        <v>0.111</v>
      </c>
      <c r="I307" s="196">
        <v>4.1666666666666671E-2</v>
      </c>
      <c r="J307" s="199">
        <f>H307-I307</f>
        <v>6.933333333333333E-2</v>
      </c>
      <c r="K307" s="194">
        <f t="shared" si="28"/>
        <v>0</v>
      </c>
      <c r="L307" s="195">
        <v>3.6999999999999998E-2</v>
      </c>
      <c r="M307" s="196">
        <v>0.10416666666666666</v>
      </c>
      <c r="N307" s="208">
        <f>L307-M307</f>
        <v>-6.7166666666666652E-2</v>
      </c>
      <c r="O307" s="44"/>
    </row>
    <row r="308" spans="1:15" ht="13.5">
      <c r="A308" s="207"/>
      <c r="B308" s="193" t="s">
        <v>20</v>
      </c>
      <c r="C308" s="194">
        <f t="shared" si="26"/>
        <v>0.42857142857142855</v>
      </c>
      <c r="D308" s="195">
        <v>0.42899999999999999</v>
      </c>
      <c r="E308" s="196">
        <v>0.1875</v>
      </c>
      <c r="F308" s="197">
        <f>D308-E308</f>
        <v>0.24149999999999999</v>
      </c>
      <c r="G308" s="198">
        <f t="shared" si="27"/>
        <v>0.35714285714285715</v>
      </c>
      <c r="H308" s="195">
        <v>0.14299999999999999</v>
      </c>
      <c r="I308" s="196">
        <v>3.125E-2</v>
      </c>
      <c r="J308" s="199"/>
      <c r="K308" s="194">
        <f t="shared" si="28"/>
        <v>0.5</v>
      </c>
      <c r="L308" s="195">
        <v>0.57099999999999995</v>
      </c>
      <c r="M308" s="196">
        <v>0.78125</v>
      </c>
      <c r="N308" s="208">
        <f>L308-M308</f>
        <v>-0.21025000000000005</v>
      </c>
      <c r="O308" s="44"/>
    </row>
    <row r="309" spans="1:15" ht="13.5">
      <c r="A309" s="207"/>
      <c r="B309" s="193" t="s">
        <v>21</v>
      </c>
      <c r="C309" s="194">
        <f t="shared" si="26"/>
        <v>0.23529411764705882</v>
      </c>
      <c r="D309" s="195">
        <v>0.108</v>
      </c>
      <c r="E309" s="196"/>
      <c r="F309" s="197"/>
      <c r="G309" s="198">
        <f t="shared" si="27"/>
        <v>0</v>
      </c>
      <c r="H309" s="195">
        <v>2.7E-2</v>
      </c>
      <c r="I309" s="196"/>
      <c r="J309" s="199"/>
      <c r="K309" s="194">
        <f t="shared" si="28"/>
        <v>0.76470588235294112</v>
      </c>
      <c r="L309" s="195">
        <v>0.89200000000000002</v>
      </c>
      <c r="M309" s="196"/>
      <c r="N309" s="208"/>
      <c r="O309" s="44"/>
    </row>
    <row r="310" spans="1:15" ht="13.5">
      <c r="A310" s="207"/>
      <c r="B310" s="193" t="s">
        <v>45</v>
      </c>
      <c r="C310" s="194">
        <f t="shared" si="26"/>
        <v>0.73076923076923073</v>
      </c>
      <c r="D310" s="195"/>
      <c r="E310" s="196"/>
      <c r="F310" s="197"/>
      <c r="G310" s="198">
        <f t="shared" si="27"/>
        <v>0.65384615384615385</v>
      </c>
      <c r="H310" s="195"/>
      <c r="I310" s="196"/>
      <c r="J310" s="199"/>
      <c r="K310" s="194">
        <f t="shared" si="28"/>
        <v>0.19230769230769232</v>
      </c>
      <c r="L310" s="195"/>
      <c r="M310" s="196"/>
      <c r="N310" s="208"/>
      <c r="O310" s="44"/>
    </row>
    <row r="311" spans="1:15" ht="13.5">
      <c r="A311" s="207"/>
      <c r="B311" s="193" t="s">
        <v>46</v>
      </c>
      <c r="C311" s="194">
        <f t="shared" si="26"/>
        <v>0.56666666666666665</v>
      </c>
      <c r="D311" s="195"/>
      <c r="E311" s="196"/>
      <c r="F311" s="197"/>
      <c r="G311" s="198">
        <f t="shared" si="27"/>
        <v>0.16666666666666666</v>
      </c>
      <c r="H311" s="195"/>
      <c r="I311" s="196"/>
      <c r="J311" s="199"/>
      <c r="K311" s="194">
        <f t="shared" si="28"/>
        <v>0.43333333333333335</v>
      </c>
      <c r="L311" s="195"/>
      <c r="M311" s="196"/>
      <c r="N311" s="208"/>
      <c r="O311" s="44"/>
    </row>
    <row r="312" spans="1:15" ht="13.5">
      <c r="A312" s="207"/>
      <c r="B312" s="193" t="s">
        <v>47</v>
      </c>
      <c r="C312" s="194">
        <f t="shared" si="26"/>
        <v>0.22413793103448276</v>
      </c>
      <c r="D312" s="195">
        <v>3.3000000000000002E-2</v>
      </c>
      <c r="E312" s="196">
        <v>8.6206896551724144E-2</v>
      </c>
      <c r="F312" s="197">
        <f>D312-E312</f>
        <v>-5.3206896551724142E-2</v>
      </c>
      <c r="G312" s="198">
        <f t="shared" si="27"/>
        <v>0.10344827586206896</v>
      </c>
      <c r="H312" s="195">
        <v>0</v>
      </c>
      <c r="I312" s="196">
        <v>1.7241379310344827E-2</v>
      </c>
      <c r="J312" s="199">
        <f>H312-I312</f>
        <v>-1.7241379310344827E-2</v>
      </c>
      <c r="K312" s="194">
        <f t="shared" si="28"/>
        <v>0.7068965517241379</v>
      </c>
      <c r="L312" s="195">
        <v>0.96699999999999997</v>
      </c>
      <c r="M312" s="196">
        <v>0.89655172413793105</v>
      </c>
      <c r="N312" s="208">
        <f>L312-M312</f>
        <v>7.0448275862068921E-2</v>
      </c>
      <c r="O312" s="44"/>
    </row>
    <row r="313" spans="1:15" ht="13.5">
      <c r="A313" s="207"/>
      <c r="B313" s="193" t="s">
        <v>22</v>
      </c>
      <c r="C313" s="194">
        <f t="shared" si="26"/>
        <v>0.39130434782608697</v>
      </c>
      <c r="D313" s="195">
        <v>0.16700000000000001</v>
      </c>
      <c r="E313" s="196">
        <v>8.6956521739130432E-2</v>
      </c>
      <c r="F313" s="197">
        <f>D313-E313</f>
        <v>8.0043478260869577E-2</v>
      </c>
      <c r="G313" s="198">
        <f t="shared" si="27"/>
        <v>4.3478260869565216E-2</v>
      </c>
      <c r="H313" s="195">
        <v>0</v>
      </c>
      <c r="I313" s="196">
        <v>0</v>
      </c>
      <c r="J313" s="199">
        <f>H313-I313</f>
        <v>0</v>
      </c>
      <c r="K313" s="194">
        <f t="shared" si="28"/>
        <v>0.60869565217391308</v>
      </c>
      <c r="L313" s="195">
        <v>0.83299999999999996</v>
      </c>
      <c r="M313" s="196">
        <v>0.91304347826086951</v>
      </c>
      <c r="N313" s="208">
        <f>L313-M313</f>
        <v>-8.0043478260869549E-2</v>
      </c>
      <c r="O313" s="44"/>
    </row>
    <row r="314" spans="1:15" ht="13.5">
      <c r="A314" s="207"/>
      <c r="B314" s="193" t="s">
        <v>9</v>
      </c>
      <c r="C314" s="194">
        <f t="shared" si="26"/>
        <v>0.8</v>
      </c>
      <c r="D314" s="195">
        <v>0.78300000000000003</v>
      </c>
      <c r="E314" s="196">
        <v>0.74603174603174605</v>
      </c>
      <c r="F314" s="197">
        <f>D314-E314</f>
        <v>3.6968253968253983E-2</v>
      </c>
      <c r="G314" s="198">
        <f t="shared" si="27"/>
        <v>0.78333333333333333</v>
      </c>
      <c r="H314" s="195">
        <v>0.53600000000000003</v>
      </c>
      <c r="I314" s="196">
        <v>0.46031746031746029</v>
      </c>
      <c r="J314" s="199">
        <f>H314-I314</f>
        <v>7.568253968253974E-2</v>
      </c>
      <c r="K314" s="194">
        <f t="shared" si="28"/>
        <v>0.1</v>
      </c>
      <c r="L314" s="195">
        <v>0.14499999999999999</v>
      </c>
      <c r="M314" s="196">
        <v>0.17460317460317459</v>
      </c>
      <c r="N314" s="208">
        <f>L314-M314</f>
        <v>-2.9603174603174603E-2</v>
      </c>
      <c r="O314" s="44"/>
    </row>
    <row r="315" spans="1:15" ht="13.5">
      <c r="A315" s="207"/>
      <c r="B315" s="193" t="s">
        <v>33</v>
      </c>
      <c r="C315" s="194">
        <f t="shared" si="26"/>
        <v>0.26666666666666666</v>
      </c>
      <c r="D315" s="195"/>
      <c r="E315" s="196">
        <v>0.2</v>
      </c>
      <c r="F315" s="197"/>
      <c r="G315" s="198">
        <f t="shared" si="27"/>
        <v>0.2</v>
      </c>
      <c r="H315" s="195"/>
      <c r="I315" s="196">
        <v>0.32</v>
      </c>
      <c r="J315" s="199"/>
      <c r="K315" s="194">
        <f t="shared" si="28"/>
        <v>0.6</v>
      </c>
      <c r="L315" s="195"/>
      <c r="M315" s="196">
        <v>0.6</v>
      </c>
      <c r="N315" s="208"/>
      <c r="O315" s="44"/>
    </row>
    <row r="316" spans="1:15" ht="13.5">
      <c r="A316" s="207"/>
      <c r="B316" s="193" t="s">
        <v>5</v>
      </c>
      <c r="C316" s="194">
        <f t="shared" si="26"/>
        <v>0.73684210526315785</v>
      </c>
      <c r="D316" s="195">
        <v>0.5</v>
      </c>
      <c r="E316" s="196">
        <v>0.39393939393939392</v>
      </c>
      <c r="F316" s="197">
        <f>D316-E316</f>
        <v>0.10606060606060608</v>
      </c>
      <c r="G316" s="198">
        <f t="shared" si="27"/>
        <v>0.10526315789473684</v>
      </c>
      <c r="H316" s="195">
        <v>3.7999999999999999E-2</v>
      </c>
      <c r="I316" s="196">
        <v>3.0303030303030304E-2</v>
      </c>
      <c r="J316" s="199">
        <f>H316-I316</f>
        <v>7.6969696969696952E-3</v>
      </c>
      <c r="K316" s="194">
        <f t="shared" si="28"/>
        <v>0.26315789473684209</v>
      </c>
      <c r="L316" s="195">
        <v>0.5</v>
      </c>
      <c r="M316" s="196">
        <v>0.5757575757575758</v>
      </c>
      <c r="N316" s="208">
        <f>L316-M316</f>
        <v>-7.5757575757575801E-2</v>
      </c>
      <c r="O316" s="44"/>
    </row>
    <row r="317" spans="1:15" ht="13.5">
      <c r="A317" s="207"/>
      <c r="B317" s="193" t="s">
        <v>126</v>
      </c>
      <c r="C317" s="194">
        <f t="shared" si="26"/>
        <v>1</v>
      </c>
      <c r="D317" s="195">
        <v>1</v>
      </c>
      <c r="E317" s="196">
        <v>0.93333333333333324</v>
      </c>
      <c r="F317" s="197">
        <f>D317-E317</f>
        <v>6.6666666666666763E-2</v>
      </c>
      <c r="G317" s="198">
        <f t="shared" si="27"/>
        <v>0.8571428571428571</v>
      </c>
      <c r="H317" s="195">
        <v>1</v>
      </c>
      <c r="I317" s="196">
        <v>0.65333333333333332</v>
      </c>
      <c r="J317" s="199">
        <f>H317-I317</f>
        <v>0.34666666666666668</v>
      </c>
      <c r="K317" s="194">
        <f t="shared" si="28"/>
        <v>0</v>
      </c>
      <c r="L317" s="195">
        <v>0</v>
      </c>
      <c r="M317" s="196">
        <v>6.6666666666666666E-2</v>
      </c>
      <c r="N317" s="208">
        <f>L317-M317</f>
        <v>-6.6666666666666666E-2</v>
      </c>
    </row>
    <row r="318" spans="1:15" ht="13.5">
      <c r="A318" s="207"/>
      <c r="B318" s="200"/>
      <c r="C318" s="194"/>
      <c r="D318" s="195"/>
      <c r="E318" s="196"/>
      <c r="F318" s="197"/>
      <c r="G318" s="198"/>
      <c r="H318" s="195"/>
      <c r="I318" s="196"/>
      <c r="J318" s="199"/>
      <c r="K318" s="194"/>
      <c r="L318" s="195"/>
      <c r="M318" s="196"/>
      <c r="N318" s="208"/>
      <c r="O318" s="44"/>
    </row>
    <row r="319" spans="1:15" ht="13.5">
      <c r="A319" s="209"/>
      <c r="B319" s="210" t="s">
        <v>1</v>
      </c>
      <c r="C319" s="211">
        <f>D38</f>
        <v>0.5</v>
      </c>
      <c r="D319" s="212">
        <v>0.38300000000000001</v>
      </c>
      <c r="E319" s="213">
        <v>0.44057971014492753</v>
      </c>
      <c r="F319" s="214">
        <f>D319-E319</f>
        <v>-5.7579710144927521E-2</v>
      </c>
      <c r="G319" s="215">
        <f>G38</f>
        <v>0.21384297520661158</v>
      </c>
      <c r="H319" s="212">
        <v>0.14399999999999999</v>
      </c>
      <c r="I319" s="213">
        <v>0.18695652173913044</v>
      </c>
      <c r="J319" s="216">
        <f>H319-I319</f>
        <v>-4.2956521739130449E-2</v>
      </c>
      <c r="K319" s="211">
        <f>J38</f>
        <v>0.47210743801652894</v>
      </c>
      <c r="L319" s="212">
        <v>0.51449275362318847</v>
      </c>
      <c r="M319" s="217">
        <f>K319-L319</f>
        <v>-4.2385315606659535E-2</v>
      </c>
      <c r="N319" s="218"/>
    </row>
    <row r="320" spans="1:15">
      <c r="L320" s="48"/>
      <c r="M320" s="48"/>
      <c r="N320" s="48"/>
    </row>
    <row r="321" spans="2:14">
      <c r="L321" s="48"/>
      <c r="M321" s="48"/>
      <c r="N321" s="48"/>
    </row>
    <row r="322" spans="2:14">
      <c r="L322" s="48"/>
      <c r="M322" s="48"/>
      <c r="N322" s="48"/>
    </row>
    <row r="323" spans="2:14">
      <c r="L323" s="48"/>
      <c r="M323" s="48"/>
      <c r="N323" s="48"/>
    </row>
    <row r="324" spans="2:14">
      <c r="L324" s="48"/>
      <c r="M324" s="48"/>
      <c r="N324" s="48"/>
    </row>
    <row r="325" spans="2:14">
      <c r="B325" s="49"/>
      <c r="C325" s="49"/>
      <c r="D325" s="49"/>
      <c r="L325" s="48"/>
      <c r="M325" s="48"/>
      <c r="N325" s="48"/>
    </row>
    <row r="326" spans="2:14">
      <c r="L326" s="48"/>
      <c r="M326" s="48"/>
      <c r="N326" s="48"/>
    </row>
    <row r="327" spans="2:14">
      <c r="L327" s="48"/>
      <c r="M327" s="48"/>
      <c r="N327" s="48"/>
    </row>
    <row r="328" spans="2:14">
      <c r="L328" s="48"/>
      <c r="M328" s="48"/>
      <c r="N328" s="48"/>
    </row>
    <row r="329" spans="2:14">
      <c r="L329" s="48"/>
      <c r="M329" s="48"/>
      <c r="N329" s="48"/>
    </row>
    <row r="330" spans="2:14">
      <c r="L330" s="48"/>
      <c r="M330" s="48"/>
      <c r="N330" s="48"/>
    </row>
    <row r="331" spans="2:14">
      <c r="L331" s="48"/>
      <c r="M331" s="48"/>
      <c r="N331" s="48"/>
    </row>
    <row r="332" spans="2:14">
      <c r="L332" s="48"/>
      <c r="M332" s="48"/>
      <c r="N332" s="48"/>
    </row>
    <row r="388" spans="4:4">
      <c r="D388" s="51"/>
    </row>
  </sheetData>
  <mergeCells count="27">
    <mergeCell ref="C210:F210"/>
    <mergeCell ref="C211:F211"/>
    <mergeCell ref="C284:N284"/>
    <mergeCell ref="C285:N285"/>
    <mergeCell ref="K286:N286"/>
    <mergeCell ref="C286:F286"/>
    <mergeCell ref="G286:J286"/>
    <mergeCell ref="C249:E249"/>
    <mergeCell ref="C250:E250"/>
    <mergeCell ref="C41:N41"/>
    <mergeCell ref="C42:E42"/>
    <mergeCell ref="F42:H42"/>
    <mergeCell ref="I42:K42"/>
    <mergeCell ref="L42:N42"/>
    <mergeCell ref="C4:N4"/>
    <mergeCell ref="C5:E5"/>
    <mergeCell ref="F5:H5"/>
    <mergeCell ref="I5:K5"/>
    <mergeCell ref="L5:N5"/>
    <mergeCell ref="C181:E181"/>
    <mergeCell ref="C110:E110"/>
    <mergeCell ref="C111:E111"/>
    <mergeCell ref="C71:F71"/>
    <mergeCell ref="C72:F72"/>
    <mergeCell ref="C140:F140"/>
    <mergeCell ref="C141:F141"/>
    <mergeCell ref="C180:E1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88"/>
  <sheetViews>
    <sheetView zoomScale="70" zoomScaleNormal="70" workbookViewId="0">
      <selection activeCell="C7" sqref="C7"/>
    </sheetView>
  </sheetViews>
  <sheetFormatPr defaultColWidth="9.1640625" defaultRowHeight="12"/>
  <cols>
    <col min="1" max="1" width="9.1640625" style="1"/>
    <col min="2" max="2" width="16.1640625" style="1" customWidth="1"/>
    <col min="3" max="5" width="9.1640625" style="1"/>
    <col min="6" max="6" width="10.5" style="1" customWidth="1"/>
    <col min="7" max="9" width="9.1640625" style="1"/>
    <col min="10" max="10" width="11.1640625" style="1" customWidth="1"/>
    <col min="11" max="13" width="9.1640625" style="1"/>
    <col min="14" max="14" width="11" style="1" bestFit="1" customWidth="1"/>
    <col min="15" max="16384" width="9.1640625" style="1"/>
  </cols>
  <sheetData>
    <row r="1" spans="1:14" ht="15.75">
      <c r="A1" s="3" t="s">
        <v>53</v>
      </c>
    </row>
    <row r="2" spans="1:14" s="27" customFormat="1" ht="15.75">
      <c r="A2" s="3"/>
    </row>
    <row r="3" spans="1:14" customFormat="1" ht="12.75">
      <c r="A3" s="26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>
      <c r="A4" s="161" t="s">
        <v>0</v>
      </c>
      <c r="B4" s="162" t="s">
        <v>0</v>
      </c>
      <c r="C4" s="477" t="s">
        <v>35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4" customFormat="1" ht="13.15" customHeight="1">
      <c r="A5" s="163"/>
      <c r="B5" s="164"/>
      <c r="C5" s="474" t="s">
        <v>36</v>
      </c>
      <c r="D5" s="475"/>
      <c r="E5" s="475"/>
      <c r="F5" s="474" t="s">
        <v>37</v>
      </c>
      <c r="G5" s="474"/>
      <c r="H5" s="474"/>
      <c r="I5" s="474" t="s">
        <v>38</v>
      </c>
      <c r="J5" s="474"/>
      <c r="K5" s="474"/>
      <c r="L5" s="476" t="s">
        <v>1</v>
      </c>
      <c r="M5" s="476"/>
      <c r="N5" s="476"/>
    </row>
    <row r="6" spans="1:14" customFormat="1" ht="13.15" customHeight="1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70" t="s">
        <v>26</v>
      </c>
    </row>
    <row r="7" spans="1:14" customFormat="1" ht="13.15" customHeight="1">
      <c r="A7" s="165" t="s">
        <v>24</v>
      </c>
      <c r="B7" s="145" t="s">
        <v>3</v>
      </c>
      <c r="C7" s="146">
        <v>8</v>
      </c>
      <c r="D7" s="147">
        <f>IF($L7=0,0,C7/$L7)</f>
        <v>0.22222222222222221</v>
      </c>
      <c r="E7" s="148">
        <f>IF(C$38=0,0,C7/C$38)</f>
        <v>5.7142857142857141E-2</v>
      </c>
      <c r="F7" s="146">
        <v>0</v>
      </c>
      <c r="G7" s="147">
        <f t="shared" ref="G7:G38" si="0">IF($L7=0,0,F7/$L7)</f>
        <v>0</v>
      </c>
      <c r="H7" s="149">
        <f t="shared" ref="H7:H38" si="1">IF(F$38=0,0,F7/F$38)</f>
        <v>0</v>
      </c>
      <c r="I7" s="150">
        <v>28</v>
      </c>
      <c r="J7" s="147">
        <f t="shared" ref="J7:J38" si="2">IF($L7=0,0,I7/$L7)</f>
        <v>0.77777777777777779</v>
      </c>
      <c r="K7" s="148">
        <f t="shared" ref="K7:K38" si="3">IF(I$38=0,0,I7/I$38)</f>
        <v>3.495630461922597E-2</v>
      </c>
      <c r="L7" s="151">
        <v>36</v>
      </c>
      <c r="M7" s="147">
        <f t="shared" ref="M7:M38" si="4">IF($L7=0,0,L7/$L7)</f>
        <v>1</v>
      </c>
      <c r="N7" s="149">
        <f t="shared" ref="N7:N38" si="5">IF(L$38=0,0,L7/L$38)</f>
        <v>3.7894736842105266E-2</v>
      </c>
    </row>
    <row r="8" spans="1:14" customFormat="1" ht="13.15" customHeight="1">
      <c r="A8" s="165"/>
      <c r="B8" s="145" t="s">
        <v>4</v>
      </c>
      <c r="C8" s="152">
        <v>6</v>
      </c>
      <c r="D8" s="153">
        <f t="shared" ref="D8:D38" si="6">IF($L8=0,0,C8/$L8)</f>
        <v>0.17142857142857143</v>
      </c>
      <c r="E8" s="154">
        <f t="shared" ref="E8:E38" si="7">IF(C$38=0,0,C8/C$38)</f>
        <v>4.2857142857142858E-2</v>
      </c>
      <c r="F8" s="152">
        <v>0</v>
      </c>
      <c r="G8" s="153">
        <f t="shared" si="0"/>
        <v>0</v>
      </c>
      <c r="H8" s="155">
        <f t="shared" si="1"/>
        <v>0</v>
      </c>
      <c r="I8" s="156">
        <v>29</v>
      </c>
      <c r="J8" s="153">
        <f t="shared" si="2"/>
        <v>0.82857142857142863</v>
      </c>
      <c r="K8" s="154">
        <f t="shared" si="3"/>
        <v>3.6204744069912607E-2</v>
      </c>
      <c r="L8" s="157">
        <v>35</v>
      </c>
      <c r="M8" s="153">
        <f t="shared" si="4"/>
        <v>1</v>
      </c>
      <c r="N8" s="155">
        <f t="shared" si="5"/>
        <v>3.6842105263157891E-2</v>
      </c>
    </row>
    <row r="9" spans="1:14" customFormat="1" ht="13.15" customHeight="1">
      <c r="A9" s="165"/>
      <c r="B9" s="145" t="s">
        <v>41</v>
      </c>
      <c r="C9" s="152">
        <v>0</v>
      </c>
      <c r="D9" s="153">
        <f t="shared" si="6"/>
        <v>0</v>
      </c>
      <c r="E9" s="154">
        <f t="shared" si="7"/>
        <v>0</v>
      </c>
      <c r="F9" s="152">
        <v>0</v>
      </c>
      <c r="G9" s="153">
        <f t="shared" si="0"/>
        <v>0</v>
      </c>
      <c r="H9" s="155">
        <f t="shared" si="1"/>
        <v>0</v>
      </c>
      <c r="I9" s="156">
        <v>6</v>
      </c>
      <c r="J9" s="153">
        <f t="shared" si="2"/>
        <v>1</v>
      </c>
      <c r="K9" s="154">
        <f t="shared" si="3"/>
        <v>7.4906367041198503E-3</v>
      </c>
      <c r="L9" s="157">
        <v>6</v>
      </c>
      <c r="M9" s="153">
        <f t="shared" si="4"/>
        <v>1</v>
      </c>
      <c r="N9" s="155">
        <f t="shared" si="5"/>
        <v>6.3157894736842104E-3</v>
      </c>
    </row>
    <row r="10" spans="1:14" customFormat="1" ht="13.15" customHeight="1">
      <c r="A10" s="165"/>
      <c r="B10" s="145" t="s">
        <v>42</v>
      </c>
      <c r="C10" s="152">
        <v>3</v>
      </c>
      <c r="D10" s="153">
        <f t="shared" si="6"/>
        <v>5.5555555555555552E-2</v>
      </c>
      <c r="E10" s="154">
        <f t="shared" si="7"/>
        <v>2.1428571428571429E-2</v>
      </c>
      <c r="F10" s="152">
        <v>0</v>
      </c>
      <c r="G10" s="153">
        <f t="shared" si="0"/>
        <v>0</v>
      </c>
      <c r="H10" s="155">
        <f t="shared" si="1"/>
        <v>0</v>
      </c>
      <c r="I10" s="156">
        <v>51</v>
      </c>
      <c r="J10" s="153">
        <f t="shared" si="2"/>
        <v>0.94444444444444442</v>
      </c>
      <c r="K10" s="154">
        <f t="shared" si="3"/>
        <v>6.3670411985018729E-2</v>
      </c>
      <c r="L10" s="157">
        <v>54</v>
      </c>
      <c r="M10" s="153">
        <f t="shared" si="4"/>
        <v>1</v>
      </c>
      <c r="N10" s="155">
        <f t="shared" si="5"/>
        <v>5.6842105263157895E-2</v>
      </c>
    </row>
    <row r="11" spans="1:14" customFormat="1" ht="13.15" customHeight="1">
      <c r="A11" s="165"/>
      <c r="B11" s="145" t="s">
        <v>14</v>
      </c>
      <c r="C11" s="152">
        <v>1</v>
      </c>
      <c r="D11" s="153">
        <f t="shared" si="6"/>
        <v>2.5000000000000001E-2</v>
      </c>
      <c r="E11" s="154">
        <f t="shared" si="7"/>
        <v>7.1428571428571426E-3</v>
      </c>
      <c r="F11" s="152">
        <v>0</v>
      </c>
      <c r="G11" s="153">
        <f t="shared" si="0"/>
        <v>0</v>
      </c>
      <c r="H11" s="155">
        <f t="shared" si="1"/>
        <v>0</v>
      </c>
      <c r="I11" s="156">
        <v>39</v>
      </c>
      <c r="J11" s="153">
        <f t="shared" si="2"/>
        <v>0.97499999999999998</v>
      </c>
      <c r="K11" s="154">
        <f t="shared" si="3"/>
        <v>4.8689138576779027E-2</v>
      </c>
      <c r="L11" s="157">
        <v>40</v>
      </c>
      <c r="M11" s="153">
        <f t="shared" si="4"/>
        <v>1</v>
      </c>
      <c r="N11" s="155">
        <f t="shared" si="5"/>
        <v>4.2105263157894736E-2</v>
      </c>
    </row>
    <row r="12" spans="1:14" customFormat="1" ht="13.15" customHeight="1">
      <c r="A12" s="165"/>
      <c r="B12" s="145" t="s">
        <v>6</v>
      </c>
      <c r="C12" s="152">
        <v>1</v>
      </c>
      <c r="D12" s="153">
        <f t="shared" si="6"/>
        <v>2.5000000000000001E-2</v>
      </c>
      <c r="E12" s="154">
        <f t="shared" si="7"/>
        <v>7.1428571428571426E-3</v>
      </c>
      <c r="F12" s="152">
        <v>0</v>
      </c>
      <c r="G12" s="153">
        <f t="shared" si="0"/>
        <v>0</v>
      </c>
      <c r="H12" s="155">
        <f t="shared" si="1"/>
        <v>0</v>
      </c>
      <c r="I12" s="156">
        <v>39</v>
      </c>
      <c r="J12" s="153">
        <f t="shared" si="2"/>
        <v>0.97499999999999998</v>
      </c>
      <c r="K12" s="154">
        <f t="shared" si="3"/>
        <v>4.8689138576779027E-2</v>
      </c>
      <c r="L12" s="157">
        <v>40</v>
      </c>
      <c r="M12" s="153">
        <f t="shared" si="4"/>
        <v>1</v>
      </c>
      <c r="N12" s="155">
        <f t="shared" si="5"/>
        <v>4.2105263157894736E-2</v>
      </c>
    </row>
    <row r="13" spans="1:14" customFormat="1" ht="13.15" customHeight="1">
      <c r="A13" s="165"/>
      <c r="B13" s="145" t="s">
        <v>8</v>
      </c>
      <c r="C13" s="152">
        <v>2</v>
      </c>
      <c r="D13" s="153">
        <f t="shared" si="6"/>
        <v>0.33333333333333331</v>
      </c>
      <c r="E13" s="154">
        <f t="shared" si="7"/>
        <v>1.4285714285714285E-2</v>
      </c>
      <c r="F13" s="152">
        <v>0</v>
      </c>
      <c r="G13" s="153">
        <f t="shared" si="0"/>
        <v>0</v>
      </c>
      <c r="H13" s="155">
        <f t="shared" si="1"/>
        <v>0</v>
      </c>
      <c r="I13" s="156">
        <v>4</v>
      </c>
      <c r="J13" s="153">
        <f t="shared" si="2"/>
        <v>0.66666666666666663</v>
      </c>
      <c r="K13" s="154">
        <f t="shared" si="3"/>
        <v>4.9937578027465668E-3</v>
      </c>
      <c r="L13" s="157">
        <v>6</v>
      </c>
      <c r="M13" s="153">
        <f t="shared" si="4"/>
        <v>1</v>
      </c>
      <c r="N13" s="155">
        <f t="shared" si="5"/>
        <v>6.3157894736842104E-3</v>
      </c>
    </row>
    <row r="14" spans="1:14" customFormat="1" ht="13.15" customHeight="1">
      <c r="A14" s="165"/>
      <c r="B14" s="145" t="s">
        <v>10</v>
      </c>
      <c r="C14" s="152">
        <v>1</v>
      </c>
      <c r="D14" s="153">
        <f t="shared" si="6"/>
        <v>5.5555555555555552E-2</v>
      </c>
      <c r="E14" s="154">
        <f t="shared" si="7"/>
        <v>7.1428571428571426E-3</v>
      </c>
      <c r="F14" s="152">
        <v>0</v>
      </c>
      <c r="G14" s="153">
        <f t="shared" si="0"/>
        <v>0</v>
      </c>
      <c r="H14" s="155">
        <f t="shared" si="1"/>
        <v>0</v>
      </c>
      <c r="I14" s="156">
        <v>17</v>
      </c>
      <c r="J14" s="153">
        <f t="shared" si="2"/>
        <v>0.94444444444444442</v>
      </c>
      <c r="K14" s="154">
        <f t="shared" si="3"/>
        <v>2.1223470661672909E-2</v>
      </c>
      <c r="L14" s="157">
        <v>18</v>
      </c>
      <c r="M14" s="153">
        <f t="shared" si="4"/>
        <v>1</v>
      </c>
      <c r="N14" s="155">
        <f t="shared" si="5"/>
        <v>1.8947368421052633E-2</v>
      </c>
    </row>
    <row r="15" spans="1:14" customFormat="1" ht="13.15" customHeight="1">
      <c r="A15" s="165"/>
      <c r="B15" s="145" t="s">
        <v>11</v>
      </c>
      <c r="C15" s="152">
        <v>4</v>
      </c>
      <c r="D15" s="153">
        <f t="shared" si="6"/>
        <v>0.1111111111111111</v>
      </c>
      <c r="E15" s="154">
        <f t="shared" si="7"/>
        <v>2.8571428571428571E-2</v>
      </c>
      <c r="F15" s="152">
        <v>2</v>
      </c>
      <c r="G15" s="153">
        <f t="shared" si="0"/>
        <v>5.5555555555555552E-2</v>
      </c>
      <c r="H15" s="155">
        <f t="shared" si="1"/>
        <v>0.04</v>
      </c>
      <c r="I15" s="156">
        <v>32</v>
      </c>
      <c r="J15" s="153">
        <f t="shared" si="2"/>
        <v>0.88888888888888884</v>
      </c>
      <c r="K15" s="154">
        <f t="shared" si="3"/>
        <v>3.9950062421972535E-2</v>
      </c>
      <c r="L15" s="157">
        <v>36</v>
      </c>
      <c r="M15" s="153">
        <f t="shared" si="4"/>
        <v>1</v>
      </c>
      <c r="N15" s="155">
        <f t="shared" si="5"/>
        <v>3.7894736842105266E-2</v>
      </c>
    </row>
    <row r="16" spans="1:14" customFormat="1" ht="13.15" customHeight="1">
      <c r="A16" s="165"/>
      <c r="B16" s="145" t="s">
        <v>12</v>
      </c>
      <c r="C16" s="152">
        <v>12</v>
      </c>
      <c r="D16" s="153">
        <f t="shared" si="6"/>
        <v>0.5714285714285714</v>
      </c>
      <c r="E16" s="154">
        <f t="shared" si="7"/>
        <v>8.5714285714285715E-2</v>
      </c>
      <c r="F16" s="152">
        <v>2</v>
      </c>
      <c r="G16" s="153">
        <f t="shared" si="0"/>
        <v>9.5238095238095233E-2</v>
      </c>
      <c r="H16" s="155">
        <f t="shared" si="1"/>
        <v>0.04</v>
      </c>
      <c r="I16" s="156">
        <v>9</v>
      </c>
      <c r="J16" s="153">
        <f t="shared" si="2"/>
        <v>0.42857142857142855</v>
      </c>
      <c r="K16" s="154">
        <f t="shared" si="3"/>
        <v>1.1235955056179775E-2</v>
      </c>
      <c r="L16" s="157">
        <v>21</v>
      </c>
      <c r="M16" s="153">
        <f t="shared" si="4"/>
        <v>1</v>
      </c>
      <c r="N16" s="155">
        <f t="shared" si="5"/>
        <v>2.2105263157894735E-2</v>
      </c>
    </row>
    <row r="17" spans="1:14" customFormat="1" ht="13.15" customHeight="1">
      <c r="A17" s="165"/>
      <c r="B17" s="145" t="s">
        <v>43</v>
      </c>
      <c r="C17" s="152">
        <v>1</v>
      </c>
      <c r="D17" s="153">
        <f t="shared" si="6"/>
        <v>6.25E-2</v>
      </c>
      <c r="E17" s="154">
        <f t="shared" si="7"/>
        <v>7.1428571428571426E-3</v>
      </c>
      <c r="F17" s="152">
        <v>0</v>
      </c>
      <c r="G17" s="153">
        <f t="shared" si="0"/>
        <v>0</v>
      </c>
      <c r="H17" s="155">
        <f t="shared" si="1"/>
        <v>0</v>
      </c>
      <c r="I17" s="156">
        <v>15</v>
      </c>
      <c r="J17" s="153">
        <f t="shared" si="2"/>
        <v>0.9375</v>
      </c>
      <c r="K17" s="154">
        <f t="shared" si="3"/>
        <v>1.8726591760299626E-2</v>
      </c>
      <c r="L17" s="157">
        <v>16</v>
      </c>
      <c r="M17" s="153">
        <f t="shared" si="4"/>
        <v>1</v>
      </c>
      <c r="N17" s="155">
        <f t="shared" si="5"/>
        <v>1.6842105263157894E-2</v>
      </c>
    </row>
    <row r="18" spans="1:14" customFormat="1" ht="13.15" customHeight="1">
      <c r="A18" s="165"/>
      <c r="B18" s="145" t="s">
        <v>7</v>
      </c>
      <c r="C18" s="152">
        <v>23</v>
      </c>
      <c r="D18" s="153">
        <f t="shared" si="6"/>
        <v>0.23711340206185566</v>
      </c>
      <c r="E18" s="154">
        <f t="shared" si="7"/>
        <v>0.16428571428571428</v>
      </c>
      <c r="F18" s="152">
        <v>5</v>
      </c>
      <c r="G18" s="153">
        <f t="shared" si="0"/>
        <v>5.1546391752577317E-2</v>
      </c>
      <c r="H18" s="155">
        <f t="shared" si="1"/>
        <v>0.1</v>
      </c>
      <c r="I18" s="156">
        <v>74</v>
      </c>
      <c r="J18" s="153">
        <f t="shared" si="2"/>
        <v>0.76288659793814428</v>
      </c>
      <c r="K18" s="154">
        <f t="shared" si="3"/>
        <v>9.2384519350811489E-2</v>
      </c>
      <c r="L18" s="157">
        <v>97</v>
      </c>
      <c r="M18" s="153">
        <f t="shared" si="4"/>
        <v>1</v>
      </c>
      <c r="N18" s="155">
        <f t="shared" si="5"/>
        <v>0.10210526315789474</v>
      </c>
    </row>
    <row r="19" spans="1:14" customFormat="1" ht="13.15" customHeight="1">
      <c r="A19" s="165"/>
      <c r="B19" s="145" t="s">
        <v>13</v>
      </c>
      <c r="C19" s="152">
        <v>4</v>
      </c>
      <c r="D19" s="153">
        <f t="shared" si="6"/>
        <v>0.12903225806451613</v>
      </c>
      <c r="E19" s="154">
        <f t="shared" si="7"/>
        <v>2.8571428571428571E-2</v>
      </c>
      <c r="F19" s="152">
        <v>4</v>
      </c>
      <c r="G19" s="153">
        <f t="shared" si="0"/>
        <v>0.12903225806451613</v>
      </c>
      <c r="H19" s="155">
        <f t="shared" si="1"/>
        <v>0.08</v>
      </c>
      <c r="I19" s="156">
        <v>27</v>
      </c>
      <c r="J19" s="153">
        <f t="shared" si="2"/>
        <v>0.87096774193548387</v>
      </c>
      <c r="K19" s="154">
        <f t="shared" si="3"/>
        <v>3.3707865168539325E-2</v>
      </c>
      <c r="L19" s="157">
        <v>31</v>
      </c>
      <c r="M19" s="153">
        <f t="shared" si="4"/>
        <v>1</v>
      </c>
      <c r="N19" s="155">
        <f t="shared" si="5"/>
        <v>3.2631578947368421E-2</v>
      </c>
    </row>
    <row r="20" spans="1:14" customFormat="1" ht="13.15" customHeight="1">
      <c r="A20" s="165"/>
      <c r="B20" s="145" t="s">
        <v>15</v>
      </c>
      <c r="C20" s="152">
        <v>7</v>
      </c>
      <c r="D20" s="153">
        <f t="shared" si="6"/>
        <v>0.16666666666666666</v>
      </c>
      <c r="E20" s="154">
        <f t="shared" si="7"/>
        <v>0.05</v>
      </c>
      <c r="F20" s="152">
        <v>5</v>
      </c>
      <c r="G20" s="153">
        <f t="shared" si="0"/>
        <v>0.11904761904761904</v>
      </c>
      <c r="H20" s="155">
        <f t="shared" si="1"/>
        <v>0.1</v>
      </c>
      <c r="I20" s="156">
        <v>35</v>
      </c>
      <c r="J20" s="153">
        <f t="shared" si="2"/>
        <v>0.83333333333333337</v>
      </c>
      <c r="K20" s="154">
        <f t="shared" si="3"/>
        <v>4.3695380774032462E-2</v>
      </c>
      <c r="L20" s="157">
        <v>42</v>
      </c>
      <c r="M20" s="153">
        <f t="shared" si="4"/>
        <v>1</v>
      </c>
      <c r="N20" s="155">
        <f t="shared" si="5"/>
        <v>4.4210526315789471E-2</v>
      </c>
    </row>
    <row r="21" spans="1:14" customFormat="1" ht="13.15" customHeight="1">
      <c r="A21" s="165"/>
      <c r="B21" s="145" t="s">
        <v>16</v>
      </c>
      <c r="C21" s="152">
        <v>9</v>
      </c>
      <c r="D21" s="153">
        <f t="shared" si="6"/>
        <v>0.31034482758620691</v>
      </c>
      <c r="E21" s="154">
        <f t="shared" si="7"/>
        <v>6.4285714285714279E-2</v>
      </c>
      <c r="F21" s="152">
        <v>3</v>
      </c>
      <c r="G21" s="153">
        <f t="shared" si="0"/>
        <v>0.10344827586206896</v>
      </c>
      <c r="H21" s="155">
        <f t="shared" si="1"/>
        <v>0.06</v>
      </c>
      <c r="I21" s="156">
        <v>19</v>
      </c>
      <c r="J21" s="153">
        <f t="shared" si="2"/>
        <v>0.65517241379310343</v>
      </c>
      <c r="K21" s="154">
        <f t="shared" si="3"/>
        <v>2.3720349563046191E-2</v>
      </c>
      <c r="L21" s="157">
        <v>29</v>
      </c>
      <c r="M21" s="153">
        <f t="shared" si="4"/>
        <v>1</v>
      </c>
      <c r="N21" s="155">
        <f t="shared" si="5"/>
        <v>3.0526315789473683E-2</v>
      </c>
    </row>
    <row r="22" spans="1:14" customFormat="1" ht="13.15" customHeight="1">
      <c r="A22" s="165"/>
      <c r="B22" s="145" t="s">
        <v>17</v>
      </c>
      <c r="C22" s="152">
        <v>6</v>
      </c>
      <c r="D22" s="153">
        <f t="shared" si="6"/>
        <v>5.1724137931034482E-2</v>
      </c>
      <c r="E22" s="154">
        <f t="shared" si="7"/>
        <v>4.2857142857142858E-2</v>
      </c>
      <c r="F22" s="152">
        <v>3</v>
      </c>
      <c r="G22" s="153">
        <f t="shared" si="0"/>
        <v>2.5862068965517241E-2</v>
      </c>
      <c r="H22" s="155">
        <f t="shared" si="1"/>
        <v>0.06</v>
      </c>
      <c r="I22" s="156">
        <v>110</v>
      </c>
      <c r="J22" s="153">
        <f t="shared" si="2"/>
        <v>0.94827586206896552</v>
      </c>
      <c r="K22" s="154">
        <f t="shared" si="3"/>
        <v>0.13732833957553059</v>
      </c>
      <c r="L22" s="157">
        <v>116</v>
      </c>
      <c r="M22" s="153">
        <f t="shared" si="4"/>
        <v>1</v>
      </c>
      <c r="N22" s="155">
        <f t="shared" si="5"/>
        <v>0.12210526315789473</v>
      </c>
    </row>
    <row r="23" spans="1:14" customFormat="1" ht="13.15" customHeight="1">
      <c r="A23" s="165"/>
      <c r="B23" s="145" t="s">
        <v>44</v>
      </c>
      <c r="C23" s="152">
        <v>0</v>
      </c>
      <c r="D23" s="153">
        <f t="shared" si="6"/>
        <v>0</v>
      </c>
      <c r="E23" s="154">
        <f t="shared" si="7"/>
        <v>0</v>
      </c>
      <c r="F23" s="152">
        <v>0</v>
      </c>
      <c r="G23" s="153">
        <f t="shared" si="0"/>
        <v>0</v>
      </c>
      <c r="H23" s="155">
        <f t="shared" si="1"/>
        <v>0</v>
      </c>
      <c r="I23" s="156">
        <v>27</v>
      </c>
      <c r="J23" s="153">
        <f t="shared" si="2"/>
        <v>1</v>
      </c>
      <c r="K23" s="154">
        <f t="shared" si="3"/>
        <v>3.3707865168539325E-2</v>
      </c>
      <c r="L23" s="157">
        <v>27</v>
      </c>
      <c r="M23" s="153">
        <f t="shared" si="4"/>
        <v>1</v>
      </c>
      <c r="N23" s="155">
        <f t="shared" si="5"/>
        <v>2.8421052631578948E-2</v>
      </c>
    </row>
    <row r="24" spans="1:14" customFormat="1" ht="13.15" customHeight="1">
      <c r="A24" s="165"/>
      <c r="B24" s="145" t="s">
        <v>18</v>
      </c>
      <c r="C24" s="152">
        <v>0</v>
      </c>
      <c r="D24" s="153">
        <f t="shared" si="6"/>
        <v>0</v>
      </c>
      <c r="E24" s="154">
        <f t="shared" si="7"/>
        <v>0</v>
      </c>
      <c r="F24" s="152">
        <v>0</v>
      </c>
      <c r="G24" s="153">
        <f t="shared" si="0"/>
        <v>0</v>
      </c>
      <c r="H24" s="155">
        <f t="shared" si="1"/>
        <v>0</v>
      </c>
      <c r="I24" s="156">
        <v>2</v>
      </c>
      <c r="J24" s="153">
        <f t="shared" si="2"/>
        <v>1</v>
      </c>
      <c r="K24" s="154">
        <f t="shared" si="3"/>
        <v>2.4968789013732834E-3</v>
      </c>
      <c r="L24" s="157">
        <v>2</v>
      </c>
      <c r="M24" s="153">
        <f t="shared" si="4"/>
        <v>1</v>
      </c>
      <c r="N24" s="155">
        <f t="shared" si="5"/>
        <v>2.1052631578947368E-3</v>
      </c>
    </row>
    <row r="25" spans="1:14" customFormat="1" ht="13.15" customHeight="1">
      <c r="A25" s="165"/>
      <c r="B25" s="145" t="s">
        <v>23</v>
      </c>
      <c r="C25" s="152">
        <v>0</v>
      </c>
      <c r="D25" s="153">
        <f t="shared" si="6"/>
        <v>0</v>
      </c>
      <c r="E25" s="154">
        <f t="shared" si="7"/>
        <v>0</v>
      </c>
      <c r="F25" s="152">
        <v>1</v>
      </c>
      <c r="G25" s="153">
        <f t="shared" si="0"/>
        <v>0.2</v>
      </c>
      <c r="H25" s="155">
        <f t="shared" si="1"/>
        <v>0.02</v>
      </c>
      <c r="I25" s="156">
        <v>4</v>
      </c>
      <c r="J25" s="153">
        <f t="shared" si="2"/>
        <v>0.8</v>
      </c>
      <c r="K25" s="154">
        <f t="shared" si="3"/>
        <v>4.9937578027465668E-3</v>
      </c>
      <c r="L25" s="157">
        <v>5</v>
      </c>
      <c r="M25" s="153">
        <f t="shared" si="4"/>
        <v>1</v>
      </c>
      <c r="N25" s="155">
        <f t="shared" si="5"/>
        <v>5.263157894736842E-3</v>
      </c>
    </row>
    <row r="26" spans="1:14" customFormat="1" ht="13.15" customHeight="1">
      <c r="A26" s="165"/>
      <c r="B26" s="145" t="s">
        <v>19</v>
      </c>
      <c r="C26" s="152">
        <v>4</v>
      </c>
      <c r="D26" s="153">
        <f t="shared" si="6"/>
        <v>0.44444444444444442</v>
      </c>
      <c r="E26" s="154">
        <f t="shared" si="7"/>
        <v>2.8571428571428571E-2</v>
      </c>
      <c r="F26" s="152">
        <v>3</v>
      </c>
      <c r="G26" s="153">
        <f t="shared" si="0"/>
        <v>0.33333333333333331</v>
      </c>
      <c r="H26" s="155">
        <f t="shared" si="1"/>
        <v>0.06</v>
      </c>
      <c r="I26" s="156">
        <v>5</v>
      </c>
      <c r="J26" s="153">
        <f t="shared" si="2"/>
        <v>0.55555555555555558</v>
      </c>
      <c r="K26" s="154">
        <f t="shared" si="3"/>
        <v>6.2421972534332081E-3</v>
      </c>
      <c r="L26" s="157">
        <v>9</v>
      </c>
      <c r="M26" s="153">
        <f t="shared" si="4"/>
        <v>1</v>
      </c>
      <c r="N26" s="155">
        <f t="shared" si="5"/>
        <v>9.4736842105263164E-3</v>
      </c>
    </row>
    <row r="27" spans="1:14" customFormat="1" ht="13.15" customHeight="1">
      <c r="A27" s="165"/>
      <c r="B27" s="145" t="s">
        <v>20</v>
      </c>
      <c r="C27" s="152">
        <v>2</v>
      </c>
      <c r="D27" s="153">
        <f t="shared" si="6"/>
        <v>0.13333333333333333</v>
      </c>
      <c r="E27" s="154">
        <f t="shared" si="7"/>
        <v>1.4285714285714285E-2</v>
      </c>
      <c r="F27" s="152">
        <v>0</v>
      </c>
      <c r="G27" s="153">
        <f t="shared" si="0"/>
        <v>0</v>
      </c>
      <c r="H27" s="155">
        <f t="shared" si="1"/>
        <v>0</v>
      </c>
      <c r="I27" s="156">
        <v>13</v>
      </c>
      <c r="J27" s="153">
        <f t="shared" si="2"/>
        <v>0.8666666666666667</v>
      </c>
      <c r="K27" s="154">
        <f t="shared" si="3"/>
        <v>1.6229712858926344E-2</v>
      </c>
      <c r="L27" s="157">
        <v>15</v>
      </c>
      <c r="M27" s="153">
        <f t="shared" si="4"/>
        <v>1</v>
      </c>
      <c r="N27" s="155">
        <f t="shared" si="5"/>
        <v>1.5789473684210527E-2</v>
      </c>
    </row>
    <row r="28" spans="1:14" customFormat="1" ht="13.15" customHeight="1">
      <c r="A28" s="165"/>
      <c r="B28" s="145" t="s">
        <v>21</v>
      </c>
      <c r="C28" s="152">
        <v>5</v>
      </c>
      <c r="D28" s="153">
        <f t="shared" si="6"/>
        <v>0.16666666666666666</v>
      </c>
      <c r="E28" s="154">
        <f t="shared" si="7"/>
        <v>3.5714285714285712E-2</v>
      </c>
      <c r="F28" s="152">
        <v>0</v>
      </c>
      <c r="G28" s="153">
        <f t="shared" si="0"/>
        <v>0</v>
      </c>
      <c r="H28" s="155">
        <f t="shared" si="1"/>
        <v>0</v>
      </c>
      <c r="I28" s="156">
        <v>25</v>
      </c>
      <c r="J28" s="153">
        <f t="shared" si="2"/>
        <v>0.83333333333333337</v>
      </c>
      <c r="K28" s="154">
        <f t="shared" si="3"/>
        <v>3.1210986267166042E-2</v>
      </c>
      <c r="L28" s="157">
        <v>30</v>
      </c>
      <c r="M28" s="153">
        <f t="shared" si="4"/>
        <v>1</v>
      </c>
      <c r="N28" s="155">
        <f t="shared" si="5"/>
        <v>3.1578947368421054E-2</v>
      </c>
    </row>
    <row r="29" spans="1:14" customFormat="1" ht="13.15" customHeight="1">
      <c r="A29" s="165"/>
      <c r="B29" s="145" t="s">
        <v>45</v>
      </c>
      <c r="C29" s="152">
        <v>8</v>
      </c>
      <c r="D29" s="153">
        <f t="shared" si="6"/>
        <v>0.33333333333333331</v>
      </c>
      <c r="E29" s="154">
        <f t="shared" si="7"/>
        <v>5.7142857142857141E-2</v>
      </c>
      <c r="F29" s="152">
        <v>2</v>
      </c>
      <c r="G29" s="153">
        <f t="shared" si="0"/>
        <v>8.3333333333333329E-2</v>
      </c>
      <c r="H29" s="155">
        <f t="shared" si="1"/>
        <v>0.04</v>
      </c>
      <c r="I29" s="156">
        <v>16</v>
      </c>
      <c r="J29" s="153">
        <f t="shared" si="2"/>
        <v>0.66666666666666663</v>
      </c>
      <c r="K29" s="154">
        <f t="shared" si="3"/>
        <v>1.9975031210986267E-2</v>
      </c>
      <c r="L29" s="157">
        <v>24</v>
      </c>
      <c r="M29" s="153">
        <f t="shared" si="4"/>
        <v>1</v>
      </c>
      <c r="N29" s="155">
        <f t="shared" si="5"/>
        <v>2.5263157894736842E-2</v>
      </c>
    </row>
    <row r="30" spans="1:14" customFormat="1" ht="13.15" customHeight="1">
      <c r="A30" s="165"/>
      <c r="B30" s="145" t="s">
        <v>46</v>
      </c>
      <c r="C30" s="152">
        <v>2</v>
      </c>
      <c r="D30" s="153">
        <f t="shared" si="6"/>
        <v>6.8965517241379309E-2</v>
      </c>
      <c r="E30" s="154">
        <f t="shared" si="7"/>
        <v>1.4285714285714285E-2</v>
      </c>
      <c r="F30" s="152">
        <v>1</v>
      </c>
      <c r="G30" s="153">
        <f t="shared" si="0"/>
        <v>3.4482758620689655E-2</v>
      </c>
      <c r="H30" s="155">
        <f t="shared" si="1"/>
        <v>0.02</v>
      </c>
      <c r="I30" s="156">
        <v>27</v>
      </c>
      <c r="J30" s="153">
        <f t="shared" si="2"/>
        <v>0.93103448275862066</v>
      </c>
      <c r="K30" s="154">
        <f t="shared" si="3"/>
        <v>3.3707865168539325E-2</v>
      </c>
      <c r="L30" s="157">
        <v>29</v>
      </c>
      <c r="M30" s="153">
        <f t="shared" si="4"/>
        <v>1</v>
      </c>
      <c r="N30" s="155">
        <f t="shared" si="5"/>
        <v>3.0526315789473683E-2</v>
      </c>
    </row>
    <row r="31" spans="1:14" customFormat="1" ht="13.15" customHeight="1">
      <c r="A31" s="165"/>
      <c r="B31" s="145" t="s">
        <v>47</v>
      </c>
      <c r="C31" s="152">
        <v>1</v>
      </c>
      <c r="D31" s="153">
        <f t="shared" si="6"/>
        <v>1.7241379310344827E-2</v>
      </c>
      <c r="E31" s="154">
        <f t="shared" si="7"/>
        <v>7.1428571428571426E-3</v>
      </c>
      <c r="F31" s="152">
        <v>0</v>
      </c>
      <c r="G31" s="153">
        <f t="shared" si="0"/>
        <v>0</v>
      </c>
      <c r="H31" s="155">
        <f t="shared" si="1"/>
        <v>0</v>
      </c>
      <c r="I31" s="156">
        <v>57</v>
      </c>
      <c r="J31" s="153">
        <f t="shared" si="2"/>
        <v>0.98275862068965514</v>
      </c>
      <c r="K31" s="154">
        <f t="shared" si="3"/>
        <v>7.116104868913857E-2</v>
      </c>
      <c r="L31" s="157">
        <v>58</v>
      </c>
      <c r="M31" s="153">
        <f t="shared" si="4"/>
        <v>1</v>
      </c>
      <c r="N31" s="155">
        <f t="shared" si="5"/>
        <v>6.1052631578947365E-2</v>
      </c>
    </row>
    <row r="32" spans="1:14" customFormat="1" ht="13.15" customHeight="1">
      <c r="A32" s="165"/>
      <c r="B32" s="145" t="s">
        <v>22</v>
      </c>
      <c r="C32" s="152">
        <v>3</v>
      </c>
      <c r="D32" s="153">
        <f t="shared" si="6"/>
        <v>0.13043478260869565</v>
      </c>
      <c r="E32" s="154">
        <f t="shared" si="7"/>
        <v>2.1428571428571429E-2</v>
      </c>
      <c r="F32" s="152">
        <v>0</v>
      </c>
      <c r="G32" s="153">
        <f t="shared" si="0"/>
        <v>0</v>
      </c>
      <c r="H32" s="155">
        <f t="shared" si="1"/>
        <v>0</v>
      </c>
      <c r="I32" s="156">
        <v>20</v>
      </c>
      <c r="J32" s="153">
        <f t="shared" si="2"/>
        <v>0.86956521739130432</v>
      </c>
      <c r="K32" s="154">
        <f t="shared" si="3"/>
        <v>2.4968789013732832E-2</v>
      </c>
      <c r="L32" s="157">
        <v>23</v>
      </c>
      <c r="M32" s="153">
        <f t="shared" si="4"/>
        <v>1</v>
      </c>
      <c r="N32" s="155">
        <f t="shared" si="5"/>
        <v>2.4210526315789474E-2</v>
      </c>
    </row>
    <row r="33" spans="1:30" customFormat="1" ht="13.15" customHeight="1">
      <c r="A33" s="163"/>
      <c r="B33" s="145" t="s">
        <v>9</v>
      </c>
      <c r="C33" s="152">
        <v>20</v>
      </c>
      <c r="D33" s="153">
        <f t="shared" si="6"/>
        <v>0.34482758620689657</v>
      </c>
      <c r="E33" s="154">
        <f t="shared" si="7"/>
        <v>0.14285714285714285</v>
      </c>
      <c r="F33" s="152">
        <v>17</v>
      </c>
      <c r="G33" s="153">
        <f t="shared" si="0"/>
        <v>0.29310344827586204</v>
      </c>
      <c r="H33" s="155">
        <f t="shared" si="1"/>
        <v>0.34</v>
      </c>
      <c r="I33" s="156">
        <v>31</v>
      </c>
      <c r="J33" s="153">
        <f t="shared" si="2"/>
        <v>0.53448275862068961</v>
      </c>
      <c r="K33" s="154">
        <f t="shared" si="3"/>
        <v>3.870162297128589E-2</v>
      </c>
      <c r="L33" s="157">
        <v>58</v>
      </c>
      <c r="M33" s="153">
        <f t="shared" si="4"/>
        <v>1</v>
      </c>
      <c r="N33" s="155">
        <f t="shared" si="5"/>
        <v>6.1052631578947365E-2</v>
      </c>
    </row>
    <row r="34" spans="1:30" customFormat="1" ht="13.15" customHeight="1">
      <c r="A34" s="163"/>
      <c r="B34" s="145" t="s">
        <v>33</v>
      </c>
      <c r="C34" s="152">
        <v>1</v>
      </c>
      <c r="D34" s="153">
        <f t="shared" si="6"/>
        <v>7.1428571428571425E-2</v>
      </c>
      <c r="E34" s="154">
        <f t="shared" si="7"/>
        <v>7.1428571428571426E-3</v>
      </c>
      <c r="F34" s="152">
        <v>0</v>
      </c>
      <c r="G34" s="153">
        <f t="shared" si="0"/>
        <v>0</v>
      </c>
      <c r="H34" s="155">
        <f t="shared" si="1"/>
        <v>0</v>
      </c>
      <c r="I34" s="156">
        <v>13</v>
      </c>
      <c r="J34" s="153">
        <f t="shared" si="2"/>
        <v>0.9285714285714286</v>
      </c>
      <c r="K34" s="154">
        <f t="shared" si="3"/>
        <v>1.6229712858926344E-2</v>
      </c>
      <c r="L34" s="157">
        <v>14</v>
      </c>
      <c r="M34" s="153">
        <f t="shared" si="4"/>
        <v>1</v>
      </c>
      <c r="N34" s="155">
        <f t="shared" si="5"/>
        <v>1.4736842105263158E-2</v>
      </c>
    </row>
    <row r="35" spans="1:30" customFormat="1" ht="13.15" customHeight="1">
      <c r="A35" s="163"/>
      <c r="B35" s="145" t="s">
        <v>5</v>
      </c>
      <c r="C35" s="152">
        <v>2</v>
      </c>
      <c r="D35" s="153">
        <f t="shared" si="6"/>
        <v>0.10526315789473684</v>
      </c>
      <c r="E35" s="154">
        <f t="shared" si="7"/>
        <v>1.4285714285714285E-2</v>
      </c>
      <c r="F35" s="152">
        <v>0</v>
      </c>
      <c r="G35" s="153">
        <f t="shared" si="0"/>
        <v>0</v>
      </c>
      <c r="H35" s="155">
        <f t="shared" si="1"/>
        <v>0</v>
      </c>
      <c r="I35" s="156">
        <v>17</v>
      </c>
      <c r="J35" s="153">
        <f t="shared" si="2"/>
        <v>0.89473684210526316</v>
      </c>
      <c r="K35" s="154">
        <f t="shared" si="3"/>
        <v>2.1223470661672909E-2</v>
      </c>
      <c r="L35" s="157">
        <v>19</v>
      </c>
      <c r="M35" s="153">
        <f t="shared" si="4"/>
        <v>1</v>
      </c>
      <c r="N35" s="155">
        <f t="shared" si="5"/>
        <v>0.02</v>
      </c>
    </row>
    <row r="36" spans="1:30" customFormat="1" ht="13.15" customHeight="1">
      <c r="A36" s="165"/>
      <c r="B36" s="145" t="s">
        <v>126</v>
      </c>
      <c r="C36" s="152">
        <v>4</v>
      </c>
      <c r="D36" s="153">
        <f t="shared" si="6"/>
        <v>0.2857142857142857</v>
      </c>
      <c r="E36" s="154">
        <f t="shared" si="7"/>
        <v>2.8571428571428571E-2</v>
      </c>
      <c r="F36" s="152">
        <v>2</v>
      </c>
      <c r="G36" s="153">
        <f t="shared" si="0"/>
        <v>0.14285714285714285</v>
      </c>
      <c r="H36" s="155">
        <f t="shared" si="1"/>
        <v>0.04</v>
      </c>
      <c r="I36" s="156">
        <v>10</v>
      </c>
      <c r="J36" s="153">
        <f t="shared" si="2"/>
        <v>0.7142857142857143</v>
      </c>
      <c r="K36" s="154">
        <f t="shared" si="3"/>
        <v>1.2484394506866416E-2</v>
      </c>
      <c r="L36" s="157">
        <v>14</v>
      </c>
      <c r="M36" s="153">
        <f t="shared" si="4"/>
        <v>1</v>
      </c>
      <c r="N36" s="155">
        <f t="shared" si="5"/>
        <v>1.4736842105263158E-2</v>
      </c>
    </row>
    <row r="37" spans="1:30" customFormat="1" ht="13.15" customHeight="1">
      <c r="A37" s="163"/>
      <c r="B37" s="145"/>
      <c r="C37" s="152"/>
      <c r="D37" s="153"/>
      <c r="E37" s="154"/>
      <c r="F37" s="152"/>
      <c r="G37" s="153"/>
      <c r="H37" s="155"/>
      <c r="I37" s="156"/>
      <c r="J37" s="153"/>
      <c r="K37" s="154"/>
      <c r="L37" s="157"/>
      <c r="M37" s="153"/>
      <c r="N37" s="155"/>
    </row>
    <row r="38" spans="1:30" customFormat="1" ht="13.15" customHeight="1">
      <c r="A38" s="166"/>
      <c r="B38" s="167" t="s">
        <v>1</v>
      </c>
      <c r="C38" s="168">
        <f>SUM(C7:C37)</f>
        <v>140</v>
      </c>
      <c r="D38" s="158">
        <f t="shared" si="6"/>
        <v>0.14736842105263157</v>
      </c>
      <c r="E38" s="159">
        <f t="shared" si="7"/>
        <v>1</v>
      </c>
      <c r="F38" s="168">
        <f>SUM(F7:F37)</f>
        <v>50</v>
      </c>
      <c r="G38" s="158">
        <f t="shared" si="0"/>
        <v>5.2631578947368418E-2</v>
      </c>
      <c r="H38" s="160">
        <f t="shared" si="1"/>
        <v>1</v>
      </c>
      <c r="I38" s="169">
        <f>SUM(I7:I37)</f>
        <v>801</v>
      </c>
      <c r="J38" s="158">
        <f t="shared" si="2"/>
        <v>0.84315789473684211</v>
      </c>
      <c r="K38" s="159">
        <f t="shared" si="3"/>
        <v>1</v>
      </c>
      <c r="L38" s="168">
        <f>SUM(L7:L37)</f>
        <v>950</v>
      </c>
      <c r="M38" s="158">
        <f t="shared" si="4"/>
        <v>1</v>
      </c>
      <c r="N38" s="160">
        <f t="shared" si="5"/>
        <v>1</v>
      </c>
    </row>
    <row r="39" spans="1:30" s="27" customFormat="1" ht="15.75">
      <c r="A39" s="3"/>
    </row>
    <row r="40" spans="1:30" ht="13.5" thickBot="1">
      <c r="A40" s="26" t="s">
        <v>27</v>
      </c>
    </row>
    <row r="41" spans="1:30">
      <c r="A41" s="138" t="s">
        <v>0</v>
      </c>
      <c r="B41" s="138" t="s">
        <v>0</v>
      </c>
      <c r="C41" s="491" t="s">
        <v>54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</row>
    <row r="42" spans="1:30">
      <c r="A42" s="139"/>
      <c r="B42" s="139"/>
      <c r="C42" s="492" t="s">
        <v>36</v>
      </c>
      <c r="D42" s="493"/>
      <c r="E42" s="494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</row>
    <row r="43" spans="1:30" ht="12.75" thickBot="1">
      <c r="A43" s="140"/>
      <c r="B43" s="14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</row>
    <row r="44" spans="1:30" ht="13.5">
      <c r="A44" s="141" t="s">
        <v>24</v>
      </c>
      <c r="B44" s="23" t="s">
        <v>3</v>
      </c>
      <c r="C44" s="6">
        <v>3</v>
      </c>
      <c r="D44" s="7">
        <v>0.111</v>
      </c>
      <c r="E44" s="7">
        <v>2.4E-2</v>
      </c>
      <c r="F44" s="8">
        <v>1</v>
      </c>
      <c r="G44" s="7">
        <v>3.6999999999999998E-2</v>
      </c>
      <c r="H44" s="7">
        <v>3.3000000000000002E-2</v>
      </c>
      <c r="I44" s="8">
        <v>24</v>
      </c>
      <c r="J44" s="7">
        <v>0.88900000000000001</v>
      </c>
      <c r="K44" s="7">
        <v>3.9E-2</v>
      </c>
      <c r="L44" s="8">
        <v>27</v>
      </c>
      <c r="M44" s="7">
        <v>1</v>
      </c>
      <c r="N44" s="19">
        <v>3.5999999999999997E-2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5">
      <c r="A45" s="142"/>
      <c r="B45" s="24" t="s">
        <v>4</v>
      </c>
      <c r="C45" s="9">
        <v>1</v>
      </c>
      <c r="D45" s="10">
        <v>7.6999999999999999E-2</v>
      </c>
      <c r="E45" s="10">
        <v>8.0000000000000002E-3</v>
      </c>
      <c r="F45" s="11">
        <v>0</v>
      </c>
      <c r="G45" s="10">
        <v>0</v>
      </c>
      <c r="H45" s="10">
        <v>0</v>
      </c>
      <c r="I45" s="11">
        <v>12</v>
      </c>
      <c r="J45" s="10">
        <v>0.92300000000000004</v>
      </c>
      <c r="K45" s="10">
        <v>0.02</v>
      </c>
      <c r="L45" s="11">
        <v>13</v>
      </c>
      <c r="M45" s="10">
        <v>1</v>
      </c>
      <c r="N45" s="20">
        <v>1.7000000000000001E-2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5">
      <c r="A46" s="142"/>
      <c r="B46" s="24" t="s">
        <v>14</v>
      </c>
      <c r="C46" s="9">
        <v>0</v>
      </c>
      <c r="D46" s="10">
        <v>0</v>
      </c>
      <c r="E46" s="10">
        <v>0</v>
      </c>
      <c r="F46" s="11">
        <v>1</v>
      </c>
      <c r="G46" s="10">
        <v>8.3000000000000004E-2</v>
      </c>
      <c r="H46" s="10">
        <v>3.3000000000000002E-2</v>
      </c>
      <c r="I46" s="11">
        <v>11</v>
      </c>
      <c r="J46" s="10">
        <v>0.91700000000000004</v>
      </c>
      <c r="K46" s="10">
        <v>1.7999999999999999E-2</v>
      </c>
      <c r="L46" s="11">
        <v>12</v>
      </c>
      <c r="M46" s="10">
        <v>1</v>
      </c>
      <c r="N46" s="20">
        <v>1.6E-2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5">
      <c r="A47" s="142"/>
      <c r="B47" s="24" t="s">
        <v>6</v>
      </c>
      <c r="C47" s="9">
        <v>2</v>
      </c>
      <c r="D47" s="10">
        <v>3.2000000000000001E-2</v>
      </c>
      <c r="E47" s="10">
        <v>1.6E-2</v>
      </c>
      <c r="F47" s="11">
        <v>1</v>
      </c>
      <c r="G47" s="10">
        <v>1.6E-2</v>
      </c>
      <c r="H47" s="10">
        <v>3.3000000000000002E-2</v>
      </c>
      <c r="I47" s="11">
        <v>60</v>
      </c>
      <c r="J47" s="10">
        <v>0.95199999999999996</v>
      </c>
      <c r="K47" s="10">
        <v>9.9000000000000005E-2</v>
      </c>
      <c r="L47" s="11">
        <v>63</v>
      </c>
      <c r="M47" s="10">
        <v>1</v>
      </c>
      <c r="N47" s="20">
        <v>8.5000000000000006E-2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5">
      <c r="A48" s="142"/>
      <c r="B48" s="24" t="s">
        <v>8</v>
      </c>
      <c r="C48" s="9">
        <v>2</v>
      </c>
      <c r="D48" s="10">
        <v>0.222</v>
      </c>
      <c r="E48" s="10">
        <v>1.6E-2</v>
      </c>
      <c r="F48" s="11">
        <v>0</v>
      </c>
      <c r="G48" s="10">
        <v>0</v>
      </c>
      <c r="H48" s="10">
        <v>0</v>
      </c>
      <c r="I48" s="11">
        <v>7</v>
      </c>
      <c r="J48" s="10">
        <v>0.77800000000000002</v>
      </c>
      <c r="K48" s="10">
        <v>1.2E-2</v>
      </c>
      <c r="L48" s="11">
        <v>9</v>
      </c>
      <c r="M48" s="10">
        <v>1</v>
      </c>
      <c r="N48" s="20">
        <v>1.2E-2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5">
      <c r="A49" s="142"/>
      <c r="B49" s="24" t="s">
        <v>10</v>
      </c>
      <c r="C49" s="9">
        <v>0</v>
      </c>
      <c r="D49" s="10">
        <v>0</v>
      </c>
      <c r="E49" s="10">
        <v>0</v>
      </c>
      <c r="F49" s="11">
        <v>0</v>
      </c>
      <c r="G49" s="10">
        <v>0</v>
      </c>
      <c r="H49" s="10">
        <v>0</v>
      </c>
      <c r="I49" s="11">
        <v>14</v>
      </c>
      <c r="J49" s="10">
        <v>1</v>
      </c>
      <c r="K49" s="10">
        <v>2.3E-2</v>
      </c>
      <c r="L49" s="11">
        <v>14</v>
      </c>
      <c r="M49" s="10">
        <v>1</v>
      </c>
      <c r="N49" s="20">
        <v>1.9E-2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5">
      <c r="A50" s="142"/>
      <c r="B50" s="24" t="s">
        <v>11</v>
      </c>
      <c r="C50" s="9">
        <v>1</v>
      </c>
      <c r="D50" s="10">
        <v>3.5999999999999997E-2</v>
      </c>
      <c r="E50" s="10">
        <v>8.0000000000000002E-3</v>
      </c>
      <c r="F50" s="11">
        <v>0</v>
      </c>
      <c r="G50" s="10">
        <v>0</v>
      </c>
      <c r="H50" s="10">
        <v>0</v>
      </c>
      <c r="I50" s="11">
        <v>27</v>
      </c>
      <c r="J50" s="10">
        <v>0.96399999999999997</v>
      </c>
      <c r="K50" s="10">
        <v>4.3999999999999997E-2</v>
      </c>
      <c r="L50" s="11">
        <v>28</v>
      </c>
      <c r="M50" s="10">
        <v>1</v>
      </c>
      <c r="N50" s="20">
        <v>3.7999999999999999E-2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5">
      <c r="A51" s="142"/>
      <c r="B51" s="24" t="s">
        <v>12</v>
      </c>
      <c r="C51" s="9">
        <v>7</v>
      </c>
      <c r="D51" s="10">
        <v>0.318</v>
      </c>
      <c r="E51" s="10">
        <v>5.6000000000000001E-2</v>
      </c>
      <c r="F51" s="11">
        <v>2</v>
      </c>
      <c r="G51" s="10">
        <v>9.0999999999999998E-2</v>
      </c>
      <c r="H51" s="10">
        <v>6.7000000000000004E-2</v>
      </c>
      <c r="I51" s="11">
        <v>15</v>
      </c>
      <c r="J51" s="10">
        <v>0.68200000000000005</v>
      </c>
      <c r="K51" s="10">
        <v>2.5000000000000001E-2</v>
      </c>
      <c r="L51" s="11">
        <v>22</v>
      </c>
      <c r="M51" s="10">
        <v>1</v>
      </c>
      <c r="N51" s="20">
        <v>0.03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5">
      <c r="A52" s="142"/>
      <c r="B52" s="24" t="s">
        <v>7</v>
      </c>
      <c r="C52" s="9">
        <v>30</v>
      </c>
      <c r="D52" s="10">
        <v>0.23799999999999999</v>
      </c>
      <c r="E52" s="10">
        <v>0.23799999999999999</v>
      </c>
      <c r="F52" s="11">
        <v>0</v>
      </c>
      <c r="G52" s="10">
        <v>0</v>
      </c>
      <c r="H52" s="10">
        <v>0</v>
      </c>
      <c r="I52" s="11">
        <v>96</v>
      </c>
      <c r="J52" s="10">
        <v>0.76200000000000001</v>
      </c>
      <c r="K52" s="10">
        <v>0.158</v>
      </c>
      <c r="L52" s="11">
        <v>126</v>
      </c>
      <c r="M52" s="10">
        <v>1</v>
      </c>
      <c r="N52" s="20">
        <v>0.17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5">
      <c r="A53" s="142"/>
      <c r="B53" s="24" t="s">
        <v>13</v>
      </c>
      <c r="C53" s="9">
        <v>2</v>
      </c>
      <c r="D53" s="10">
        <v>0.154</v>
      </c>
      <c r="E53" s="10">
        <v>1.6E-2</v>
      </c>
      <c r="F53" s="11">
        <v>4</v>
      </c>
      <c r="G53" s="10">
        <v>0.308</v>
      </c>
      <c r="H53" s="10">
        <v>0.13300000000000001</v>
      </c>
      <c r="I53" s="11">
        <v>9</v>
      </c>
      <c r="J53" s="10">
        <v>0.69199999999999995</v>
      </c>
      <c r="K53" s="10">
        <v>1.4999999999999999E-2</v>
      </c>
      <c r="L53" s="11">
        <v>13</v>
      </c>
      <c r="M53" s="10">
        <v>1</v>
      </c>
      <c r="N53" s="20">
        <v>1.7000000000000001E-2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5">
      <c r="A54" s="142"/>
      <c r="B54" s="24" t="s">
        <v>15</v>
      </c>
      <c r="C54" s="9">
        <v>13</v>
      </c>
      <c r="D54" s="10">
        <v>0.25</v>
      </c>
      <c r="E54" s="10">
        <v>0.10299999999999999</v>
      </c>
      <c r="F54" s="11">
        <v>6</v>
      </c>
      <c r="G54" s="10">
        <v>0.115</v>
      </c>
      <c r="H54" s="10">
        <v>0.2</v>
      </c>
      <c r="I54" s="11">
        <v>36</v>
      </c>
      <c r="J54" s="10">
        <v>0.69199999999999995</v>
      </c>
      <c r="K54" s="10">
        <v>5.8999999999999997E-2</v>
      </c>
      <c r="L54" s="11">
        <v>52</v>
      </c>
      <c r="M54" s="10">
        <v>1</v>
      </c>
      <c r="N54" s="20">
        <v>7.0000000000000007E-2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5">
      <c r="A55" s="142"/>
      <c r="B55" s="24" t="s">
        <v>16</v>
      </c>
      <c r="C55" s="9">
        <v>10</v>
      </c>
      <c r="D55" s="10">
        <v>0.24399999999999999</v>
      </c>
      <c r="E55" s="10">
        <v>7.9000000000000001E-2</v>
      </c>
      <c r="F55" s="11">
        <v>0</v>
      </c>
      <c r="G55" s="10">
        <v>0</v>
      </c>
      <c r="H55" s="10">
        <v>0</v>
      </c>
      <c r="I55" s="11">
        <v>31</v>
      </c>
      <c r="J55" s="10">
        <v>0.75600000000000001</v>
      </c>
      <c r="K55" s="10">
        <v>5.0999999999999997E-2</v>
      </c>
      <c r="L55" s="11">
        <v>41</v>
      </c>
      <c r="M55" s="10">
        <v>1</v>
      </c>
      <c r="N55" s="20">
        <v>5.5E-2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5">
      <c r="A56" s="142"/>
      <c r="B56" s="24" t="s">
        <v>17</v>
      </c>
      <c r="C56" s="9">
        <v>8</v>
      </c>
      <c r="D56" s="10">
        <v>0.16700000000000001</v>
      </c>
      <c r="E56" s="10">
        <v>6.3E-2</v>
      </c>
      <c r="F56" s="11">
        <v>2</v>
      </c>
      <c r="G56" s="10">
        <v>4.2000000000000003E-2</v>
      </c>
      <c r="H56" s="10">
        <v>6.7000000000000004E-2</v>
      </c>
      <c r="I56" s="11">
        <v>39</v>
      </c>
      <c r="J56" s="10">
        <v>0.81299999999999994</v>
      </c>
      <c r="K56" s="10">
        <v>6.4000000000000001E-2</v>
      </c>
      <c r="L56" s="11">
        <v>48</v>
      </c>
      <c r="M56" s="10">
        <v>1</v>
      </c>
      <c r="N56" s="20">
        <v>6.5000000000000002E-2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3.5">
      <c r="A57" s="142"/>
      <c r="B57" s="24" t="s">
        <v>18</v>
      </c>
      <c r="C57" s="9">
        <v>1</v>
      </c>
      <c r="D57" s="10">
        <v>4.8000000000000001E-2</v>
      </c>
      <c r="E57" s="10">
        <v>8.0000000000000002E-3</v>
      </c>
      <c r="F57" s="11">
        <v>0</v>
      </c>
      <c r="G57" s="10">
        <v>0</v>
      </c>
      <c r="H57" s="10">
        <v>0</v>
      </c>
      <c r="I57" s="11">
        <v>20</v>
      </c>
      <c r="J57" s="10">
        <v>0.95199999999999996</v>
      </c>
      <c r="K57" s="10">
        <v>3.3000000000000002E-2</v>
      </c>
      <c r="L57" s="11">
        <v>21</v>
      </c>
      <c r="M57" s="10">
        <v>1</v>
      </c>
      <c r="N57" s="20">
        <v>2.8000000000000001E-2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5">
      <c r="A58" s="142"/>
      <c r="B58" s="24" t="s">
        <v>23</v>
      </c>
      <c r="C58" s="9">
        <v>0</v>
      </c>
      <c r="D58" s="10">
        <v>0</v>
      </c>
      <c r="E58" s="10">
        <v>0</v>
      </c>
      <c r="F58" s="11">
        <v>0</v>
      </c>
      <c r="G58" s="10">
        <v>0</v>
      </c>
      <c r="H58" s="10">
        <v>0</v>
      </c>
      <c r="I58" s="11">
        <v>4</v>
      </c>
      <c r="J58" s="10">
        <v>1</v>
      </c>
      <c r="K58" s="10">
        <v>7.0000000000000001E-3</v>
      </c>
      <c r="L58" s="11">
        <v>4</v>
      </c>
      <c r="M58" s="10">
        <v>1</v>
      </c>
      <c r="N58" s="20">
        <v>5.0000000000000001E-3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5">
      <c r="A59" s="142"/>
      <c r="B59" s="24" t="s">
        <v>19</v>
      </c>
      <c r="C59" s="9">
        <v>8</v>
      </c>
      <c r="D59" s="10">
        <v>0.308</v>
      </c>
      <c r="E59" s="10">
        <v>6.3E-2</v>
      </c>
      <c r="F59" s="11">
        <v>1</v>
      </c>
      <c r="G59" s="10">
        <v>3.7999999999999999E-2</v>
      </c>
      <c r="H59" s="10">
        <v>3.3000000000000002E-2</v>
      </c>
      <c r="I59" s="11">
        <v>19</v>
      </c>
      <c r="J59" s="10">
        <v>0.73099999999999998</v>
      </c>
      <c r="K59" s="10">
        <v>3.1E-2</v>
      </c>
      <c r="L59" s="11">
        <v>26</v>
      </c>
      <c r="M59" s="10">
        <v>1</v>
      </c>
      <c r="N59" s="20">
        <v>3.5000000000000003E-2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5">
      <c r="A60" s="142"/>
      <c r="B60" s="24" t="s">
        <v>20</v>
      </c>
      <c r="C60" s="9">
        <v>1</v>
      </c>
      <c r="D60" s="10">
        <v>0.16700000000000001</v>
      </c>
      <c r="E60" s="10">
        <v>8.0000000000000002E-3</v>
      </c>
      <c r="F60" s="11">
        <v>0</v>
      </c>
      <c r="G60" s="10">
        <v>0</v>
      </c>
      <c r="H60" s="10">
        <v>0</v>
      </c>
      <c r="I60" s="11">
        <v>5</v>
      </c>
      <c r="J60" s="10">
        <v>0.83299999999999996</v>
      </c>
      <c r="K60" s="10">
        <v>8.0000000000000002E-3</v>
      </c>
      <c r="L60" s="11">
        <v>6</v>
      </c>
      <c r="M60" s="10">
        <v>1</v>
      </c>
      <c r="N60" s="20">
        <v>8.0000000000000002E-3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5">
      <c r="A61" s="142"/>
      <c r="B61" s="24" t="s">
        <v>21</v>
      </c>
      <c r="C61" s="9">
        <v>1</v>
      </c>
      <c r="D61" s="10">
        <v>2.9000000000000001E-2</v>
      </c>
      <c r="E61" s="10">
        <v>8.0000000000000002E-3</v>
      </c>
      <c r="F61" s="11">
        <v>0</v>
      </c>
      <c r="G61" s="10">
        <v>0</v>
      </c>
      <c r="H61" s="10">
        <v>0</v>
      </c>
      <c r="I61" s="11">
        <v>33</v>
      </c>
      <c r="J61" s="10">
        <v>0.97099999999999997</v>
      </c>
      <c r="K61" s="10">
        <v>5.3999999999999999E-2</v>
      </c>
      <c r="L61" s="11">
        <v>34</v>
      </c>
      <c r="M61" s="10">
        <v>1</v>
      </c>
      <c r="N61" s="20">
        <v>4.5999999999999999E-2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5">
      <c r="A62" s="142"/>
      <c r="B62" s="24" t="s">
        <v>47</v>
      </c>
      <c r="C62" s="9">
        <v>0</v>
      </c>
      <c r="D62" s="10">
        <v>0</v>
      </c>
      <c r="E62" s="10">
        <v>0</v>
      </c>
      <c r="F62" s="11">
        <v>0</v>
      </c>
      <c r="G62" s="10">
        <v>0</v>
      </c>
      <c r="H62" s="10">
        <v>0</v>
      </c>
      <c r="I62" s="11">
        <v>60</v>
      </c>
      <c r="J62" s="10">
        <v>1</v>
      </c>
      <c r="K62" s="10">
        <v>9.9000000000000005E-2</v>
      </c>
      <c r="L62" s="11">
        <v>60</v>
      </c>
      <c r="M62" s="10">
        <v>1</v>
      </c>
      <c r="N62" s="20">
        <v>8.1000000000000003E-2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>
      <c r="A63" s="142"/>
      <c r="B63" s="24" t="s">
        <v>22</v>
      </c>
      <c r="C63" s="9">
        <v>1</v>
      </c>
      <c r="D63" s="10">
        <v>4.2000000000000003E-2</v>
      </c>
      <c r="E63" s="10">
        <v>8.0000000000000002E-3</v>
      </c>
      <c r="F63" s="11">
        <v>0</v>
      </c>
      <c r="G63" s="10">
        <v>0</v>
      </c>
      <c r="H63" s="10">
        <v>0</v>
      </c>
      <c r="I63" s="11">
        <v>23</v>
      </c>
      <c r="J63" s="10">
        <v>0.95799999999999996</v>
      </c>
      <c r="K63" s="10">
        <v>3.7999999999999999E-2</v>
      </c>
      <c r="L63" s="11">
        <v>24</v>
      </c>
      <c r="M63" s="10">
        <v>1</v>
      </c>
      <c r="N63" s="20">
        <v>3.2000000000000001E-2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5">
      <c r="A64" s="142"/>
      <c r="B64" s="24" t="s">
        <v>9</v>
      </c>
      <c r="C64" s="9">
        <v>26</v>
      </c>
      <c r="D64" s="10">
        <v>0.38200000000000001</v>
      </c>
      <c r="E64" s="10">
        <v>0.20599999999999999</v>
      </c>
      <c r="F64" s="11">
        <v>10</v>
      </c>
      <c r="G64" s="10">
        <v>0.14699999999999999</v>
      </c>
      <c r="H64" s="10">
        <v>0.33300000000000002</v>
      </c>
      <c r="I64" s="11">
        <v>40</v>
      </c>
      <c r="J64" s="10">
        <v>0.58799999999999997</v>
      </c>
      <c r="K64" s="10">
        <v>6.6000000000000003E-2</v>
      </c>
      <c r="L64" s="11">
        <v>68</v>
      </c>
      <c r="M64" s="10">
        <v>1</v>
      </c>
      <c r="N64" s="20">
        <v>9.1999999999999998E-2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5">
      <c r="A65" s="142"/>
      <c r="B65" s="24" t="s">
        <v>5</v>
      </c>
      <c r="C65" s="12">
        <v>5</v>
      </c>
      <c r="D65" s="13">
        <v>0.192</v>
      </c>
      <c r="E65" s="13">
        <v>0.04</v>
      </c>
      <c r="F65" s="14">
        <v>1</v>
      </c>
      <c r="G65" s="13">
        <v>3.7999999999999999E-2</v>
      </c>
      <c r="H65" s="13">
        <v>3.3000000000000002E-2</v>
      </c>
      <c r="I65" s="14">
        <v>21</v>
      </c>
      <c r="J65" s="13">
        <v>0.80800000000000005</v>
      </c>
      <c r="K65" s="13">
        <v>3.5000000000000003E-2</v>
      </c>
      <c r="L65" s="14">
        <v>26</v>
      </c>
      <c r="M65" s="13">
        <v>1</v>
      </c>
      <c r="N65" s="21">
        <v>3.5000000000000003E-2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5">
      <c r="A66" s="142"/>
      <c r="B66" s="24" t="s">
        <v>126</v>
      </c>
      <c r="C66" s="9">
        <v>4</v>
      </c>
      <c r="D66" s="10">
        <v>0.66700000000000004</v>
      </c>
      <c r="E66" s="10">
        <v>3.2000000000000001E-2</v>
      </c>
      <c r="F66" s="11">
        <v>1</v>
      </c>
      <c r="G66" s="10">
        <v>0.16700000000000001</v>
      </c>
      <c r="H66" s="10">
        <v>3.3000000000000002E-2</v>
      </c>
      <c r="I66" s="11">
        <v>2</v>
      </c>
      <c r="J66" s="10">
        <v>0.33300000000000002</v>
      </c>
      <c r="K66" s="10">
        <v>3.0000000000000001E-3</v>
      </c>
      <c r="L66" s="11">
        <v>6</v>
      </c>
      <c r="M66" s="10">
        <v>1</v>
      </c>
      <c r="N66" s="20">
        <v>8.0000000000000002E-3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5">
      <c r="A67" s="142"/>
      <c r="B67" s="171"/>
      <c r="C67" s="12"/>
      <c r="D67" s="13"/>
      <c r="E67" s="13"/>
      <c r="F67" s="14"/>
      <c r="G67" s="13"/>
      <c r="H67" s="13"/>
      <c r="I67" s="14"/>
      <c r="J67" s="13"/>
      <c r="K67" s="13"/>
      <c r="L67" s="14"/>
      <c r="M67" s="13"/>
      <c r="N67" s="2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thickBot="1">
      <c r="A68" s="143"/>
      <c r="B68" s="25" t="s">
        <v>1</v>
      </c>
      <c r="C68" s="15">
        <v>126</v>
      </c>
      <c r="D68" s="16">
        <v>0.17</v>
      </c>
      <c r="E68" s="16">
        <v>1</v>
      </c>
      <c r="F68" s="17">
        <v>30</v>
      </c>
      <c r="G68" s="16">
        <v>0.04</v>
      </c>
      <c r="H68" s="16">
        <v>1</v>
      </c>
      <c r="I68" s="17">
        <v>608</v>
      </c>
      <c r="J68" s="16">
        <v>0.81799999999999995</v>
      </c>
      <c r="K68" s="16">
        <v>1</v>
      </c>
      <c r="L68" s="17">
        <v>743</v>
      </c>
      <c r="M68" s="16">
        <v>1</v>
      </c>
      <c r="N68" s="22">
        <v>1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L69" s="2"/>
      <c r="M69" s="2"/>
      <c r="N69" s="2"/>
      <c r="O69" s="2"/>
      <c r="X69" s="2"/>
      <c r="Y69" s="2"/>
      <c r="Z69" s="2"/>
      <c r="AA69" s="2"/>
      <c r="AB69" s="2"/>
    </row>
    <row r="70" spans="1:30">
      <c r="A70" s="1">
        <v>2010</v>
      </c>
      <c r="S70" s="2"/>
      <c r="T70" s="2"/>
      <c r="V70" s="2"/>
      <c r="W70" s="2"/>
      <c r="Y70" s="2"/>
      <c r="Z70" s="2"/>
      <c r="AB70" s="2"/>
      <c r="AC70" s="2"/>
    </row>
    <row r="71" spans="1:30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  <c r="S71" s="2"/>
      <c r="T71" s="2"/>
      <c r="V71" s="2"/>
      <c r="W71" s="2"/>
      <c r="Y71" s="2"/>
      <c r="Z71" s="2"/>
      <c r="AB71" s="2"/>
      <c r="AC71" s="2"/>
    </row>
    <row r="72" spans="1:30" ht="13.15" customHeight="1">
      <c r="A72" s="333"/>
      <c r="B72" s="29"/>
      <c r="C72" s="497" t="s">
        <v>28</v>
      </c>
      <c r="D72" s="498"/>
      <c r="E72" s="498"/>
      <c r="F72" s="499"/>
      <c r="S72" s="2"/>
      <c r="T72" s="2"/>
      <c r="V72" s="2"/>
      <c r="W72" s="2"/>
      <c r="Y72" s="2"/>
      <c r="Z72" s="2"/>
      <c r="AB72" s="2"/>
      <c r="AC72" s="2"/>
    </row>
    <row r="73" spans="1:30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30" ht="13.15" customHeight="1">
      <c r="A74" s="339" t="s">
        <v>24</v>
      </c>
      <c r="B74" s="340" t="s">
        <v>3</v>
      </c>
      <c r="C74" s="341">
        <f>C7</f>
        <v>8</v>
      </c>
      <c r="D74" s="342">
        <f>C74/$L$38</f>
        <v>8.4210526315789472E-3</v>
      </c>
      <c r="E74" s="341">
        <f>$L7-C74</f>
        <v>28</v>
      </c>
      <c r="F74" s="342">
        <f>E74/$L$38</f>
        <v>2.9473684210526315E-2</v>
      </c>
    </row>
    <row r="75" spans="1:30" ht="13.15" customHeight="1">
      <c r="A75" s="184"/>
      <c r="B75" s="53" t="s">
        <v>4</v>
      </c>
      <c r="C75" s="54">
        <f t="shared" ref="C75:C105" si="8">C8</f>
        <v>6</v>
      </c>
      <c r="D75" s="55">
        <f t="shared" ref="D75:D105" si="9">C75/$L$38</f>
        <v>6.3157894736842104E-3</v>
      </c>
      <c r="E75" s="54">
        <f t="shared" ref="E75:E105" si="10">$L8-C75</f>
        <v>29</v>
      </c>
      <c r="F75" s="55">
        <f t="shared" ref="F75:F105" si="11">E75/$L$38</f>
        <v>3.0526315789473683E-2</v>
      </c>
    </row>
    <row r="76" spans="1:30" ht="13.15" customHeight="1">
      <c r="A76" s="184"/>
      <c r="B76" s="53" t="s">
        <v>41</v>
      </c>
      <c r="C76" s="54">
        <f t="shared" si="8"/>
        <v>0</v>
      </c>
      <c r="D76" s="55">
        <f t="shared" si="9"/>
        <v>0</v>
      </c>
      <c r="E76" s="54">
        <f t="shared" si="10"/>
        <v>6</v>
      </c>
      <c r="F76" s="55">
        <f t="shared" si="11"/>
        <v>6.3157894736842104E-3</v>
      </c>
      <c r="X76" s="2"/>
      <c r="Y76" s="2"/>
      <c r="Z76" s="2"/>
      <c r="AA76" s="2"/>
    </row>
    <row r="77" spans="1:30" ht="13.15" customHeight="1">
      <c r="A77" s="184"/>
      <c r="B77" s="53" t="s">
        <v>42</v>
      </c>
      <c r="C77" s="54">
        <f t="shared" si="8"/>
        <v>3</v>
      </c>
      <c r="D77" s="55">
        <f t="shared" si="9"/>
        <v>3.1578947368421052E-3</v>
      </c>
      <c r="E77" s="54">
        <f t="shared" si="10"/>
        <v>51</v>
      </c>
      <c r="F77" s="55">
        <f t="shared" si="11"/>
        <v>5.3684210526315793E-2</v>
      </c>
      <c r="X77" s="2"/>
      <c r="Y77" s="2"/>
      <c r="Z77" s="2"/>
      <c r="AA77" s="2"/>
    </row>
    <row r="78" spans="1:30" ht="13.15" customHeight="1">
      <c r="A78" s="184"/>
      <c r="B78" s="53" t="s">
        <v>14</v>
      </c>
      <c r="C78" s="54">
        <f t="shared" si="8"/>
        <v>1</v>
      </c>
      <c r="D78" s="55">
        <f t="shared" si="9"/>
        <v>1.0526315789473684E-3</v>
      </c>
      <c r="E78" s="54">
        <f t="shared" si="10"/>
        <v>39</v>
      </c>
      <c r="F78" s="55">
        <f t="shared" si="11"/>
        <v>4.1052631578947368E-2</v>
      </c>
      <c r="X78" s="2"/>
      <c r="Y78" s="2"/>
      <c r="Z78" s="2"/>
      <c r="AA78" s="2"/>
    </row>
    <row r="79" spans="1:30" ht="13.15" customHeight="1">
      <c r="A79" s="184"/>
      <c r="B79" s="53" t="s">
        <v>6</v>
      </c>
      <c r="C79" s="54">
        <f t="shared" si="8"/>
        <v>1</v>
      </c>
      <c r="D79" s="55">
        <f t="shared" si="9"/>
        <v>1.0526315789473684E-3</v>
      </c>
      <c r="E79" s="54">
        <f t="shared" si="10"/>
        <v>39</v>
      </c>
      <c r="F79" s="55">
        <f t="shared" si="11"/>
        <v>4.1052631578947368E-2</v>
      </c>
      <c r="L79" s="2"/>
      <c r="M79" s="2"/>
      <c r="N79" s="2"/>
      <c r="O79" s="2"/>
      <c r="X79" s="2"/>
      <c r="Y79" s="2"/>
      <c r="Z79" s="2"/>
      <c r="AA79" s="2"/>
    </row>
    <row r="80" spans="1:30" ht="13.15" customHeight="1">
      <c r="A80" s="184"/>
      <c r="B80" s="53" t="s">
        <v>8</v>
      </c>
      <c r="C80" s="54">
        <f t="shared" si="8"/>
        <v>2</v>
      </c>
      <c r="D80" s="55">
        <f t="shared" si="9"/>
        <v>2.1052631578947368E-3</v>
      </c>
      <c r="E80" s="54">
        <f t="shared" si="10"/>
        <v>4</v>
      </c>
      <c r="F80" s="55">
        <f t="shared" si="11"/>
        <v>4.2105263157894736E-3</v>
      </c>
      <c r="L80" s="2"/>
      <c r="M80" s="2"/>
      <c r="N80" s="2"/>
      <c r="O80" s="2"/>
      <c r="X80" s="2"/>
      <c r="Y80" s="2"/>
      <c r="Z80" s="2"/>
      <c r="AA80" s="2"/>
      <c r="AB80" s="2"/>
    </row>
    <row r="81" spans="1:28" ht="13.15" customHeight="1">
      <c r="A81" s="184"/>
      <c r="B81" s="53" t="s">
        <v>10</v>
      </c>
      <c r="C81" s="54">
        <f t="shared" si="8"/>
        <v>1</v>
      </c>
      <c r="D81" s="55">
        <f t="shared" si="9"/>
        <v>1.0526315789473684E-3</v>
      </c>
      <c r="E81" s="54">
        <f t="shared" si="10"/>
        <v>17</v>
      </c>
      <c r="F81" s="55">
        <f t="shared" si="11"/>
        <v>1.7894736842105262E-2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4</v>
      </c>
      <c r="D82" s="55">
        <f t="shared" si="9"/>
        <v>4.2105263157894736E-3</v>
      </c>
      <c r="E82" s="54">
        <f t="shared" si="10"/>
        <v>32</v>
      </c>
      <c r="F82" s="55">
        <f t="shared" si="11"/>
        <v>3.3684210526315789E-2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12</v>
      </c>
      <c r="D83" s="55">
        <f t="shared" si="9"/>
        <v>1.2631578947368421E-2</v>
      </c>
      <c r="E83" s="54">
        <f t="shared" si="10"/>
        <v>9</v>
      </c>
      <c r="F83" s="55">
        <f t="shared" si="11"/>
        <v>9.4736842105263164E-3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1</v>
      </c>
      <c r="D84" s="55">
        <f t="shared" si="9"/>
        <v>1.0526315789473684E-3</v>
      </c>
      <c r="E84" s="54">
        <f t="shared" si="10"/>
        <v>15</v>
      </c>
      <c r="F84" s="55">
        <f t="shared" si="11"/>
        <v>1.5789473684210527E-2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23</v>
      </c>
      <c r="D85" s="55">
        <f t="shared" si="9"/>
        <v>2.4210526315789474E-2</v>
      </c>
      <c r="E85" s="54">
        <f t="shared" si="10"/>
        <v>74</v>
      </c>
      <c r="F85" s="55">
        <f t="shared" si="11"/>
        <v>7.7894736842105267E-2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4</v>
      </c>
      <c r="D86" s="55">
        <f t="shared" si="9"/>
        <v>4.2105263157894736E-3</v>
      </c>
      <c r="E86" s="54">
        <f t="shared" si="10"/>
        <v>27</v>
      </c>
      <c r="F86" s="55">
        <f t="shared" si="11"/>
        <v>2.8421052631578948E-2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7</v>
      </c>
      <c r="D87" s="55">
        <f t="shared" si="9"/>
        <v>7.3684210526315788E-3</v>
      </c>
      <c r="E87" s="54">
        <f t="shared" si="10"/>
        <v>35</v>
      </c>
      <c r="F87" s="55">
        <f t="shared" si="11"/>
        <v>3.6842105263157891E-2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9</v>
      </c>
      <c r="D88" s="55">
        <f t="shared" si="9"/>
        <v>9.4736842105263164E-3</v>
      </c>
      <c r="E88" s="54">
        <f t="shared" si="10"/>
        <v>20</v>
      </c>
      <c r="F88" s="55">
        <f t="shared" si="11"/>
        <v>2.1052631578947368E-2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6</v>
      </c>
      <c r="D89" s="55">
        <f t="shared" si="9"/>
        <v>6.3157894736842104E-3</v>
      </c>
      <c r="E89" s="54">
        <f t="shared" si="10"/>
        <v>110</v>
      </c>
      <c r="F89" s="55">
        <f t="shared" si="11"/>
        <v>0.11578947368421053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0</v>
      </c>
      <c r="D90" s="55">
        <f t="shared" si="9"/>
        <v>0</v>
      </c>
      <c r="E90" s="54">
        <f t="shared" si="10"/>
        <v>27</v>
      </c>
      <c r="F90" s="55">
        <f t="shared" si="11"/>
        <v>2.8421052631578948E-2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2</v>
      </c>
      <c r="F91" s="55">
        <f t="shared" si="11"/>
        <v>2.1052631578947368E-3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0</v>
      </c>
      <c r="D92" s="55">
        <f t="shared" si="9"/>
        <v>0</v>
      </c>
      <c r="E92" s="54">
        <f t="shared" si="10"/>
        <v>5</v>
      </c>
      <c r="F92" s="55">
        <f t="shared" si="11"/>
        <v>5.263157894736842E-3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4</v>
      </c>
      <c r="D93" s="55">
        <f t="shared" si="9"/>
        <v>4.2105263157894736E-3</v>
      </c>
      <c r="E93" s="54">
        <f t="shared" si="10"/>
        <v>5</v>
      </c>
      <c r="F93" s="55">
        <f t="shared" si="11"/>
        <v>5.263157894736842E-3</v>
      </c>
      <c r="L93" s="2"/>
      <c r="M93" s="2"/>
      <c r="N93" s="2"/>
      <c r="O93" s="2"/>
      <c r="X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2</v>
      </c>
      <c r="D94" s="55">
        <f t="shared" si="9"/>
        <v>2.1052631578947368E-3</v>
      </c>
      <c r="E94" s="54">
        <f t="shared" si="10"/>
        <v>13</v>
      </c>
      <c r="F94" s="55">
        <f t="shared" si="11"/>
        <v>1.368421052631579E-2</v>
      </c>
      <c r="L94" s="2"/>
      <c r="M94" s="2"/>
      <c r="N94" s="2"/>
      <c r="O94" s="2"/>
      <c r="X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5</v>
      </c>
      <c r="D95" s="55">
        <f t="shared" si="9"/>
        <v>5.263157894736842E-3</v>
      </c>
      <c r="E95" s="54">
        <f t="shared" si="10"/>
        <v>25</v>
      </c>
      <c r="F95" s="55">
        <f t="shared" si="11"/>
        <v>2.6315789473684209E-2</v>
      </c>
      <c r="L95" s="2"/>
      <c r="M95" s="2"/>
      <c r="N95" s="2"/>
      <c r="O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8</v>
      </c>
      <c r="D96" s="55">
        <f t="shared" si="9"/>
        <v>8.4210526315789472E-3</v>
      </c>
      <c r="E96" s="54">
        <f t="shared" si="10"/>
        <v>16</v>
      </c>
      <c r="F96" s="55">
        <f t="shared" si="11"/>
        <v>1.6842105263157894E-2</v>
      </c>
      <c r="L96" s="2"/>
      <c r="M96" s="2"/>
      <c r="N96" s="2"/>
      <c r="O96" s="2"/>
      <c r="X96" s="2"/>
      <c r="Y96" s="2"/>
      <c r="Z96" s="2"/>
      <c r="AA96" s="2"/>
      <c r="AB96" s="2"/>
    </row>
    <row r="97" spans="1:29" ht="13.15" customHeight="1">
      <c r="A97" s="184"/>
      <c r="B97" s="53" t="s">
        <v>46</v>
      </c>
      <c r="C97" s="54">
        <f t="shared" si="8"/>
        <v>2</v>
      </c>
      <c r="D97" s="55">
        <f t="shared" si="9"/>
        <v>2.1052631578947368E-3</v>
      </c>
      <c r="E97" s="54">
        <f t="shared" si="10"/>
        <v>27</v>
      </c>
      <c r="F97" s="55">
        <f t="shared" si="11"/>
        <v>2.8421052631578948E-2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9" ht="13.15" customHeight="1">
      <c r="A98" s="184"/>
      <c r="B98" s="53" t="s">
        <v>47</v>
      </c>
      <c r="C98" s="54">
        <f t="shared" si="8"/>
        <v>1</v>
      </c>
      <c r="D98" s="55">
        <f t="shared" si="9"/>
        <v>1.0526315789473684E-3</v>
      </c>
      <c r="E98" s="54">
        <f t="shared" si="10"/>
        <v>57</v>
      </c>
      <c r="F98" s="55">
        <f t="shared" si="11"/>
        <v>0.06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9" ht="13.15" customHeight="1">
      <c r="A99" s="184"/>
      <c r="B99" s="53" t="s">
        <v>22</v>
      </c>
      <c r="C99" s="54">
        <f t="shared" si="8"/>
        <v>3</v>
      </c>
      <c r="D99" s="55">
        <f t="shared" si="9"/>
        <v>3.1578947368421052E-3</v>
      </c>
      <c r="E99" s="54">
        <f t="shared" si="10"/>
        <v>20</v>
      </c>
      <c r="F99" s="55">
        <f t="shared" si="11"/>
        <v>2.1052631578947368E-2</v>
      </c>
      <c r="L99" s="2"/>
      <c r="M99" s="2"/>
      <c r="N99" s="2"/>
      <c r="O99" s="2"/>
      <c r="X99" s="2"/>
      <c r="Y99" s="2"/>
      <c r="Z99" s="2"/>
      <c r="AA99" s="2"/>
      <c r="AB99" s="2"/>
    </row>
    <row r="100" spans="1:29" ht="13.15" customHeight="1">
      <c r="A100" s="184"/>
      <c r="B100" s="53" t="s">
        <v>9</v>
      </c>
      <c r="C100" s="54">
        <f t="shared" si="8"/>
        <v>20</v>
      </c>
      <c r="D100" s="55">
        <f t="shared" si="9"/>
        <v>2.1052631578947368E-2</v>
      </c>
      <c r="E100" s="54">
        <f t="shared" si="10"/>
        <v>38</v>
      </c>
      <c r="F100" s="55">
        <f t="shared" si="11"/>
        <v>0.04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9" ht="13.15" customHeight="1">
      <c r="A101" s="184"/>
      <c r="B101" s="53" t="s">
        <v>33</v>
      </c>
      <c r="C101" s="54">
        <f t="shared" si="8"/>
        <v>1</v>
      </c>
      <c r="D101" s="55">
        <f t="shared" si="9"/>
        <v>1.0526315789473684E-3</v>
      </c>
      <c r="E101" s="54">
        <f t="shared" si="10"/>
        <v>13</v>
      </c>
      <c r="F101" s="55">
        <f t="shared" si="11"/>
        <v>1.368421052631579E-2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9" ht="13.15" customHeight="1">
      <c r="A102" s="184"/>
      <c r="B102" s="53" t="s">
        <v>5</v>
      </c>
      <c r="C102" s="54">
        <f t="shared" si="8"/>
        <v>2</v>
      </c>
      <c r="D102" s="55">
        <f t="shared" si="9"/>
        <v>2.1052631578947368E-3</v>
      </c>
      <c r="E102" s="54">
        <f t="shared" si="10"/>
        <v>17</v>
      </c>
      <c r="F102" s="55">
        <f t="shared" si="11"/>
        <v>1.7894736842105262E-2</v>
      </c>
      <c r="L102" s="2"/>
      <c r="M102" s="2"/>
      <c r="N102" s="2"/>
      <c r="O102" s="2"/>
      <c r="X102" s="2"/>
      <c r="Y102" s="2"/>
      <c r="Z102" s="2"/>
      <c r="AA102" s="2"/>
      <c r="AB102" s="2"/>
    </row>
    <row r="103" spans="1:29" ht="13.15" customHeight="1">
      <c r="A103" s="184"/>
      <c r="B103" s="53" t="s">
        <v>126</v>
      </c>
      <c r="C103" s="54">
        <f t="shared" si="8"/>
        <v>4</v>
      </c>
      <c r="D103" s="55">
        <f t="shared" si="9"/>
        <v>4.2105263157894736E-3</v>
      </c>
      <c r="E103" s="54">
        <f t="shared" si="10"/>
        <v>10</v>
      </c>
      <c r="F103" s="55">
        <f t="shared" si="11"/>
        <v>1.0526315789473684E-2</v>
      </c>
      <c r="L103" s="2"/>
      <c r="M103" s="2"/>
      <c r="N103" s="2"/>
      <c r="O103" s="2"/>
      <c r="X103" s="2"/>
      <c r="Y103" s="2"/>
      <c r="Z103" s="2"/>
      <c r="AA103" s="2"/>
      <c r="AB103" s="2"/>
    </row>
    <row r="104" spans="1:29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O104" s="2"/>
      <c r="X104" s="2"/>
      <c r="Y104" s="2"/>
      <c r="Z104" s="2"/>
      <c r="AA104" s="2"/>
      <c r="AB104" s="2"/>
    </row>
    <row r="105" spans="1:29" ht="13.15" customHeight="1">
      <c r="A105" s="60"/>
      <c r="B105" s="57" t="s">
        <v>1</v>
      </c>
      <c r="C105" s="54">
        <f t="shared" si="8"/>
        <v>140</v>
      </c>
      <c r="D105" s="55">
        <f t="shared" si="9"/>
        <v>0.14736842105263157</v>
      </c>
      <c r="E105" s="54">
        <f t="shared" si="10"/>
        <v>810</v>
      </c>
      <c r="F105" s="55">
        <f t="shared" si="11"/>
        <v>0.85263157894736841</v>
      </c>
      <c r="L105" s="2"/>
      <c r="M105" s="2"/>
      <c r="N105" s="2"/>
      <c r="O105" s="2"/>
      <c r="Y105" s="2"/>
      <c r="Z105" s="2"/>
      <c r="AA105" s="2"/>
      <c r="AB105" s="2"/>
    </row>
    <row r="106" spans="1:29">
      <c r="L106" s="2"/>
      <c r="M106" s="2"/>
      <c r="N106" s="2"/>
      <c r="O106" s="2"/>
      <c r="X106" s="2"/>
      <c r="Y106" s="2"/>
      <c r="Z106" s="2"/>
      <c r="AA106" s="2"/>
      <c r="AB106" s="2"/>
    </row>
    <row r="107" spans="1:29">
      <c r="L107" s="2"/>
      <c r="M107" s="2"/>
      <c r="N107" s="2"/>
      <c r="O107" s="2"/>
      <c r="X107" s="2"/>
      <c r="Y107" s="2"/>
      <c r="Z107" s="2"/>
      <c r="AA107" s="2"/>
      <c r="AB107" s="2"/>
    </row>
    <row r="108" spans="1:29">
      <c r="L108" s="2"/>
      <c r="M108" s="2"/>
      <c r="N108" s="2"/>
      <c r="O108" s="2"/>
      <c r="X108" s="2"/>
      <c r="Y108" s="2"/>
      <c r="Z108" s="2"/>
      <c r="AA108" s="2"/>
      <c r="AB108" s="2"/>
    </row>
    <row r="109" spans="1:29" ht="12.75" thickBot="1">
      <c r="A109" s="1">
        <v>2005</v>
      </c>
      <c r="S109" s="2"/>
      <c r="T109" s="2"/>
      <c r="V109" s="2"/>
      <c r="W109" s="2"/>
      <c r="Y109" s="2"/>
      <c r="Z109" s="2"/>
      <c r="AB109" s="2"/>
      <c r="AC109" s="2"/>
    </row>
    <row r="110" spans="1:29" ht="13.5" customHeight="1" thickBot="1">
      <c r="A110" s="28" t="s">
        <v>0</v>
      </c>
      <c r="B110" s="28" t="s">
        <v>0</v>
      </c>
      <c r="C110" s="486" t="s">
        <v>36</v>
      </c>
      <c r="D110" s="486"/>
      <c r="E110" s="486"/>
      <c r="S110" s="2"/>
      <c r="T110" s="2"/>
      <c r="V110" s="2"/>
      <c r="W110" s="2"/>
      <c r="Y110" s="2"/>
      <c r="Z110" s="2"/>
      <c r="AB110" s="2"/>
      <c r="AC110" s="2"/>
    </row>
    <row r="111" spans="1:29" ht="13.5" thickBot="1">
      <c r="A111" s="29"/>
      <c r="B111" s="29"/>
      <c r="C111" s="486" t="s">
        <v>28</v>
      </c>
      <c r="D111" s="486"/>
      <c r="E111" s="486"/>
      <c r="S111" s="2"/>
      <c r="T111" s="2"/>
      <c r="V111" s="2"/>
      <c r="W111" s="2"/>
      <c r="Y111" s="2"/>
      <c r="Z111" s="2"/>
      <c r="AB111" s="2"/>
      <c r="AC111" s="2"/>
    </row>
    <row r="112" spans="1:29" ht="13.5" thickBot="1">
      <c r="A112" s="29"/>
      <c r="B112" s="29"/>
      <c r="C112" s="30" t="s">
        <v>29</v>
      </c>
      <c r="D112" s="31" t="s">
        <v>30</v>
      </c>
      <c r="E112" s="32" t="s">
        <v>1</v>
      </c>
    </row>
    <row r="113" spans="1:28" ht="13.5">
      <c r="A113" s="135" t="s">
        <v>24</v>
      </c>
      <c r="B113" s="23" t="s">
        <v>3</v>
      </c>
      <c r="C113" s="33">
        <v>4.0000000000000001E-3</v>
      </c>
      <c r="D113" s="34">
        <f>E113-C113</f>
        <v>3.2000000000000001E-2</v>
      </c>
      <c r="E113" s="35">
        <v>3.5999999999999997E-2</v>
      </c>
    </row>
    <row r="114" spans="1:28" ht="13.5">
      <c r="A114" s="136"/>
      <c r="B114" s="24" t="s">
        <v>4</v>
      </c>
      <c r="C114" s="36">
        <v>1E-3</v>
      </c>
      <c r="D114" s="37">
        <f t="shared" ref="D114:D137" si="12">E114-C114</f>
        <v>1.6E-2</v>
      </c>
      <c r="E114" s="38">
        <v>1.7000000000000001E-2</v>
      </c>
    </row>
    <row r="115" spans="1:28" ht="13.5">
      <c r="A115" s="136"/>
      <c r="B115" s="24" t="s">
        <v>14</v>
      </c>
      <c r="C115" s="36">
        <v>0</v>
      </c>
      <c r="D115" s="37">
        <f t="shared" si="12"/>
        <v>1.6E-2</v>
      </c>
      <c r="E115" s="38">
        <v>1.6E-2</v>
      </c>
      <c r="X115" s="2"/>
      <c r="Y115" s="2"/>
      <c r="Z115" s="2"/>
      <c r="AA115" s="2"/>
    </row>
    <row r="116" spans="1:28" ht="13.5">
      <c r="A116" s="136"/>
      <c r="B116" s="24" t="s">
        <v>6</v>
      </c>
      <c r="C116" s="36">
        <v>3.0000000000000001E-3</v>
      </c>
      <c r="D116" s="37">
        <f t="shared" si="12"/>
        <v>8.2000000000000003E-2</v>
      </c>
      <c r="E116" s="38">
        <v>8.5000000000000006E-2</v>
      </c>
      <c r="X116" s="2"/>
      <c r="Y116" s="2"/>
      <c r="Z116" s="2"/>
      <c r="AA116" s="2"/>
    </row>
    <row r="117" spans="1:28" ht="13.5">
      <c r="A117" s="136"/>
      <c r="B117" s="24" t="s">
        <v>8</v>
      </c>
      <c r="C117" s="36">
        <v>3.0000000000000001E-3</v>
      </c>
      <c r="D117" s="37">
        <f t="shared" si="12"/>
        <v>9.0000000000000011E-3</v>
      </c>
      <c r="E117" s="38">
        <v>1.2E-2</v>
      </c>
      <c r="X117" s="2"/>
      <c r="Y117" s="2"/>
      <c r="Z117" s="2"/>
      <c r="AA117" s="2"/>
    </row>
    <row r="118" spans="1:28" ht="13.5">
      <c r="A118" s="136"/>
      <c r="B118" s="24" t="s">
        <v>10</v>
      </c>
      <c r="C118" s="36">
        <v>0</v>
      </c>
      <c r="D118" s="37">
        <f t="shared" si="12"/>
        <v>1.9E-2</v>
      </c>
      <c r="E118" s="38">
        <v>1.9E-2</v>
      </c>
      <c r="L118" s="2"/>
      <c r="M118" s="2"/>
      <c r="N118" s="2"/>
      <c r="O118" s="2"/>
      <c r="X118" s="2"/>
      <c r="Y118" s="2"/>
      <c r="Z118" s="2"/>
      <c r="AA118" s="2"/>
    </row>
    <row r="119" spans="1:28" ht="13.5">
      <c r="A119" s="136"/>
      <c r="B119" s="24" t="s">
        <v>11</v>
      </c>
      <c r="C119" s="36">
        <v>1E-3</v>
      </c>
      <c r="D119" s="37">
        <f t="shared" si="12"/>
        <v>3.6999999999999998E-2</v>
      </c>
      <c r="E119" s="38">
        <v>3.7999999999999999E-2</v>
      </c>
      <c r="L119" s="2"/>
      <c r="M119" s="2"/>
      <c r="N119" s="2"/>
      <c r="O119" s="2"/>
      <c r="X119" s="2"/>
      <c r="Y119" s="2"/>
      <c r="Z119" s="2"/>
      <c r="AA119" s="2"/>
      <c r="AB119" s="2"/>
    </row>
    <row r="120" spans="1:28" ht="13.5">
      <c r="A120" s="136"/>
      <c r="B120" s="24" t="s">
        <v>12</v>
      </c>
      <c r="C120" s="36">
        <v>8.9999999999999993E-3</v>
      </c>
      <c r="D120" s="37">
        <f t="shared" si="12"/>
        <v>2.0999999999999998E-2</v>
      </c>
      <c r="E120" s="38">
        <v>0.03</v>
      </c>
      <c r="L120" s="2"/>
      <c r="M120" s="2"/>
      <c r="N120" s="2"/>
      <c r="O120" s="2"/>
      <c r="X120" s="2"/>
      <c r="Y120" s="2"/>
      <c r="Z120" s="2"/>
      <c r="AA120" s="2"/>
      <c r="AB120" s="2"/>
    </row>
    <row r="121" spans="1:28" ht="13.5">
      <c r="A121" s="136"/>
      <c r="B121" s="24" t="s">
        <v>7</v>
      </c>
      <c r="C121" s="36">
        <v>0.04</v>
      </c>
      <c r="D121" s="37">
        <f t="shared" si="12"/>
        <v>0.13</v>
      </c>
      <c r="E121" s="38">
        <v>0.17</v>
      </c>
      <c r="L121" s="2"/>
      <c r="M121" s="2"/>
      <c r="N121" s="2"/>
      <c r="O121" s="2"/>
      <c r="X121" s="2"/>
      <c r="Y121" s="2"/>
      <c r="Z121" s="2"/>
      <c r="AA121" s="2"/>
      <c r="AB121" s="2"/>
    </row>
    <row r="122" spans="1:28" ht="13.5">
      <c r="A122" s="136"/>
      <c r="B122" s="24" t="s">
        <v>13</v>
      </c>
      <c r="C122" s="36">
        <v>3.0000000000000001E-3</v>
      </c>
      <c r="D122" s="37">
        <f t="shared" ref="D122:D134" si="13">E122-C122</f>
        <v>1.4000000000000002E-2</v>
      </c>
      <c r="E122" s="38">
        <v>1.7000000000000001E-2</v>
      </c>
      <c r="L122" s="2"/>
      <c r="M122" s="2"/>
      <c r="N122" s="2"/>
      <c r="O122" s="2"/>
      <c r="X122" s="2"/>
      <c r="Y122" s="2"/>
      <c r="Z122" s="2"/>
      <c r="AA122" s="2"/>
      <c r="AB122" s="2"/>
    </row>
    <row r="123" spans="1:28" ht="13.5">
      <c r="A123" s="136"/>
      <c r="B123" s="24" t="s">
        <v>15</v>
      </c>
      <c r="C123" s="36">
        <v>1.7000000000000001E-2</v>
      </c>
      <c r="D123" s="37">
        <f t="shared" si="13"/>
        <v>5.3000000000000005E-2</v>
      </c>
      <c r="E123" s="38">
        <v>7.0000000000000007E-2</v>
      </c>
      <c r="L123" s="2"/>
      <c r="M123" s="2"/>
      <c r="N123" s="2"/>
      <c r="O123" s="2"/>
      <c r="X123" s="2"/>
      <c r="Y123" s="2"/>
      <c r="Z123" s="2"/>
      <c r="AA123" s="2"/>
      <c r="AB123" s="2"/>
    </row>
    <row r="124" spans="1:28" ht="13.5">
      <c r="A124" s="136"/>
      <c r="B124" s="24" t="s">
        <v>16</v>
      </c>
      <c r="C124" s="36">
        <v>1.2999999999999999E-2</v>
      </c>
      <c r="D124" s="37">
        <f t="shared" si="13"/>
        <v>4.2000000000000003E-2</v>
      </c>
      <c r="E124" s="38">
        <v>5.5E-2</v>
      </c>
      <c r="L124" s="2"/>
      <c r="M124" s="2"/>
      <c r="N124" s="2"/>
      <c r="O124" s="2"/>
      <c r="X124" s="2"/>
      <c r="Y124" s="2"/>
      <c r="Z124" s="2"/>
      <c r="AA124" s="2"/>
      <c r="AB124" s="2"/>
    </row>
    <row r="125" spans="1:28" ht="13.5">
      <c r="A125" s="136"/>
      <c r="B125" s="24" t="s">
        <v>17</v>
      </c>
      <c r="C125" s="36">
        <v>1.0999999999999999E-2</v>
      </c>
      <c r="D125" s="37">
        <f t="shared" si="13"/>
        <v>5.4000000000000006E-2</v>
      </c>
      <c r="E125" s="38">
        <v>6.5000000000000002E-2</v>
      </c>
      <c r="L125" s="2"/>
      <c r="M125" s="2"/>
      <c r="N125" s="2"/>
      <c r="O125" s="2"/>
      <c r="X125" s="2"/>
      <c r="Y125" s="2"/>
      <c r="Z125" s="2"/>
      <c r="AA125" s="2"/>
      <c r="AB125" s="2"/>
    </row>
    <row r="126" spans="1:28" ht="13.5">
      <c r="A126" s="136"/>
      <c r="B126" s="24" t="s">
        <v>18</v>
      </c>
      <c r="C126" s="36">
        <v>1E-3</v>
      </c>
      <c r="D126" s="37">
        <f t="shared" si="13"/>
        <v>2.7E-2</v>
      </c>
      <c r="E126" s="38">
        <v>2.8000000000000001E-2</v>
      </c>
      <c r="L126" s="2"/>
      <c r="M126" s="2"/>
      <c r="N126" s="2"/>
      <c r="O126" s="2"/>
      <c r="X126" s="2"/>
      <c r="Y126" s="2"/>
      <c r="Z126" s="2"/>
      <c r="AA126" s="2"/>
      <c r="AB126" s="2"/>
    </row>
    <row r="127" spans="1:28" ht="13.5">
      <c r="A127" s="136"/>
      <c r="B127" s="24" t="s">
        <v>23</v>
      </c>
      <c r="C127" s="36">
        <v>0</v>
      </c>
      <c r="D127" s="37">
        <f t="shared" si="13"/>
        <v>5.0000000000000001E-3</v>
      </c>
      <c r="E127" s="38">
        <v>5.0000000000000001E-3</v>
      </c>
      <c r="L127" s="2"/>
      <c r="M127" s="2"/>
      <c r="N127" s="2"/>
      <c r="O127" s="2"/>
      <c r="X127" s="2"/>
      <c r="Y127" s="2"/>
      <c r="Z127" s="2"/>
      <c r="AA127" s="2"/>
      <c r="AB127" s="2"/>
    </row>
    <row r="128" spans="1:28" ht="13.5">
      <c r="A128" s="136"/>
      <c r="B128" s="24" t="s">
        <v>19</v>
      </c>
      <c r="C128" s="36">
        <v>1.0999999999999999E-2</v>
      </c>
      <c r="D128" s="37">
        <f t="shared" si="13"/>
        <v>2.4000000000000004E-2</v>
      </c>
      <c r="E128" s="38">
        <v>3.5000000000000003E-2</v>
      </c>
      <c r="L128" s="2"/>
      <c r="M128" s="2"/>
      <c r="N128" s="2"/>
      <c r="O128" s="2"/>
      <c r="X128" s="2"/>
      <c r="Y128" s="2"/>
      <c r="Z128" s="2"/>
      <c r="AA128" s="2"/>
      <c r="AB128" s="2"/>
    </row>
    <row r="129" spans="1:28" ht="13.5">
      <c r="A129" s="136"/>
      <c r="B129" s="24" t="s">
        <v>20</v>
      </c>
      <c r="C129" s="36">
        <v>1E-3</v>
      </c>
      <c r="D129" s="37">
        <f t="shared" si="13"/>
        <v>7.0000000000000001E-3</v>
      </c>
      <c r="E129" s="38">
        <v>8.0000000000000002E-3</v>
      </c>
      <c r="L129" s="2"/>
      <c r="M129" s="2"/>
      <c r="N129" s="2"/>
      <c r="O129" s="2"/>
      <c r="X129" s="2"/>
      <c r="Y129" s="2"/>
      <c r="Z129" s="2"/>
      <c r="AA129" s="2"/>
      <c r="AB129" s="2"/>
    </row>
    <row r="130" spans="1:28" ht="13.5">
      <c r="A130" s="136"/>
      <c r="B130" s="24" t="s">
        <v>21</v>
      </c>
      <c r="C130" s="36">
        <v>1E-3</v>
      </c>
      <c r="D130" s="37">
        <f t="shared" si="13"/>
        <v>4.4999999999999998E-2</v>
      </c>
      <c r="E130" s="38">
        <v>4.5999999999999999E-2</v>
      </c>
      <c r="L130" s="2"/>
      <c r="M130" s="2"/>
      <c r="N130" s="2"/>
      <c r="O130" s="2"/>
      <c r="X130" s="2"/>
      <c r="Y130" s="2"/>
      <c r="Z130" s="2"/>
      <c r="AA130" s="2"/>
      <c r="AB130" s="2"/>
    </row>
    <row r="131" spans="1:28" ht="13.5">
      <c r="A131" s="136"/>
      <c r="B131" s="24" t="s">
        <v>47</v>
      </c>
      <c r="C131" s="36">
        <v>0</v>
      </c>
      <c r="D131" s="37">
        <f t="shared" si="13"/>
        <v>8.1000000000000003E-2</v>
      </c>
      <c r="E131" s="38">
        <v>8.1000000000000003E-2</v>
      </c>
      <c r="L131" s="2"/>
      <c r="M131" s="2"/>
      <c r="N131" s="2"/>
      <c r="O131" s="2"/>
      <c r="X131" s="2"/>
      <c r="Y131" s="2"/>
      <c r="Z131" s="2"/>
      <c r="AA131" s="2"/>
      <c r="AB131" s="2"/>
    </row>
    <row r="132" spans="1:28" ht="13.5">
      <c r="A132" s="136"/>
      <c r="B132" s="24" t="s">
        <v>22</v>
      </c>
      <c r="C132" s="36">
        <v>1E-3</v>
      </c>
      <c r="D132" s="37">
        <f t="shared" si="13"/>
        <v>3.1E-2</v>
      </c>
      <c r="E132" s="38">
        <v>3.2000000000000001E-2</v>
      </c>
      <c r="L132" s="2"/>
      <c r="M132" s="2"/>
      <c r="N132" s="2"/>
      <c r="O132" s="2"/>
      <c r="X132" s="2"/>
      <c r="Y132" s="2"/>
      <c r="Z132" s="2"/>
      <c r="AA132" s="2"/>
      <c r="AB132" s="2"/>
    </row>
    <row r="133" spans="1:28" ht="13.5">
      <c r="A133" s="136"/>
      <c r="B133" s="24" t="s">
        <v>9</v>
      </c>
      <c r="C133" s="36">
        <v>3.5000000000000003E-2</v>
      </c>
      <c r="D133" s="37">
        <f t="shared" si="13"/>
        <v>5.6999999999999995E-2</v>
      </c>
      <c r="E133" s="38">
        <v>9.1999999999999998E-2</v>
      </c>
      <c r="L133" s="2"/>
      <c r="M133" s="2"/>
      <c r="N133" s="2"/>
      <c r="O133" s="2"/>
      <c r="Y133" s="2"/>
      <c r="Z133" s="2"/>
      <c r="AA133" s="2"/>
      <c r="AB133" s="2"/>
    </row>
    <row r="134" spans="1:28" ht="13.5">
      <c r="A134" s="136"/>
      <c r="B134" s="24" t="s">
        <v>5</v>
      </c>
      <c r="C134" s="36">
        <v>7.0000000000000001E-3</v>
      </c>
      <c r="D134" s="37">
        <f t="shared" si="13"/>
        <v>2.8000000000000004E-2</v>
      </c>
      <c r="E134" s="38">
        <v>3.5000000000000003E-2</v>
      </c>
      <c r="L134" s="2"/>
      <c r="M134" s="2"/>
      <c r="N134" s="2"/>
      <c r="O134" s="2"/>
      <c r="X134" s="2"/>
      <c r="Y134" s="2"/>
      <c r="Z134" s="2"/>
      <c r="AA134" s="2"/>
      <c r="AB134" s="2"/>
    </row>
    <row r="135" spans="1:28" ht="13.5">
      <c r="A135" s="136"/>
      <c r="B135" s="24" t="s">
        <v>126</v>
      </c>
      <c r="C135" s="36">
        <v>5.0000000000000001E-3</v>
      </c>
      <c r="D135" s="37">
        <f t="shared" si="12"/>
        <v>3.0000000000000001E-3</v>
      </c>
      <c r="E135" s="38">
        <v>8.0000000000000002E-3</v>
      </c>
      <c r="L135" s="2"/>
      <c r="M135" s="2"/>
      <c r="N135" s="2"/>
      <c r="O135" s="2"/>
      <c r="X135" s="2"/>
      <c r="Y135" s="2"/>
      <c r="Z135" s="2"/>
      <c r="AA135" s="2"/>
      <c r="AB135" s="2"/>
    </row>
    <row r="136" spans="1:28" ht="13.5">
      <c r="A136" s="136"/>
      <c r="B136" s="171"/>
      <c r="C136" s="181"/>
      <c r="D136" s="182"/>
      <c r="E136" s="183"/>
      <c r="L136" s="2"/>
      <c r="M136" s="2"/>
      <c r="N136" s="2"/>
      <c r="O136" s="2"/>
      <c r="X136" s="2"/>
      <c r="Y136" s="2"/>
      <c r="Z136" s="2"/>
      <c r="AA136" s="2"/>
      <c r="AB136" s="2"/>
    </row>
    <row r="137" spans="1:28" ht="14.25" thickBot="1">
      <c r="A137" s="137"/>
      <c r="B137" s="25" t="s">
        <v>1</v>
      </c>
      <c r="C137" s="39">
        <v>0.17</v>
      </c>
      <c r="D137" s="40">
        <f t="shared" si="12"/>
        <v>0.83</v>
      </c>
      <c r="E137" s="41">
        <v>1</v>
      </c>
      <c r="L137" s="2"/>
      <c r="M137" s="2"/>
      <c r="N137" s="2"/>
      <c r="O137" s="2"/>
      <c r="X137" s="2"/>
      <c r="Y137" s="2"/>
      <c r="Z137" s="2"/>
      <c r="AA137" s="2"/>
      <c r="AB137" s="2"/>
    </row>
    <row r="138" spans="1:28">
      <c r="L138" s="2"/>
      <c r="M138" s="2"/>
      <c r="N138" s="2"/>
      <c r="O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  <c r="O139" s="2"/>
      <c r="X139" s="2"/>
      <c r="Y139" s="2"/>
      <c r="Z139" s="2"/>
      <c r="AA139" s="2"/>
      <c r="AB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Y142" s="2"/>
      <c r="Z142" s="2"/>
      <c r="AA142" s="2"/>
      <c r="AB142" s="2"/>
    </row>
    <row r="143" spans="1:28" ht="13.15" customHeight="1">
      <c r="A143" s="339" t="s">
        <v>24</v>
      </c>
      <c r="B143" s="340" t="s">
        <v>3</v>
      </c>
      <c r="C143" s="341">
        <f>F7</f>
        <v>0</v>
      </c>
      <c r="D143" s="342">
        <f>C143/$L$38</f>
        <v>0</v>
      </c>
      <c r="E143" s="341">
        <f t="shared" ref="E143:E172" si="14">$L7-C143</f>
        <v>36</v>
      </c>
      <c r="F143" s="342">
        <f>E143/$L$38</f>
        <v>3.7894736842105266E-2</v>
      </c>
      <c r="Y143" s="2"/>
      <c r="Z143" s="2"/>
      <c r="AA143" s="2"/>
      <c r="AB143" s="2"/>
    </row>
    <row r="144" spans="1:28" ht="13.15" customHeight="1">
      <c r="A144" s="184"/>
      <c r="B144" s="53" t="s">
        <v>4</v>
      </c>
      <c r="C144" s="54">
        <f t="shared" ref="C144:C174" si="15">F8</f>
        <v>0</v>
      </c>
      <c r="D144" s="55">
        <f t="shared" ref="D144:D174" si="16">C144/$L$38</f>
        <v>0</v>
      </c>
      <c r="E144" s="54">
        <f t="shared" si="14"/>
        <v>35</v>
      </c>
      <c r="F144" s="55">
        <f t="shared" ref="F144:F174" si="17">E144/$L$38</f>
        <v>3.6842105263157891E-2</v>
      </c>
      <c r="Y144" s="2"/>
      <c r="Z144" s="2"/>
      <c r="AA144" s="2"/>
      <c r="AB144" s="2"/>
    </row>
    <row r="145" spans="1:28" ht="13.15" customHeight="1">
      <c r="A145" s="184"/>
      <c r="B145" s="53" t="s">
        <v>41</v>
      </c>
      <c r="C145" s="54">
        <f t="shared" si="15"/>
        <v>0</v>
      </c>
      <c r="D145" s="55">
        <f t="shared" si="16"/>
        <v>0</v>
      </c>
      <c r="E145" s="54">
        <f t="shared" si="14"/>
        <v>6</v>
      </c>
      <c r="F145" s="55">
        <f t="shared" si="17"/>
        <v>6.3157894736842104E-3</v>
      </c>
      <c r="Y145" s="2"/>
      <c r="Z145" s="2"/>
      <c r="AA145" s="2"/>
      <c r="AB145" s="2"/>
    </row>
    <row r="146" spans="1:28" ht="13.15" customHeight="1">
      <c r="A146" s="184"/>
      <c r="B146" s="53" t="s">
        <v>42</v>
      </c>
      <c r="C146" s="54">
        <f t="shared" si="15"/>
        <v>0</v>
      </c>
      <c r="D146" s="55">
        <f t="shared" si="16"/>
        <v>0</v>
      </c>
      <c r="E146" s="54">
        <f t="shared" si="14"/>
        <v>54</v>
      </c>
      <c r="F146" s="55">
        <f t="shared" si="17"/>
        <v>5.6842105263157895E-2</v>
      </c>
      <c r="Y146" s="2"/>
      <c r="Z146" s="2"/>
      <c r="AA146" s="2"/>
      <c r="AB146" s="2"/>
    </row>
    <row r="147" spans="1:28" ht="13.15" customHeight="1">
      <c r="A147" s="184"/>
      <c r="B147" s="53" t="s">
        <v>14</v>
      </c>
      <c r="C147" s="54">
        <f t="shared" si="15"/>
        <v>0</v>
      </c>
      <c r="D147" s="55">
        <f t="shared" si="16"/>
        <v>0</v>
      </c>
      <c r="E147" s="54">
        <f t="shared" si="14"/>
        <v>40</v>
      </c>
      <c r="F147" s="55">
        <f t="shared" si="17"/>
        <v>4.2105263157894736E-2</v>
      </c>
      <c r="Y147" s="2"/>
      <c r="Z147" s="2"/>
      <c r="AA147" s="2"/>
      <c r="AB147" s="2"/>
    </row>
    <row r="148" spans="1:28" ht="13.15" customHeight="1">
      <c r="A148" s="184"/>
      <c r="B148" s="53" t="s">
        <v>6</v>
      </c>
      <c r="C148" s="54">
        <f t="shared" si="15"/>
        <v>0</v>
      </c>
      <c r="D148" s="55">
        <f t="shared" si="16"/>
        <v>0</v>
      </c>
      <c r="E148" s="54">
        <f t="shared" si="14"/>
        <v>40</v>
      </c>
      <c r="F148" s="55">
        <f t="shared" si="17"/>
        <v>4.2105263157894736E-2</v>
      </c>
      <c r="Y148" s="2"/>
      <c r="Z148" s="2"/>
      <c r="AA148" s="2"/>
      <c r="AB148" s="2"/>
    </row>
    <row r="149" spans="1:28" ht="13.15" customHeight="1">
      <c r="A149" s="184"/>
      <c r="B149" s="53" t="s">
        <v>8</v>
      </c>
      <c r="C149" s="54">
        <f t="shared" si="15"/>
        <v>0</v>
      </c>
      <c r="D149" s="55">
        <f t="shared" si="16"/>
        <v>0</v>
      </c>
      <c r="E149" s="54">
        <f t="shared" si="14"/>
        <v>6</v>
      </c>
      <c r="F149" s="55">
        <f t="shared" si="17"/>
        <v>6.3157894736842104E-3</v>
      </c>
      <c r="Y149" s="2"/>
      <c r="Z149" s="2"/>
      <c r="AA149" s="2"/>
      <c r="AB149" s="2"/>
    </row>
    <row r="150" spans="1:28" ht="13.15" customHeight="1">
      <c r="A150" s="184"/>
      <c r="B150" s="53" t="s">
        <v>10</v>
      </c>
      <c r="C150" s="54">
        <f t="shared" si="15"/>
        <v>0</v>
      </c>
      <c r="D150" s="55">
        <f t="shared" si="16"/>
        <v>0</v>
      </c>
      <c r="E150" s="54">
        <f t="shared" si="14"/>
        <v>18</v>
      </c>
      <c r="F150" s="55">
        <f t="shared" si="17"/>
        <v>1.8947368421052633E-2</v>
      </c>
      <c r="Y150" s="2"/>
      <c r="Z150" s="2"/>
      <c r="AA150" s="2"/>
      <c r="AB150" s="2"/>
    </row>
    <row r="151" spans="1:28" ht="13.15" customHeight="1">
      <c r="A151" s="184"/>
      <c r="B151" s="53" t="s">
        <v>11</v>
      </c>
      <c r="C151" s="54">
        <f t="shared" si="15"/>
        <v>2</v>
      </c>
      <c r="D151" s="55">
        <f t="shared" si="16"/>
        <v>2.1052631578947368E-3</v>
      </c>
      <c r="E151" s="54">
        <f t="shared" si="14"/>
        <v>34</v>
      </c>
      <c r="F151" s="55">
        <f t="shared" si="17"/>
        <v>3.5789473684210524E-2</v>
      </c>
      <c r="Y151" s="2"/>
      <c r="Z151" s="2"/>
      <c r="AA151" s="2"/>
      <c r="AB151" s="2"/>
    </row>
    <row r="152" spans="1:28" ht="13.15" customHeight="1">
      <c r="A152" s="184"/>
      <c r="B152" s="53" t="s">
        <v>12</v>
      </c>
      <c r="C152" s="54">
        <f t="shared" si="15"/>
        <v>2</v>
      </c>
      <c r="D152" s="55">
        <f t="shared" si="16"/>
        <v>2.1052631578947368E-3</v>
      </c>
      <c r="E152" s="54">
        <f t="shared" si="14"/>
        <v>19</v>
      </c>
      <c r="F152" s="55">
        <f t="shared" si="17"/>
        <v>0.02</v>
      </c>
      <c r="Y152" s="2"/>
      <c r="Z152" s="2"/>
      <c r="AA152" s="2"/>
      <c r="AB152" s="2"/>
    </row>
    <row r="153" spans="1:28" ht="13.15" customHeight="1">
      <c r="A153" s="184"/>
      <c r="B153" s="53" t="s">
        <v>43</v>
      </c>
      <c r="C153" s="54">
        <f t="shared" si="15"/>
        <v>0</v>
      </c>
      <c r="D153" s="55">
        <f t="shared" si="16"/>
        <v>0</v>
      </c>
      <c r="E153" s="54">
        <f t="shared" si="14"/>
        <v>16</v>
      </c>
      <c r="F153" s="55">
        <f t="shared" si="17"/>
        <v>1.6842105263157894E-2</v>
      </c>
      <c r="Y153" s="2"/>
      <c r="Z153" s="2"/>
      <c r="AA153" s="2"/>
      <c r="AB153" s="2"/>
    </row>
    <row r="154" spans="1:28" ht="13.15" customHeight="1">
      <c r="A154" s="184"/>
      <c r="B154" s="53" t="s">
        <v>7</v>
      </c>
      <c r="C154" s="54">
        <f t="shared" si="15"/>
        <v>5</v>
      </c>
      <c r="D154" s="55">
        <f t="shared" si="16"/>
        <v>5.263157894736842E-3</v>
      </c>
      <c r="E154" s="54">
        <f t="shared" si="14"/>
        <v>92</v>
      </c>
      <c r="F154" s="55">
        <f t="shared" si="17"/>
        <v>9.6842105263157896E-2</v>
      </c>
      <c r="Y154" s="2"/>
      <c r="Z154" s="2"/>
      <c r="AA154" s="2"/>
      <c r="AB154" s="2"/>
    </row>
    <row r="155" spans="1:28" ht="13.15" customHeight="1">
      <c r="A155" s="184"/>
      <c r="B155" s="53" t="s">
        <v>13</v>
      </c>
      <c r="C155" s="54">
        <f t="shared" si="15"/>
        <v>4</v>
      </c>
      <c r="D155" s="55">
        <f t="shared" si="16"/>
        <v>4.2105263157894736E-3</v>
      </c>
      <c r="E155" s="54">
        <f t="shared" si="14"/>
        <v>27</v>
      </c>
      <c r="F155" s="55">
        <f t="shared" si="17"/>
        <v>2.8421052631578948E-2</v>
      </c>
    </row>
    <row r="156" spans="1:28" ht="13.15" customHeight="1">
      <c r="A156" s="184"/>
      <c r="B156" s="53" t="s">
        <v>15</v>
      </c>
      <c r="C156" s="54">
        <f t="shared" si="15"/>
        <v>5</v>
      </c>
      <c r="D156" s="55">
        <f t="shared" si="16"/>
        <v>5.263157894736842E-3</v>
      </c>
      <c r="E156" s="54">
        <f t="shared" si="14"/>
        <v>37</v>
      </c>
      <c r="F156" s="55">
        <f t="shared" si="17"/>
        <v>3.8947368421052633E-2</v>
      </c>
    </row>
    <row r="157" spans="1:28" ht="13.15" customHeight="1">
      <c r="A157" s="184"/>
      <c r="B157" s="53" t="s">
        <v>16</v>
      </c>
      <c r="C157" s="54">
        <f t="shared" si="15"/>
        <v>3</v>
      </c>
      <c r="D157" s="55">
        <f t="shared" si="16"/>
        <v>3.1578947368421052E-3</v>
      </c>
      <c r="E157" s="54">
        <f t="shared" si="14"/>
        <v>26</v>
      </c>
      <c r="F157" s="55">
        <f t="shared" si="17"/>
        <v>2.736842105263158E-2</v>
      </c>
    </row>
    <row r="158" spans="1:28" ht="13.15" customHeight="1">
      <c r="A158" s="184"/>
      <c r="B158" s="53" t="s">
        <v>17</v>
      </c>
      <c r="C158" s="54">
        <f t="shared" si="15"/>
        <v>3</v>
      </c>
      <c r="D158" s="55">
        <f t="shared" si="16"/>
        <v>3.1578947368421052E-3</v>
      </c>
      <c r="E158" s="54">
        <f t="shared" si="14"/>
        <v>113</v>
      </c>
      <c r="F158" s="55">
        <f t="shared" si="17"/>
        <v>0.11894736842105263</v>
      </c>
    </row>
    <row r="159" spans="1:28" ht="13.15" customHeight="1">
      <c r="A159" s="184"/>
      <c r="B159" s="53" t="s">
        <v>44</v>
      </c>
      <c r="C159" s="54">
        <f t="shared" si="15"/>
        <v>0</v>
      </c>
      <c r="D159" s="55">
        <f t="shared" si="16"/>
        <v>0</v>
      </c>
      <c r="E159" s="54">
        <f t="shared" si="14"/>
        <v>27</v>
      </c>
      <c r="F159" s="55">
        <f t="shared" si="17"/>
        <v>2.8421052631578948E-2</v>
      </c>
    </row>
    <row r="160" spans="1:28" ht="13.15" customHeight="1">
      <c r="A160" s="184"/>
      <c r="B160" s="53" t="s">
        <v>18</v>
      </c>
      <c r="C160" s="54">
        <f t="shared" si="15"/>
        <v>0</v>
      </c>
      <c r="D160" s="55">
        <f t="shared" si="16"/>
        <v>0</v>
      </c>
      <c r="E160" s="54">
        <f t="shared" si="14"/>
        <v>2</v>
      </c>
      <c r="F160" s="55">
        <f t="shared" si="17"/>
        <v>2.1052631578947368E-3</v>
      </c>
    </row>
    <row r="161" spans="1:28" ht="13.15" customHeight="1">
      <c r="A161" s="184"/>
      <c r="B161" s="53" t="s">
        <v>23</v>
      </c>
      <c r="C161" s="54">
        <f t="shared" si="15"/>
        <v>1</v>
      </c>
      <c r="D161" s="55">
        <f t="shared" si="16"/>
        <v>1.0526315789473684E-3</v>
      </c>
      <c r="E161" s="54">
        <f t="shared" si="14"/>
        <v>4</v>
      </c>
      <c r="F161" s="55">
        <f t="shared" si="17"/>
        <v>4.2105263157894736E-3</v>
      </c>
    </row>
    <row r="162" spans="1:28" ht="13.15" customHeight="1">
      <c r="A162" s="184"/>
      <c r="B162" s="53" t="s">
        <v>19</v>
      </c>
      <c r="C162" s="54">
        <f t="shared" si="15"/>
        <v>3</v>
      </c>
      <c r="D162" s="55">
        <f t="shared" si="16"/>
        <v>3.1578947368421052E-3</v>
      </c>
      <c r="E162" s="54">
        <f t="shared" si="14"/>
        <v>6</v>
      </c>
      <c r="F162" s="55">
        <f t="shared" si="17"/>
        <v>6.3157894736842104E-3</v>
      </c>
    </row>
    <row r="163" spans="1:28" ht="13.15" customHeight="1">
      <c r="A163" s="184"/>
      <c r="B163" s="53" t="s">
        <v>20</v>
      </c>
      <c r="C163" s="54">
        <f t="shared" si="15"/>
        <v>0</v>
      </c>
      <c r="D163" s="55">
        <f t="shared" si="16"/>
        <v>0</v>
      </c>
      <c r="E163" s="54">
        <f t="shared" si="14"/>
        <v>15</v>
      </c>
      <c r="F163" s="55">
        <f t="shared" si="17"/>
        <v>1.5789473684210527E-2</v>
      </c>
    </row>
    <row r="164" spans="1:28" ht="13.15" customHeight="1">
      <c r="A164" s="184"/>
      <c r="B164" s="53" t="s">
        <v>21</v>
      </c>
      <c r="C164" s="54">
        <f t="shared" si="15"/>
        <v>0</v>
      </c>
      <c r="D164" s="55">
        <f t="shared" si="16"/>
        <v>0</v>
      </c>
      <c r="E164" s="54">
        <f t="shared" si="14"/>
        <v>30</v>
      </c>
      <c r="F164" s="55">
        <f t="shared" si="17"/>
        <v>3.1578947368421054E-2</v>
      </c>
    </row>
    <row r="165" spans="1:28" ht="13.15" customHeight="1">
      <c r="A165" s="184"/>
      <c r="B165" s="53" t="s">
        <v>45</v>
      </c>
      <c r="C165" s="54">
        <f t="shared" si="15"/>
        <v>2</v>
      </c>
      <c r="D165" s="55">
        <f t="shared" si="16"/>
        <v>2.1052631578947368E-3</v>
      </c>
      <c r="E165" s="54">
        <f t="shared" si="14"/>
        <v>22</v>
      </c>
      <c r="F165" s="55">
        <f t="shared" si="17"/>
        <v>2.3157894736842106E-2</v>
      </c>
    </row>
    <row r="166" spans="1:28" ht="13.15" customHeight="1">
      <c r="A166" s="184"/>
      <c r="B166" s="53" t="s">
        <v>46</v>
      </c>
      <c r="C166" s="54">
        <f t="shared" si="15"/>
        <v>1</v>
      </c>
      <c r="D166" s="55">
        <f t="shared" si="16"/>
        <v>1.0526315789473684E-3</v>
      </c>
      <c r="E166" s="54">
        <f t="shared" si="14"/>
        <v>28</v>
      </c>
      <c r="F166" s="55">
        <f t="shared" si="17"/>
        <v>2.9473684210526315E-2</v>
      </c>
    </row>
    <row r="167" spans="1:28" ht="13.15" customHeight="1">
      <c r="A167" s="184"/>
      <c r="B167" s="53" t="s">
        <v>47</v>
      </c>
      <c r="C167" s="54">
        <f t="shared" si="15"/>
        <v>0</v>
      </c>
      <c r="D167" s="55">
        <f t="shared" si="16"/>
        <v>0</v>
      </c>
      <c r="E167" s="54">
        <f t="shared" si="14"/>
        <v>58</v>
      </c>
      <c r="F167" s="55">
        <f t="shared" si="17"/>
        <v>6.1052631578947365E-2</v>
      </c>
    </row>
    <row r="168" spans="1:28" ht="13.15" customHeight="1">
      <c r="A168" s="184"/>
      <c r="B168" s="53" t="s">
        <v>22</v>
      </c>
      <c r="C168" s="54">
        <f t="shared" si="15"/>
        <v>0</v>
      </c>
      <c r="D168" s="55">
        <f t="shared" si="16"/>
        <v>0</v>
      </c>
      <c r="E168" s="54">
        <f t="shared" si="14"/>
        <v>23</v>
      </c>
      <c r="F168" s="55">
        <f t="shared" si="17"/>
        <v>2.4210526315789474E-2</v>
      </c>
    </row>
    <row r="169" spans="1:28" ht="13.15" customHeight="1">
      <c r="A169" s="184"/>
      <c r="B169" s="53" t="s">
        <v>9</v>
      </c>
      <c r="C169" s="54">
        <f t="shared" si="15"/>
        <v>17</v>
      </c>
      <c r="D169" s="55">
        <f t="shared" si="16"/>
        <v>1.7894736842105262E-2</v>
      </c>
      <c r="E169" s="54">
        <f t="shared" si="14"/>
        <v>41</v>
      </c>
      <c r="F169" s="55">
        <f t="shared" si="17"/>
        <v>4.3157894736842103E-2</v>
      </c>
    </row>
    <row r="170" spans="1:28" ht="13.15" customHeight="1">
      <c r="A170" s="184"/>
      <c r="B170" s="53" t="s">
        <v>33</v>
      </c>
      <c r="C170" s="54">
        <f t="shared" si="15"/>
        <v>0</v>
      </c>
      <c r="D170" s="55">
        <f t="shared" si="16"/>
        <v>0</v>
      </c>
      <c r="E170" s="54">
        <f t="shared" si="14"/>
        <v>14</v>
      </c>
      <c r="F170" s="55">
        <f t="shared" si="17"/>
        <v>1.4736842105263158E-2</v>
      </c>
    </row>
    <row r="171" spans="1:28" ht="13.15" customHeight="1">
      <c r="A171" s="184"/>
      <c r="B171" s="53" t="s">
        <v>5</v>
      </c>
      <c r="C171" s="54">
        <f t="shared" si="15"/>
        <v>0</v>
      </c>
      <c r="D171" s="55">
        <f t="shared" si="16"/>
        <v>0</v>
      </c>
      <c r="E171" s="54">
        <f t="shared" si="14"/>
        <v>19</v>
      </c>
      <c r="F171" s="55">
        <f t="shared" si="17"/>
        <v>0.02</v>
      </c>
    </row>
    <row r="172" spans="1:28" ht="13.15" customHeight="1">
      <c r="A172" s="184"/>
      <c r="B172" s="53" t="s">
        <v>126</v>
      </c>
      <c r="C172" s="54">
        <f t="shared" si="15"/>
        <v>2</v>
      </c>
      <c r="D172" s="55">
        <f t="shared" si="16"/>
        <v>2.1052631578947368E-3</v>
      </c>
      <c r="E172" s="54">
        <f t="shared" si="14"/>
        <v>12</v>
      </c>
      <c r="F172" s="55">
        <f t="shared" si="17"/>
        <v>1.2631578947368421E-2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 t="shared" si="15"/>
        <v>50</v>
      </c>
      <c r="D174" s="55">
        <f t="shared" si="16"/>
        <v>5.2631578947368418E-2</v>
      </c>
      <c r="E174" s="54">
        <f>$L38-C174</f>
        <v>900</v>
      </c>
      <c r="F174" s="55">
        <f t="shared" si="17"/>
        <v>0.94736842105263153</v>
      </c>
      <c r="L174" s="2"/>
      <c r="M174" s="2"/>
      <c r="N174" s="2"/>
      <c r="O174" s="2"/>
      <c r="X174" s="2"/>
      <c r="Y174" s="2"/>
      <c r="Z174" s="2"/>
      <c r="AA174" s="2"/>
      <c r="AB174" s="2"/>
    </row>
    <row r="178" spans="1:28">
      <c r="L178" s="2"/>
      <c r="M178" s="2"/>
      <c r="N178" s="2"/>
      <c r="O178" s="2"/>
      <c r="X178" s="2"/>
      <c r="Y178" s="2"/>
      <c r="Z178" s="2"/>
      <c r="AA178" s="2"/>
      <c r="AB178" s="2"/>
    </row>
    <row r="179" spans="1:28" ht="12.75" thickBot="1">
      <c r="A179" s="1">
        <v>2005</v>
      </c>
      <c r="L179" s="2"/>
      <c r="M179" s="2"/>
      <c r="N179" s="2"/>
      <c r="O179" s="2"/>
      <c r="X179" s="2"/>
      <c r="Y179" s="2"/>
      <c r="Z179" s="2"/>
      <c r="AA179" s="2"/>
      <c r="AB179" s="2"/>
    </row>
    <row r="180" spans="1:28" ht="13.5" thickBot="1">
      <c r="A180" s="28" t="s">
        <v>0</v>
      </c>
      <c r="B180" s="28" t="s">
        <v>0</v>
      </c>
      <c r="C180" s="486" t="s">
        <v>37</v>
      </c>
      <c r="D180" s="486"/>
      <c r="E180" s="487"/>
      <c r="L180" s="2"/>
      <c r="M180" s="2"/>
      <c r="N180" s="2"/>
      <c r="O180" s="2"/>
      <c r="Y180" s="2"/>
      <c r="Z180" s="2"/>
      <c r="AA180" s="2"/>
      <c r="AB180" s="2"/>
    </row>
    <row r="181" spans="1:28" ht="13.5" thickBot="1">
      <c r="A181" s="29"/>
      <c r="B181" s="29"/>
      <c r="C181" s="486" t="s">
        <v>28</v>
      </c>
      <c r="D181" s="486"/>
      <c r="E181" s="486"/>
      <c r="Y181" s="2"/>
      <c r="Z181" s="2"/>
      <c r="AA181" s="2"/>
      <c r="AB181" s="2"/>
    </row>
    <row r="182" spans="1:28" ht="13.5" thickBot="1">
      <c r="A182" s="29"/>
      <c r="B182" s="29"/>
      <c r="C182" s="30" t="s">
        <v>29</v>
      </c>
      <c r="D182" s="31" t="s">
        <v>30</v>
      </c>
      <c r="E182" s="32" t="s">
        <v>1</v>
      </c>
      <c r="Y182" s="2"/>
      <c r="Z182" s="2"/>
      <c r="AA182" s="2"/>
      <c r="AB182" s="2"/>
    </row>
    <row r="183" spans="1:28" ht="13.5">
      <c r="A183" s="135" t="s">
        <v>24</v>
      </c>
      <c r="B183" s="23" t="s">
        <v>3</v>
      </c>
      <c r="C183" s="33">
        <v>1E-3</v>
      </c>
      <c r="D183" s="34">
        <f>E183-C183</f>
        <v>3.4999999999999996E-2</v>
      </c>
      <c r="E183" s="35">
        <v>3.5999999999999997E-2</v>
      </c>
      <c r="Y183" s="2"/>
      <c r="Z183" s="2"/>
      <c r="AA183" s="2"/>
      <c r="AB183" s="2"/>
    </row>
    <row r="184" spans="1:28" ht="13.5">
      <c r="A184" s="136"/>
      <c r="B184" s="24" t="s">
        <v>4</v>
      </c>
      <c r="C184" s="36">
        <v>0</v>
      </c>
      <c r="D184" s="37">
        <f t="shared" ref="D184:D207" si="18">E184-C184</f>
        <v>1.7000000000000001E-2</v>
      </c>
      <c r="E184" s="38">
        <v>1.7000000000000001E-2</v>
      </c>
      <c r="Y184" s="2"/>
      <c r="Z184" s="2"/>
      <c r="AA184" s="2"/>
      <c r="AB184" s="2"/>
    </row>
    <row r="185" spans="1:28" ht="13.5">
      <c r="A185" s="136"/>
      <c r="B185" s="24" t="s">
        <v>14</v>
      </c>
      <c r="C185" s="36">
        <v>1E-3</v>
      </c>
      <c r="D185" s="37">
        <f t="shared" si="18"/>
        <v>1.4999999999999999E-2</v>
      </c>
      <c r="E185" s="38">
        <v>1.6E-2</v>
      </c>
      <c r="Y185" s="2"/>
      <c r="Z185" s="2"/>
      <c r="AA185" s="2"/>
      <c r="AB185" s="2"/>
    </row>
    <row r="186" spans="1:28" ht="13.5">
      <c r="A186" s="136"/>
      <c r="B186" s="24" t="s">
        <v>6</v>
      </c>
      <c r="C186" s="36">
        <v>1E-3</v>
      </c>
      <c r="D186" s="37">
        <f t="shared" si="18"/>
        <v>8.4000000000000005E-2</v>
      </c>
      <c r="E186" s="38">
        <v>8.5000000000000006E-2</v>
      </c>
      <c r="Y186" s="2"/>
      <c r="Z186" s="2"/>
      <c r="AA186" s="2"/>
      <c r="AB186" s="2"/>
    </row>
    <row r="187" spans="1:28" ht="13.5">
      <c r="A187" s="136"/>
      <c r="B187" s="24" t="s">
        <v>8</v>
      </c>
      <c r="C187" s="36">
        <v>0</v>
      </c>
      <c r="D187" s="37">
        <f t="shared" si="18"/>
        <v>1.2E-2</v>
      </c>
      <c r="E187" s="38">
        <v>1.2E-2</v>
      </c>
      <c r="Y187" s="2"/>
      <c r="Z187" s="2"/>
      <c r="AA187" s="2"/>
      <c r="AB187" s="2"/>
    </row>
    <row r="188" spans="1:28" ht="13.5">
      <c r="A188" s="136"/>
      <c r="B188" s="24" t="s">
        <v>10</v>
      </c>
      <c r="C188" s="36">
        <v>0</v>
      </c>
      <c r="D188" s="37">
        <f t="shared" si="18"/>
        <v>1.9E-2</v>
      </c>
      <c r="E188" s="38">
        <v>1.9E-2</v>
      </c>
      <c r="Y188" s="2"/>
      <c r="Z188" s="2"/>
      <c r="AA188" s="2"/>
      <c r="AB188" s="2"/>
    </row>
    <row r="189" spans="1:28" ht="13.5">
      <c r="A189" s="136"/>
      <c r="B189" s="24" t="s">
        <v>11</v>
      </c>
      <c r="C189" s="36">
        <v>0</v>
      </c>
      <c r="D189" s="37">
        <f t="shared" si="18"/>
        <v>3.7999999999999999E-2</v>
      </c>
      <c r="E189" s="38">
        <v>3.7999999999999999E-2</v>
      </c>
      <c r="Y189" s="2"/>
      <c r="Z189" s="2"/>
      <c r="AA189" s="2"/>
      <c r="AB189" s="2"/>
    </row>
    <row r="190" spans="1:28" ht="13.5">
      <c r="A190" s="136"/>
      <c r="B190" s="24" t="s">
        <v>12</v>
      </c>
      <c r="C190" s="36">
        <v>3.0000000000000001E-3</v>
      </c>
      <c r="D190" s="37">
        <f t="shared" si="18"/>
        <v>2.7E-2</v>
      </c>
      <c r="E190" s="38">
        <v>0.03</v>
      </c>
      <c r="Y190" s="2"/>
      <c r="Z190" s="2"/>
      <c r="AA190" s="2"/>
      <c r="AB190" s="2"/>
    </row>
    <row r="191" spans="1:28" ht="13.5">
      <c r="A191" s="136"/>
      <c r="B191" s="24" t="s">
        <v>7</v>
      </c>
      <c r="C191" s="36">
        <v>0</v>
      </c>
      <c r="D191" s="37">
        <f t="shared" si="18"/>
        <v>0.17</v>
      </c>
      <c r="E191" s="38">
        <v>0.17</v>
      </c>
      <c r="Y191" s="2"/>
      <c r="Z191" s="2"/>
      <c r="AA191" s="2"/>
      <c r="AB191" s="2"/>
    </row>
    <row r="192" spans="1:28" ht="13.5">
      <c r="A192" s="136"/>
      <c r="B192" s="24" t="s">
        <v>13</v>
      </c>
      <c r="C192" s="36">
        <v>5.0000000000000001E-3</v>
      </c>
      <c r="D192" s="37">
        <f t="shared" ref="D192:D204" si="19">E192-C192</f>
        <v>1.2E-2</v>
      </c>
      <c r="E192" s="38">
        <v>1.7000000000000001E-2</v>
      </c>
      <c r="Y192" s="2"/>
      <c r="Z192" s="2"/>
      <c r="AA192" s="2"/>
      <c r="AB192" s="2"/>
    </row>
    <row r="193" spans="1:28" ht="13.5">
      <c r="A193" s="136"/>
      <c r="B193" s="24" t="s">
        <v>15</v>
      </c>
      <c r="C193" s="36">
        <v>8.0000000000000002E-3</v>
      </c>
      <c r="D193" s="37">
        <f t="shared" si="19"/>
        <v>6.2000000000000006E-2</v>
      </c>
      <c r="E193" s="38">
        <v>7.0000000000000007E-2</v>
      </c>
      <c r="Y193" s="2"/>
      <c r="Z193" s="2"/>
      <c r="AA193" s="2"/>
      <c r="AB193" s="2"/>
    </row>
    <row r="194" spans="1:28" ht="13.5">
      <c r="A194" s="136"/>
      <c r="B194" s="24" t="s">
        <v>16</v>
      </c>
      <c r="C194" s="36">
        <v>0</v>
      </c>
      <c r="D194" s="37">
        <f t="shared" si="19"/>
        <v>5.5E-2</v>
      </c>
      <c r="E194" s="38">
        <v>5.5E-2</v>
      </c>
    </row>
    <row r="195" spans="1:28" ht="13.5">
      <c r="A195" s="136"/>
      <c r="B195" s="24" t="s">
        <v>17</v>
      </c>
      <c r="C195" s="36">
        <v>3.0000000000000001E-3</v>
      </c>
      <c r="D195" s="37">
        <f t="shared" si="19"/>
        <v>6.2E-2</v>
      </c>
      <c r="E195" s="38">
        <v>6.5000000000000002E-2</v>
      </c>
    </row>
    <row r="196" spans="1:28" ht="13.5">
      <c r="A196" s="136"/>
      <c r="B196" s="24" t="s">
        <v>18</v>
      </c>
      <c r="C196" s="36">
        <v>0</v>
      </c>
      <c r="D196" s="37">
        <f t="shared" si="19"/>
        <v>2.8000000000000001E-2</v>
      </c>
      <c r="E196" s="38">
        <v>2.8000000000000001E-2</v>
      </c>
    </row>
    <row r="197" spans="1:28" ht="13.5">
      <c r="A197" s="136"/>
      <c r="B197" s="24" t="s">
        <v>23</v>
      </c>
      <c r="C197" s="36">
        <v>0</v>
      </c>
      <c r="D197" s="37">
        <f t="shared" si="19"/>
        <v>5.0000000000000001E-3</v>
      </c>
      <c r="E197" s="38">
        <v>5.0000000000000001E-3</v>
      </c>
    </row>
    <row r="198" spans="1:28" ht="13.5">
      <c r="A198" s="136"/>
      <c r="B198" s="24" t="s">
        <v>19</v>
      </c>
      <c r="C198" s="36">
        <v>1E-3</v>
      </c>
      <c r="D198" s="37">
        <f t="shared" si="19"/>
        <v>3.4000000000000002E-2</v>
      </c>
      <c r="E198" s="38">
        <v>3.5000000000000003E-2</v>
      </c>
    </row>
    <row r="199" spans="1:28" ht="13.5">
      <c r="A199" s="136"/>
      <c r="B199" s="24" t="s">
        <v>20</v>
      </c>
      <c r="C199" s="36">
        <v>0</v>
      </c>
      <c r="D199" s="37">
        <f t="shared" si="19"/>
        <v>8.0000000000000002E-3</v>
      </c>
      <c r="E199" s="38">
        <v>8.0000000000000002E-3</v>
      </c>
    </row>
    <row r="200" spans="1:28" ht="13.5">
      <c r="A200" s="136"/>
      <c r="B200" s="24" t="s">
        <v>21</v>
      </c>
      <c r="C200" s="36">
        <v>0</v>
      </c>
      <c r="D200" s="37">
        <f t="shared" si="19"/>
        <v>4.5999999999999999E-2</v>
      </c>
      <c r="E200" s="38">
        <v>4.5999999999999999E-2</v>
      </c>
    </row>
    <row r="201" spans="1:28" ht="13.5">
      <c r="A201" s="136"/>
      <c r="B201" s="24" t="s">
        <v>47</v>
      </c>
      <c r="C201" s="36">
        <v>0</v>
      </c>
      <c r="D201" s="37">
        <f t="shared" si="19"/>
        <v>8.1000000000000003E-2</v>
      </c>
      <c r="E201" s="38">
        <v>8.1000000000000003E-2</v>
      </c>
    </row>
    <row r="202" spans="1:28" ht="13.5">
      <c r="A202" s="136"/>
      <c r="B202" s="24" t="s">
        <v>22</v>
      </c>
      <c r="C202" s="36">
        <v>0</v>
      </c>
      <c r="D202" s="37">
        <f t="shared" si="19"/>
        <v>3.2000000000000001E-2</v>
      </c>
      <c r="E202" s="38">
        <v>3.2000000000000001E-2</v>
      </c>
    </row>
    <row r="203" spans="1:28" ht="13.5">
      <c r="A203" s="136"/>
      <c r="B203" s="24" t="s">
        <v>9</v>
      </c>
      <c r="C203" s="36">
        <v>1.2999999999999999E-2</v>
      </c>
      <c r="D203" s="37">
        <f t="shared" si="19"/>
        <v>7.9000000000000001E-2</v>
      </c>
      <c r="E203" s="38">
        <v>9.1999999999999998E-2</v>
      </c>
    </row>
    <row r="204" spans="1:28" ht="13.5">
      <c r="A204" s="136"/>
      <c r="B204" s="24" t="s">
        <v>5</v>
      </c>
      <c r="C204" s="36">
        <v>1E-3</v>
      </c>
      <c r="D204" s="37">
        <f t="shared" si="19"/>
        <v>3.4000000000000002E-2</v>
      </c>
      <c r="E204" s="38">
        <v>3.5000000000000003E-2</v>
      </c>
    </row>
    <row r="205" spans="1:28" ht="13.5">
      <c r="A205" s="136"/>
      <c r="B205" s="24" t="s">
        <v>126</v>
      </c>
      <c r="C205" s="36">
        <v>1E-3</v>
      </c>
      <c r="D205" s="37">
        <f t="shared" si="18"/>
        <v>7.0000000000000001E-3</v>
      </c>
      <c r="E205" s="38">
        <v>8.0000000000000002E-3</v>
      </c>
      <c r="Y205" s="2"/>
      <c r="Z205" s="2"/>
      <c r="AA205" s="2"/>
      <c r="AB205" s="2"/>
    </row>
    <row r="206" spans="1:28" ht="13.5">
      <c r="A206" s="136"/>
      <c r="B206" s="171"/>
      <c r="C206" s="181"/>
      <c r="D206" s="182"/>
      <c r="E206" s="183"/>
    </row>
    <row r="207" spans="1:28" ht="14.25" thickBot="1">
      <c r="A207" s="137"/>
      <c r="B207" s="25" t="s">
        <v>1</v>
      </c>
      <c r="C207" s="39">
        <v>0.04</v>
      </c>
      <c r="D207" s="40">
        <f t="shared" si="18"/>
        <v>0.96</v>
      </c>
      <c r="E207" s="41">
        <v>1</v>
      </c>
    </row>
    <row r="208" spans="1:28">
      <c r="L208" s="2"/>
      <c r="M208" s="2"/>
      <c r="N208" s="2"/>
      <c r="O208" s="2"/>
      <c r="X208" s="2"/>
      <c r="Y208" s="2"/>
      <c r="Z208" s="2"/>
      <c r="AA208" s="2"/>
      <c r="AB208" s="2"/>
    </row>
    <row r="209" spans="1:28">
      <c r="A209" s="1">
        <v>2010</v>
      </c>
      <c r="L209" s="2"/>
      <c r="M209" s="2"/>
      <c r="N209" s="2"/>
      <c r="O209" s="2"/>
      <c r="X209" s="2"/>
      <c r="Y209" s="2"/>
      <c r="Z209" s="2"/>
      <c r="AA209" s="2"/>
      <c r="AB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  <c r="Y212" s="2"/>
      <c r="Z212" s="2"/>
      <c r="AA212" s="2"/>
      <c r="AB212" s="2"/>
    </row>
    <row r="213" spans="1:28" ht="13.15" customHeight="1">
      <c r="A213" s="339" t="s">
        <v>24</v>
      </c>
      <c r="B213" s="340" t="s">
        <v>3</v>
      </c>
      <c r="C213" s="341">
        <f>I7</f>
        <v>28</v>
      </c>
      <c r="D213" s="342">
        <f>C213/$L$38</f>
        <v>2.9473684210526315E-2</v>
      </c>
      <c r="E213" s="341">
        <f>$L7-C213</f>
        <v>8</v>
      </c>
      <c r="F213" s="342">
        <f>E213/$L$38</f>
        <v>8.4210526315789472E-3</v>
      </c>
      <c r="Y213" s="2"/>
      <c r="Z213" s="2"/>
      <c r="AA213" s="2"/>
      <c r="AB213" s="2"/>
    </row>
    <row r="214" spans="1:28" ht="13.15" customHeight="1">
      <c r="A214" s="184"/>
      <c r="B214" s="53" t="s">
        <v>4</v>
      </c>
      <c r="C214" s="54">
        <f t="shared" ref="C214:C244" si="20">I8</f>
        <v>29</v>
      </c>
      <c r="D214" s="55">
        <f t="shared" ref="D214:D244" si="21">C214/$L$38</f>
        <v>3.0526315789473683E-2</v>
      </c>
      <c r="E214" s="54">
        <f t="shared" ref="E214:E244" si="22">$L8-C214</f>
        <v>6</v>
      </c>
      <c r="F214" s="55">
        <f t="shared" ref="F214:F244" si="23">E214/$L$38</f>
        <v>6.3157894736842104E-3</v>
      </c>
      <c r="Y214" s="2"/>
      <c r="Z214" s="2"/>
      <c r="AA214" s="2"/>
      <c r="AB214" s="2"/>
    </row>
    <row r="215" spans="1:28" ht="13.15" customHeight="1">
      <c r="A215" s="184"/>
      <c r="B215" s="53" t="s">
        <v>41</v>
      </c>
      <c r="C215" s="54">
        <f t="shared" si="20"/>
        <v>6</v>
      </c>
      <c r="D215" s="55">
        <f t="shared" si="21"/>
        <v>6.3157894736842104E-3</v>
      </c>
      <c r="E215" s="54">
        <f t="shared" si="22"/>
        <v>0</v>
      </c>
      <c r="F215" s="55">
        <f t="shared" si="23"/>
        <v>0</v>
      </c>
      <c r="Y215" s="2"/>
      <c r="Z215" s="2"/>
      <c r="AA215" s="2"/>
      <c r="AB215" s="2"/>
    </row>
    <row r="216" spans="1:28" ht="13.15" customHeight="1">
      <c r="A216" s="184"/>
      <c r="B216" s="53" t="s">
        <v>42</v>
      </c>
      <c r="C216" s="54">
        <f t="shared" si="20"/>
        <v>51</v>
      </c>
      <c r="D216" s="55">
        <f t="shared" si="21"/>
        <v>5.3684210526315793E-2</v>
      </c>
      <c r="E216" s="54">
        <f t="shared" si="22"/>
        <v>3</v>
      </c>
      <c r="F216" s="55">
        <f t="shared" si="23"/>
        <v>3.1578947368421052E-3</v>
      </c>
      <c r="Y216" s="2"/>
      <c r="Z216" s="2"/>
      <c r="AA216" s="2"/>
      <c r="AB216" s="2"/>
    </row>
    <row r="217" spans="1:28" ht="13.15" customHeight="1">
      <c r="A217" s="184"/>
      <c r="B217" s="53" t="s">
        <v>14</v>
      </c>
      <c r="C217" s="54">
        <f t="shared" si="20"/>
        <v>39</v>
      </c>
      <c r="D217" s="55">
        <f t="shared" si="21"/>
        <v>4.1052631578947368E-2</v>
      </c>
      <c r="E217" s="54">
        <f t="shared" si="22"/>
        <v>1</v>
      </c>
      <c r="F217" s="55">
        <f t="shared" si="23"/>
        <v>1.0526315789473684E-3</v>
      </c>
      <c r="Y217" s="2"/>
      <c r="Z217" s="2"/>
      <c r="AA217" s="2"/>
      <c r="AB217" s="2"/>
    </row>
    <row r="218" spans="1:28" ht="13.15" customHeight="1">
      <c r="A218" s="184"/>
      <c r="B218" s="53" t="s">
        <v>6</v>
      </c>
      <c r="C218" s="54">
        <f t="shared" si="20"/>
        <v>39</v>
      </c>
      <c r="D218" s="55">
        <f t="shared" si="21"/>
        <v>4.1052631578947368E-2</v>
      </c>
      <c r="E218" s="54">
        <f t="shared" si="22"/>
        <v>1</v>
      </c>
      <c r="F218" s="55">
        <f t="shared" si="23"/>
        <v>1.0526315789473684E-3</v>
      </c>
      <c r="Y218" s="2"/>
      <c r="Z218" s="2"/>
      <c r="AA218" s="2"/>
      <c r="AB218" s="2"/>
    </row>
    <row r="219" spans="1:28" ht="13.15" customHeight="1">
      <c r="A219" s="184"/>
      <c r="B219" s="53" t="s">
        <v>8</v>
      </c>
      <c r="C219" s="54">
        <f t="shared" si="20"/>
        <v>4</v>
      </c>
      <c r="D219" s="55">
        <f t="shared" si="21"/>
        <v>4.2105263157894736E-3</v>
      </c>
      <c r="E219" s="54">
        <f t="shared" si="22"/>
        <v>2</v>
      </c>
      <c r="F219" s="55">
        <f t="shared" si="23"/>
        <v>2.1052631578947368E-3</v>
      </c>
      <c r="Y219" s="2"/>
      <c r="Z219" s="2"/>
      <c r="AA219" s="2"/>
      <c r="AB219" s="2"/>
    </row>
    <row r="220" spans="1:28" ht="13.15" customHeight="1">
      <c r="A220" s="184"/>
      <c r="B220" s="53" t="s">
        <v>10</v>
      </c>
      <c r="C220" s="54">
        <f t="shared" si="20"/>
        <v>17</v>
      </c>
      <c r="D220" s="55">
        <f t="shared" si="21"/>
        <v>1.7894736842105262E-2</v>
      </c>
      <c r="E220" s="54">
        <f t="shared" si="22"/>
        <v>1</v>
      </c>
      <c r="F220" s="55">
        <f t="shared" si="23"/>
        <v>1.0526315789473684E-3</v>
      </c>
      <c r="Y220" s="2"/>
      <c r="Z220" s="2"/>
      <c r="AA220" s="2"/>
      <c r="AB220" s="2"/>
    </row>
    <row r="221" spans="1:28" ht="13.15" customHeight="1">
      <c r="A221" s="184"/>
      <c r="B221" s="53" t="s">
        <v>11</v>
      </c>
      <c r="C221" s="54">
        <f t="shared" si="20"/>
        <v>32</v>
      </c>
      <c r="D221" s="55">
        <f t="shared" si="21"/>
        <v>3.3684210526315789E-2</v>
      </c>
      <c r="E221" s="54">
        <f t="shared" si="22"/>
        <v>4</v>
      </c>
      <c r="F221" s="55">
        <f t="shared" si="23"/>
        <v>4.2105263157894736E-3</v>
      </c>
      <c r="Y221" s="2"/>
      <c r="Z221" s="2"/>
      <c r="AA221" s="2"/>
      <c r="AB221" s="2"/>
    </row>
    <row r="222" spans="1:28" ht="13.15" customHeight="1">
      <c r="A222" s="184"/>
      <c r="B222" s="53" t="s">
        <v>12</v>
      </c>
      <c r="C222" s="54">
        <f t="shared" si="20"/>
        <v>9</v>
      </c>
      <c r="D222" s="55">
        <f t="shared" si="21"/>
        <v>9.4736842105263164E-3</v>
      </c>
      <c r="E222" s="54">
        <f t="shared" si="22"/>
        <v>12</v>
      </c>
      <c r="F222" s="55">
        <f t="shared" si="23"/>
        <v>1.2631578947368421E-2</v>
      </c>
      <c r="Y222" s="2"/>
      <c r="Z222" s="2"/>
      <c r="AA222" s="2"/>
      <c r="AB222" s="2"/>
    </row>
    <row r="223" spans="1:28" ht="13.15" customHeight="1">
      <c r="A223" s="184"/>
      <c r="B223" s="53" t="s">
        <v>43</v>
      </c>
      <c r="C223" s="54">
        <f t="shared" si="20"/>
        <v>15</v>
      </c>
      <c r="D223" s="55">
        <f t="shared" si="21"/>
        <v>1.5789473684210527E-2</v>
      </c>
      <c r="E223" s="54">
        <f t="shared" si="22"/>
        <v>1</v>
      </c>
      <c r="F223" s="55">
        <f t="shared" si="23"/>
        <v>1.0526315789473684E-3</v>
      </c>
      <c r="Y223" s="2"/>
      <c r="Z223" s="2"/>
      <c r="AA223" s="2"/>
      <c r="AB223" s="2"/>
    </row>
    <row r="224" spans="1:28" ht="13.15" customHeight="1">
      <c r="A224" s="184"/>
      <c r="B224" s="53" t="s">
        <v>7</v>
      </c>
      <c r="C224" s="54">
        <f t="shared" si="20"/>
        <v>74</v>
      </c>
      <c r="D224" s="55">
        <f t="shared" si="21"/>
        <v>7.7894736842105267E-2</v>
      </c>
      <c r="E224" s="54">
        <f t="shared" si="22"/>
        <v>23</v>
      </c>
      <c r="F224" s="55">
        <f t="shared" si="23"/>
        <v>2.4210526315789474E-2</v>
      </c>
      <c r="Y224" s="2"/>
      <c r="Z224" s="2"/>
      <c r="AA224" s="2"/>
      <c r="AB224" s="2"/>
    </row>
    <row r="225" spans="1:6" ht="13.15" customHeight="1">
      <c r="A225" s="184"/>
      <c r="B225" s="53" t="s">
        <v>13</v>
      </c>
      <c r="C225" s="54">
        <f t="shared" si="20"/>
        <v>27</v>
      </c>
      <c r="D225" s="55">
        <f t="shared" si="21"/>
        <v>2.8421052631578948E-2</v>
      </c>
      <c r="E225" s="54">
        <f t="shared" si="22"/>
        <v>4</v>
      </c>
      <c r="F225" s="55">
        <f t="shared" si="23"/>
        <v>4.2105263157894736E-3</v>
      </c>
    </row>
    <row r="226" spans="1:6" ht="13.15" customHeight="1">
      <c r="A226" s="184"/>
      <c r="B226" s="53" t="s">
        <v>15</v>
      </c>
      <c r="C226" s="54">
        <f t="shared" si="20"/>
        <v>35</v>
      </c>
      <c r="D226" s="55">
        <f t="shared" si="21"/>
        <v>3.6842105263157891E-2</v>
      </c>
      <c r="E226" s="54">
        <f t="shared" si="22"/>
        <v>7</v>
      </c>
      <c r="F226" s="55">
        <f t="shared" si="23"/>
        <v>7.3684210526315788E-3</v>
      </c>
    </row>
    <row r="227" spans="1:6" ht="13.15" customHeight="1">
      <c r="A227" s="184"/>
      <c r="B227" s="53" t="s">
        <v>16</v>
      </c>
      <c r="C227" s="54">
        <f t="shared" si="20"/>
        <v>19</v>
      </c>
      <c r="D227" s="55">
        <f t="shared" si="21"/>
        <v>0.02</v>
      </c>
      <c r="E227" s="54">
        <f t="shared" si="22"/>
        <v>10</v>
      </c>
      <c r="F227" s="55">
        <f t="shared" si="23"/>
        <v>1.0526315789473684E-2</v>
      </c>
    </row>
    <row r="228" spans="1:6" ht="13.15" customHeight="1">
      <c r="A228" s="184"/>
      <c r="B228" s="53" t="s">
        <v>17</v>
      </c>
      <c r="C228" s="54">
        <f t="shared" si="20"/>
        <v>110</v>
      </c>
      <c r="D228" s="55">
        <f t="shared" si="21"/>
        <v>0.11578947368421053</v>
      </c>
      <c r="E228" s="54">
        <f t="shared" si="22"/>
        <v>6</v>
      </c>
      <c r="F228" s="55">
        <f t="shared" si="23"/>
        <v>6.3157894736842104E-3</v>
      </c>
    </row>
    <row r="229" spans="1:6" ht="13.15" customHeight="1">
      <c r="A229" s="184"/>
      <c r="B229" s="53" t="s">
        <v>44</v>
      </c>
      <c r="C229" s="54">
        <f t="shared" si="20"/>
        <v>27</v>
      </c>
      <c r="D229" s="55">
        <f t="shared" si="21"/>
        <v>2.8421052631578948E-2</v>
      </c>
      <c r="E229" s="54">
        <f t="shared" si="22"/>
        <v>0</v>
      </c>
      <c r="F229" s="55">
        <f t="shared" si="23"/>
        <v>0</v>
      </c>
    </row>
    <row r="230" spans="1:6" ht="13.15" customHeight="1">
      <c r="A230" s="184"/>
      <c r="B230" s="53" t="s">
        <v>18</v>
      </c>
      <c r="C230" s="54">
        <f t="shared" si="20"/>
        <v>2</v>
      </c>
      <c r="D230" s="55">
        <f t="shared" si="21"/>
        <v>2.1052631578947368E-3</v>
      </c>
      <c r="E230" s="54">
        <f t="shared" si="22"/>
        <v>0</v>
      </c>
      <c r="F230" s="55">
        <f t="shared" si="23"/>
        <v>0</v>
      </c>
    </row>
    <row r="231" spans="1:6" ht="13.15" customHeight="1">
      <c r="A231" s="184"/>
      <c r="B231" s="53" t="s">
        <v>23</v>
      </c>
      <c r="C231" s="54">
        <f t="shared" si="20"/>
        <v>4</v>
      </c>
      <c r="D231" s="55">
        <f t="shared" si="21"/>
        <v>4.2105263157894736E-3</v>
      </c>
      <c r="E231" s="54">
        <f t="shared" si="22"/>
        <v>1</v>
      </c>
      <c r="F231" s="55">
        <f t="shared" si="23"/>
        <v>1.0526315789473684E-3</v>
      </c>
    </row>
    <row r="232" spans="1:6" ht="13.15" customHeight="1">
      <c r="A232" s="184"/>
      <c r="B232" s="53" t="s">
        <v>19</v>
      </c>
      <c r="C232" s="54">
        <f t="shared" si="20"/>
        <v>5</v>
      </c>
      <c r="D232" s="55">
        <f t="shared" si="21"/>
        <v>5.263157894736842E-3</v>
      </c>
      <c r="E232" s="54">
        <f t="shared" si="22"/>
        <v>4</v>
      </c>
      <c r="F232" s="55">
        <f t="shared" si="23"/>
        <v>4.2105263157894736E-3</v>
      </c>
    </row>
    <row r="233" spans="1:6" ht="13.15" customHeight="1">
      <c r="A233" s="184"/>
      <c r="B233" s="53" t="s">
        <v>20</v>
      </c>
      <c r="C233" s="54">
        <f t="shared" si="20"/>
        <v>13</v>
      </c>
      <c r="D233" s="55">
        <f t="shared" si="21"/>
        <v>1.368421052631579E-2</v>
      </c>
      <c r="E233" s="54">
        <f t="shared" si="22"/>
        <v>2</v>
      </c>
      <c r="F233" s="55">
        <f t="shared" si="23"/>
        <v>2.1052631578947368E-3</v>
      </c>
    </row>
    <row r="234" spans="1:6" ht="13.15" customHeight="1">
      <c r="A234" s="184"/>
      <c r="B234" s="53" t="s">
        <v>21</v>
      </c>
      <c r="C234" s="54">
        <f t="shared" si="20"/>
        <v>25</v>
      </c>
      <c r="D234" s="55">
        <f t="shared" si="21"/>
        <v>2.6315789473684209E-2</v>
      </c>
      <c r="E234" s="54">
        <f t="shared" si="22"/>
        <v>5</v>
      </c>
      <c r="F234" s="55">
        <f t="shared" si="23"/>
        <v>5.263157894736842E-3</v>
      </c>
    </row>
    <row r="235" spans="1:6" ht="13.15" customHeight="1">
      <c r="A235" s="184"/>
      <c r="B235" s="53" t="s">
        <v>45</v>
      </c>
      <c r="C235" s="54">
        <f t="shared" si="20"/>
        <v>16</v>
      </c>
      <c r="D235" s="55">
        <f t="shared" si="21"/>
        <v>1.6842105263157894E-2</v>
      </c>
      <c r="E235" s="54">
        <f t="shared" si="22"/>
        <v>8</v>
      </c>
      <c r="F235" s="55">
        <f t="shared" si="23"/>
        <v>8.4210526315789472E-3</v>
      </c>
    </row>
    <row r="236" spans="1:6" ht="13.15" customHeight="1">
      <c r="A236" s="184"/>
      <c r="B236" s="53" t="s">
        <v>46</v>
      </c>
      <c r="C236" s="54">
        <f t="shared" si="20"/>
        <v>27</v>
      </c>
      <c r="D236" s="55">
        <f t="shared" si="21"/>
        <v>2.8421052631578948E-2</v>
      </c>
      <c r="E236" s="54">
        <f t="shared" si="22"/>
        <v>2</v>
      </c>
      <c r="F236" s="55">
        <f t="shared" si="23"/>
        <v>2.1052631578947368E-3</v>
      </c>
    </row>
    <row r="237" spans="1:6" ht="13.15" customHeight="1">
      <c r="A237" s="184"/>
      <c r="B237" s="53" t="s">
        <v>47</v>
      </c>
      <c r="C237" s="54">
        <f t="shared" si="20"/>
        <v>57</v>
      </c>
      <c r="D237" s="55">
        <f t="shared" si="21"/>
        <v>0.06</v>
      </c>
      <c r="E237" s="54">
        <f t="shared" si="22"/>
        <v>1</v>
      </c>
      <c r="F237" s="55">
        <f t="shared" si="23"/>
        <v>1.0526315789473684E-3</v>
      </c>
    </row>
    <row r="238" spans="1:6" ht="13.15" customHeight="1">
      <c r="A238" s="184"/>
      <c r="B238" s="53" t="s">
        <v>22</v>
      </c>
      <c r="C238" s="54">
        <f t="shared" si="20"/>
        <v>20</v>
      </c>
      <c r="D238" s="55">
        <f t="shared" si="21"/>
        <v>2.1052631578947368E-2</v>
      </c>
      <c r="E238" s="54">
        <f t="shared" si="22"/>
        <v>3</v>
      </c>
      <c r="F238" s="55">
        <f t="shared" si="23"/>
        <v>3.1578947368421052E-3</v>
      </c>
    </row>
    <row r="239" spans="1:6" ht="13.15" customHeight="1">
      <c r="A239" s="184"/>
      <c r="B239" s="53" t="s">
        <v>9</v>
      </c>
      <c r="C239" s="54">
        <f t="shared" si="20"/>
        <v>31</v>
      </c>
      <c r="D239" s="55">
        <f t="shared" si="21"/>
        <v>3.2631578947368421E-2</v>
      </c>
      <c r="E239" s="54">
        <f t="shared" si="22"/>
        <v>27</v>
      </c>
      <c r="F239" s="55">
        <f t="shared" si="23"/>
        <v>2.8421052631578948E-2</v>
      </c>
    </row>
    <row r="240" spans="1:6" ht="13.15" customHeight="1">
      <c r="A240" s="184"/>
      <c r="B240" s="53" t="s">
        <v>33</v>
      </c>
      <c r="C240" s="54">
        <f t="shared" si="20"/>
        <v>13</v>
      </c>
      <c r="D240" s="55">
        <f t="shared" si="21"/>
        <v>1.368421052631579E-2</v>
      </c>
      <c r="E240" s="54">
        <f t="shared" si="22"/>
        <v>1</v>
      </c>
      <c r="F240" s="55">
        <f t="shared" si="23"/>
        <v>1.0526315789473684E-3</v>
      </c>
    </row>
    <row r="241" spans="1:28" ht="13.15" customHeight="1">
      <c r="A241" s="184"/>
      <c r="B241" s="53" t="s">
        <v>5</v>
      </c>
      <c r="C241" s="54">
        <f t="shared" si="20"/>
        <v>17</v>
      </c>
      <c r="D241" s="55">
        <f t="shared" si="21"/>
        <v>1.7894736842105262E-2</v>
      </c>
      <c r="E241" s="54">
        <f t="shared" si="22"/>
        <v>2</v>
      </c>
      <c r="F241" s="55">
        <f t="shared" si="23"/>
        <v>2.1052631578947368E-3</v>
      </c>
    </row>
    <row r="242" spans="1:28" ht="13.15" customHeight="1">
      <c r="A242" s="184"/>
      <c r="B242" s="53" t="s">
        <v>126</v>
      </c>
      <c r="C242" s="54">
        <f t="shared" si="20"/>
        <v>10</v>
      </c>
      <c r="D242" s="55">
        <f t="shared" si="21"/>
        <v>1.0526315789473684E-2</v>
      </c>
      <c r="E242" s="54">
        <f t="shared" si="22"/>
        <v>4</v>
      </c>
      <c r="F242" s="55">
        <f t="shared" si="23"/>
        <v>4.2105263157894736E-3</v>
      </c>
    </row>
    <row r="243" spans="1:28" ht="13.15" customHeight="1">
      <c r="A243" s="185"/>
      <c r="B243" s="56"/>
      <c r="C243" s="54"/>
      <c r="D243" s="55"/>
      <c r="E243" s="54"/>
      <c r="F243" s="55"/>
    </row>
    <row r="244" spans="1:28" ht="13.15" customHeight="1">
      <c r="A244" s="60"/>
      <c r="B244" s="57" t="s">
        <v>1</v>
      </c>
      <c r="C244" s="54">
        <f t="shared" si="20"/>
        <v>801</v>
      </c>
      <c r="D244" s="55">
        <f t="shared" si="21"/>
        <v>0.84315789473684211</v>
      </c>
      <c r="E244" s="54">
        <f t="shared" si="22"/>
        <v>149</v>
      </c>
      <c r="F244" s="55">
        <f t="shared" si="23"/>
        <v>0.15684210526315789</v>
      </c>
      <c r="L244" s="2"/>
      <c r="M244" s="2"/>
      <c r="N244" s="2"/>
      <c r="O244" s="2"/>
      <c r="X244" s="2"/>
      <c r="Y244" s="2"/>
      <c r="Z244" s="2"/>
      <c r="AA244" s="2"/>
      <c r="AB244" s="2"/>
    </row>
    <row r="245" spans="1:28">
      <c r="L245" s="2"/>
      <c r="M245" s="2"/>
      <c r="N245" s="2"/>
      <c r="O245" s="2"/>
      <c r="X245" s="2"/>
      <c r="Y245" s="2"/>
      <c r="Z245" s="2"/>
      <c r="AA245" s="2"/>
      <c r="AB245" s="2"/>
    </row>
    <row r="246" spans="1:28">
      <c r="L246" s="2"/>
      <c r="M246" s="2"/>
      <c r="N246" s="2"/>
      <c r="O246" s="2"/>
      <c r="X246" s="2"/>
      <c r="Y246" s="2"/>
      <c r="Z246" s="2"/>
      <c r="AA246" s="2"/>
      <c r="AB246" s="2"/>
    </row>
    <row r="247" spans="1:28">
      <c r="L247" s="2"/>
      <c r="M247" s="2"/>
      <c r="N247" s="2"/>
      <c r="O247" s="2"/>
      <c r="X247" s="2"/>
      <c r="Y247" s="2"/>
      <c r="Z247" s="2"/>
      <c r="AA247" s="2"/>
      <c r="AB247" s="2"/>
    </row>
    <row r="248" spans="1:28" ht="12.75" thickBot="1">
      <c r="A248" s="1">
        <v>2005</v>
      </c>
    </row>
    <row r="249" spans="1:28" ht="13.5" thickBot="1">
      <c r="A249" s="28" t="s">
        <v>0</v>
      </c>
      <c r="B249" s="28" t="s">
        <v>0</v>
      </c>
      <c r="C249" s="486" t="s">
        <v>38</v>
      </c>
      <c r="D249" s="486"/>
      <c r="E249" s="487"/>
    </row>
    <row r="250" spans="1:28" ht="13.5" thickBot="1">
      <c r="A250" s="29"/>
      <c r="B250" s="29"/>
      <c r="C250" s="486" t="s">
        <v>28</v>
      </c>
      <c r="D250" s="486"/>
      <c r="E250" s="486"/>
    </row>
    <row r="251" spans="1:28" ht="13.5" thickBot="1">
      <c r="A251" s="29"/>
      <c r="B251" s="29"/>
      <c r="C251" s="30" t="s">
        <v>29</v>
      </c>
      <c r="D251" s="31" t="s">
        <v>30</v>
      </c>
      <c r="E251" s="32" t="s">
        <v>1</v>
      </c>
    </row>
    <row r="252" spans="1:28" ht="13.5">
      <c r="A252" s="135" t="s">
        <v>24</v>
      </c>
      <c r="B252" s="23" t="s">
        <v>3</v>
      </c>
      <c r="C252" s="33">
        <v>3.2000000000000001E-2</v>
      </c>
      <c r="D252" s="34">
        <f>E252-C252</f>
        <v>3.9999999999999966E-3</v>
      </c>
      <c r="E252" s="35">
        <v>3.5999999999999997E-2</v>
      </c>
    </row>
    <row r="253" spans="1:28" ht="13.5">
      <c r="A253" s="136"/>
      <c r="B253" s="24" t="s">
        <v>4</v>
      </c>
      <c r="C253" s="36">
        <v>1.6E-2</v>
      </c>
      <c r="D253" s="37">
        <f t="shared" ref="D253:D276" si="24">E253-C253</f>
        <v>1.0000000000000009E-3</v>
      </c>
      <c r="E253" s="38">
        <v>1.7000000000000001E-2</v>
      </c>
    </row>
    <row r="254" spans="1:28" ht="13.5">
      <c r="A254" s="136"/>
      <c r="B254" s="24" t="s">
        <v>14</v>
      </c>
      <c r="C254" s="36">
        <v>1.4999999999999999E-2</v>
      </c>
      <c r="D254" s="37">
        <f t="shared" si="24"/>
        <v>1.0000000000000009E-3</v>
      </c>
      <c r="E254" s="38">
        <v>1.6E-2</v>
      </c>
    </row>
    <row r="255" spans="1:28" ht="13.5">
      <c r="A255" s="136"/>
      <c r="B255" s="24" t="s">
        <v>6</v>
      </c>
      <c r="C255" s="36">
        <v>8.1000000000000003E-2</v>
      </c>
      <c r="D255" s="37">
        <f t="shared" si="24"/>
        <v>4.0000000000000036E-3</v>
      </c>
      <c r="E255" s="38">
        <v>8.5000000000000006E-2</v>
      </c>
    </row>
    <row r="256" spans="1:28" ht="13.5">
      <c r="A256" s="136"/>
      <c r="B256" s="24" t="s">
        <v>8</v>
      </c>
      <c r="C256" s="36">
        <v>8.9999999999999993E-3</v>
      </c>
      <c r="D256" s="37">
        <f t="shared" si="24"/>
        <v>3.0000000000000009E-3</v>
      </c>
      <c r="E256" s="38">
        <v>1.2E-2</v>
      </c>
    </row>
    <row r="257" spans="1:5" ht="13.5">
      <c r="A257" s="136"/>
      <c r="B257" s="24" t="s">
        <v>10</v>
      </c>
      <c r="C257" s="36">
        <v>1.9E-2</v>
      </c>
      <c r="D257" s="37">
        <f t="shared" si="24"/>
        <v>0</v>
      </c>
      <c r="E257" s="38">
        <v>1.9E-2</v>
      </c>
    </row>
    <row r="258" spans="1:5" ht="13.5">
      <c r="A258" s="136"/>
      <c r="B258" s="24" t="s">
        <v>11</v>
      </c>
      <c r="C258" s="36">
        <v>3.5999999999999997E-2</v>
      </c>
      <c r="D258" s="37">
        <f t="shared" si="24"/>
        <v>2.0000000000000018E-3</v>
      </c>
      <c r="E258" s="38">
        <v>3.7999999999999999E-2</v>
      </c>
    </row>
    <row r="259" spans="1:5" ht="13.5">
      <c r="A259" s="136"/>
      <c r="B259" s="24" t="s">
        <v>12</v>
      </c>
      <c r="C259" s="36">
        <v>0.02</v>
      </c>
      <c r="D259" s="37">
        <f t="shared" si="24"/>
        <v>9.9999999999999985E-3</v>
      </c>
      <c r="E259" s="38">
        <v>0.03</v>
      </c>
    </row>
    <row r="260" spans="1:5" ht="13.5">
      <c r="A260" s="136"/>
      <c r="B260" s="24" t="s">
        <v>7</v>
      </c>
      <c r="C260" s="36">
        <v>0.129</v>
      </c>
      <c r="D260" s="37">
        <f t="shared" si="24"/>
        <v>4.1000000000000009E-2</v>
      </c>
      <c r="E260" s="38">
        <v>0.17</v>
      </c>
    </row>
    <row r="261" spans="1:5" ht="13.5">
      <c r="A261" s="136"/>
      <c r="B261" s="24" t="s">
        <v>13</v>
      </c>
      <c r="C261" s="36">
        <v>1.2E-2</v>
      </c>
      <c r="D261" s="37">
        <f t="shared" ref="D261:D273" si="25">E261-C261</f>
        <v>5.000000000000001E-3</v>
      </c>
      <c r="E261" s="38">
        <v>1.7000000000000001E-2</v>
      </c>
    </row>
    <row r="262" spans="1:5" ht="13.5">
      <c r="A262" s="136"/>
      <c r="B262" s="24" t="s">
        <v>15</v>
      </c>
      <c r="C262" s="36">
        <v>4.8000000000000001E-2</v>
      </c>
      <c r="D262" s="37">
        <f t="shared" si="25"/>
        <v>2.2000000000000006E-2</v>
      </c>
      <c r="E262" s="38">
        <v>7.0000000000000007E-2</v>
      </c>
    </row>
    <row r="263" spans="1:5" ht="13.5">
      <c r="A263" s="136"/>
      <c r="B263" s="24" t="s">
        <v>16</v>
      </c>
      <c r="C263" s="36">
        <v>4.2000000000000003E-2</v>
      </c>
      <c r="D263" s="37">
        <f t="shared" si="25"/>
        <v>1.2999999999999998E-2</v>
      </c>
      <c r="E263" s="38">
        <v>5.5E-2</v>
      </c>
    </row>
    <row r="264" spans="1:5" ht="13.5">
      <c r="A264" s="136"/>
      <c r="B264" s="24" t="s">
        <v>17</v>
      </c>
      <c r="C264" s="36">
        <v>5.1999999999999998E-2</v>
      </c>
      <c r="D264" s="37">
        <f t="shared" si="25"/>
        <v>1.3000000000000005E-2</v>
      </c>
      <c r="E264" s="38">
        <v>6.5000000000000002E-2</v>
      </c>
    </row>
    <row r="265" spans="1:5" ht="13.5">
      <c r="A265" s="136"/>
      <c r="B265" s="24" t="s">
        <v>18</v>
      </c>
      <c r="C265" s="36">
        <v>2.7E-2</v>
      </c>
      <c r="D265" s="37">
        <f t="shared" si="25"/>
        <v>1.0000000000000009E-3</v>
      </c>
      <c r="E265" s="38">
        <v>2.8000000000000001E-2</v>
      </c>
    </row>
    <row r="266" spans="1:5" ht="13.5">
      <c r="A266" s="136"/>
      <c r="B266" s="24" t="s">
        <v>23</v>
      </c>
      <c r="C266" s="36">
        <v>5.0000000000000001E-3</v>
      </c>
      <c r="D266" s="37">
        <f t="shared" si="25"/>
        <v>0</v>
      </c>
      <c r="E266" s="38">
        <v>5.0000000000000001E-3</v>
      </c>
    </row>
    <row r="267" spans="1:5" ht="13.5">
      <c r="A267" s="136"/>
      <c r="B267" s="24" t="s">
        <v>19</v>
      </c>
      <c r="C267" s="36">
        <v>2.5999999999999999E-2</v>
      </c>
      <c r="D267" s="37">
        <f t="shared" si="25"/>
        <v>9.0000000000000045E-3</v>
      </c>
      <c r="E267" s="38">
        <v>3.5000000000000003E-2</v>
      </c>
    </row>
    <row r="268" spans="1:5" ht="13.5">
      <c r="A268" s="136"/>
      <c r="B268" s="24" t="s">
        <v>20</v>
      </c>
      <c r="C268" s="36">
        <v>7.0000000000000001E-3</v>
      </c>
      <c r="D268" s="37">
        <f t="shared" si="25"/>
        <v>1E-3</v>
      </c>
      <c r="E268" s="38">
        <v>8.0000000000000002E-3</v>
      </c>
    </row>
    <row r="269" spans="1:5" ht="13.5">
      <c r="A269" s="136"/>
      <c r="B269" s="24" t="s">
        <v>21</v>
      </c>
      <c r="C269" s="36">
        <v>4.3999999999999997E-2</v>
      </c>
      <c r="D269" s="37">
        <f t="shared" si="25"/>
        <v>2.0000000000000018E-3</v>
      </c>
      <c r="E269" s="38">
        <v>4.5999999999999999E-2</v>
      </c>
    </row>
    <row r="270" spans="1:5" ht="13.5">
      <c r="A270" s="136"/>
      <c r="B270" s="24" t="s">
        <v>47</v>
      </c>
      <c r="C270" s="36">
        <v>8.1000000000000003E-2</v>
      </c>
      <c r="D270" s="37">
        <f t="shared" si="25"/>
        <v>0</v>
      </c>
      <c r="E270" s="38">
        <v>8.1000000000000003E-2</v>
      </c>
    </row>
    <row r="271" spans="1:5" ht="13.5">
      <c r="A271" s="136"/>
      <c r="B271" s="24" t="s">
        <v>22</v>
      </c>
      <c r="C271" s="36">
        <v>3.1E-2</v>
      </c>
      <c r="D271" s="37">
        <f t="shared" si="25"/>
        <v>1.0000000000000009E-3</v>
      </c>
      <c r="E271" s="38">
        <v>3.2000000000000001E-2</v>
      </c>
    </row>
    <row r="272" spans="1:5" ht="13.5">
      <c r="A272" s="136"/>
      <c r="B272" s="24" t="s">
        <v>9</v>
      </c>
      <c r="C272" s="36">
        <v>5.3999999999999999E-2</v>
      </c>
      <c r="D272" s="37">
        <f t="shared" si="25"/>
        <v>3.7999999999999999E-2</v>
      </c>
      <c r="E272" s="38">
        <v>9.1999999999999998E-2</v>
      </c>
    </row>
    <row r="273" spans="1:23" ht="13.5">
      <c r="A273" s="136"/>
      <c r="B273" s="24" t="s">
        <v>5</v>
      </c>
      <c r="C273" s="36">
        <v>2.8000000000000001E-2</v>
      </c>
      <c r="D273" s="37">
        <f t="shared" si="25"/>
        <v>7.0000000000000027E-3</v>
      </c>
      <c r="E273" s="38">
        <v>3.5000000000000003E-2</v>
      </c>
    </row>
    <row r="274" spans="1:23" ht="13.5">
      <c r="A274" s="136"/>
      <c r="B274" s="24" t="s">
        <v>126</v>
      </c>
      <c r="C274" s="36">
        <v>3.0000000000000001E-3</v>
      </c>
      <c r="D274" s="37">
        <f t="shared" si="24"/>
        <v>5.0000000000000001E-3</v>
      </c>
      <c r="E274" s="38">
        <v>8.0000000000000002E-3</v>
      </c>
    </row>
    <row r="275" spans="1:23" ht="13.5">
      <c r="A275" s="136"/>
      <c r="B275" s="171"/>
      <c r="C275" s="181"/>
      <c r="D275" s="182"/>
      <c r="E275" s="183"/>
    </row>
    <row r="276" spans="1:23" ht="14.25" thickBot="1">
      <c r="A276" s="137"/>
      <c r="B276" s="25" t="s">
        <v>1</v>
      </c>
      <c r="C276" s="39">
        <v>0.81799999999999995</v>
      </c>
      <c r="D276" s="40">
        <f t="shared" si="24"/>
        <v>0.18200000000000005</v>
      </c>
      <c r="E276" s="41">
        <v>1</v>
      </c>
    </row>
    <row r="283" spans="1:23" ht="12.75">
      <c r="A283" s="26" t="s">
        <v>31</v>
      </c>
    </row>
    <row r="284" spans="1:23">
      <c r="A284" s="202"/>
      <c r="B284" s="203"/>
      <c r="C284" s="488" t="s">
        <v>52</v>
      </c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90"/>
      <c r="Q284" s="2"/>
      <c r="R284" s="2"/>
      <c r="S284" s="2"/>
      <c r="T284" s="2"/>
    </row>
    <row r="285" spans="1:23">
      <c r="A285" s="204"/>
      <c r="B285" s="42"/>
      <c r="C285" s="483" t="s">
        <v>25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5"/>
      <c r="Q285" s="2"/>
      <c r="R285" s="2"/>
      <c r="S285" s="2"/>
      <c r="T285" s="2"/>
    </row>
    <row r="286" spans="1:23" ht="12" customHeight="1">
      <c r="A286" s="205"/>
      <c r="B286" s="186"/>
      <c r="C286" s="480" t="s">
        <v>36</v>
      </c>
      <c r="D286" s="481"/>
      <c r="E286" s="481"/>
      <c r="F286" s="481"/>
      <c r="G286" s="480" t="s">
        <v>37</v>
      </c>
      <c r="H286" s="481"/>
      <c r="I286" s="481"/>
      <c r="J286" s="481"/>
      <c r="K286" s="480" t="s">
        <v>38</v>
      </c>
      <c r="L286" s="481"/>
      <c r="M286" s="481"/>
      <c r="N286" s="482"/>
      <c r="P286" s="51"/>
      <c r="Q286" s="2"/>
      <c r="R286" s="2"/>
      <c r="S286" s="2"/>
      <c r="T286" s="2"/>
    </row>
    <row r="287" spans="1:23" ht="56.25">
      <c r="A287" s="206"/>
      <c r="B287" s="187"/>
      <c r="C287" s="188">
        <v>2010</v>
      </c>
      <c r="D287" s="189">
        <v>2005</v>
      </c>
      <c r="E287" s="190">
        <v>2000</v>
      </c>
      <c r="F287" s="191" t="s">
        <v>32</v>
      </c>
      <c r="G287" s="192">
        <v>2010</v>
      </c>
      <c r="H287" s="189">
        <v>2005</v>
      </c>
      <c r="I287" s="190">
        <v>2000</v>
      </c>
      <c r="J287" s="191">
        <v>2010</v>
      </c>
      <c r="K287" s="192">
        <v>2010</v>
      </c>
      <c r="L287" s="189">
        <v>2005</v>
      </c>
      <c r="M287" s="190">
        <v>2000</v>
      </c>
      <c r="N287" s="201" t="s">
        <v>32</v>
      </c>
      <c r="O287" s="43"/>
      <c r="S287" s="51"/>
      <c r="T287" s="2"/>
      <c r="U287" s="2"/>
      <c r="V287" s="2"/>
      <c r="W287" s="2"/>
    </row>
    <row r="288" spans="1:23" ht="13.5">
      <c r="A288" s="207" t="s">
        <v>24</v>
      </c>
      <c r="B288" s="193" t="s">
        <v>3</v>
      </c>
      <c r="C288" s="194">
        <f>D7</f>
        <v>0.22222222222222221</v>
      </c>
      <c r="D288" s="195">
        <v>0.111</v>
      </c>
      <c r="E288" s="196">
        <v>0.13333333333333333</v>
      </c>
      <c r="F288" s="197">
        <f>D288-E288</f>
        <v>-2.233333333333333E-2</v>
      </c>
      <c r="G288" s="198">
        <f>G7</f>
        <v>0</v>
      </c>
      <c r="H288" s="195">
        <v>3.6999999999999998E-2</v>
      </c>
      <c r="I288" s="196">
        <v>6.6666666666666666E-2</v>
      </c>
      <c r="J288" s="199" t="s">
        <v>49</v>
      </c>
      <c r="K288" s="194">
        <f>J7</f>
        <v>0.77777777777777779</v>
      </c>
      <c r="L288" s="195">
        <v>0.88900000000000001</v>
      </c>
      <c r="M288" s="196">
        <v>0.8</v>
      </c>
      <c r="N288" s="208">
        <f>L288-M288</f>
        <v>8.8999999999999968E-2</v>
      </c>
      <c r="R288" s="2"/>
      <c r="S288" s="59"/>
      <c r="T288" s="2"/>
      <c r="U288" s="2"/>
      <c r="V288" s="2"/>
      <c r="W288" s="2"/>
    </row>
    <row r="289" spans="1:25" ht="13.5">
      <c r="A289" s="207"/>
      <c r="B289" s="193" t="s">
        <v>4</v>
      </c>
      <c r="C289" s="194">
        <f t="shared" ref="C289:C317" si="26">D8</f>
        <v>0.17142857142857143</v>
      </c>
      <c r="D289" s="195">
        <v>7.6999999999999999E-2</v>
      </c>
      <c r="E289" s="196">
        <v>0.14705882352941177</v>
      </c>
      <c r="F289" s="197">
        <f>D289-E289</f>
        <v>-7.0058823529411771E-2</v>
      </c>
      <c r="G289" s="198">
        <f t="shared" ref="G289:G317" si="27">G8</f>
        <v>0</v>
      </c>
      <c r="H289" s="195">
        <v>0</v>
      </c>
      <c r="I289" s="196">
        <v>0</v>
      </c>
      <c r="J289" s="199" t="s">
        <v>49</v>
      </c>
      <c r="K289" s="194">
        <f t="shared" ref="K289:K317" si="28">J8</f>
        <v>0.82857142857142863</v>
      </c>
      <c r="L289" s="195">
        <v>0.92300000000000004</v>
      </c>
      <c r="M289" s="196">
        <v>0.85294117647058831</v>
      </c>
      <c r="N289" s="208">
        <f>L289-M289</f>
        <v>7.0058823529411729E-2</v>
      </c>
      <c r="R289" s="2"/>
      <c r="S289" s="2"/>
      <c r="T289" s="2"/>
      <c r="U289" s="2"/>
      <c r="V289" s="2"/>
      <c r="W289" s="2"/>
      <c r="X289" s="2"/>
      <c r="Y289" s="2"/>
    </row>
    <row r="290" spans="1:25" ht="13.5">
      <c r="A290" s="207"/>
      <c r="B290" s="193" t="s">
        <v>41</v>
      </c>
      <c r="C290" s="194">
        <f t="shared" si="26"/>
        <v>0</v>
      </c>
      <c r="D290" s="195"/>
      <c r="E290" s="196"/>
      <c r="F290" s="197"/>
      <c r="G290" s="198">
        <f t="shared" si="27"/>
        <v>0</v>
      </c>
      <c r="H290" s="195"/>
      <c r="I290" s="196"/>
      <c r="J290" s="199" t="s">
        <v>50</v>
      </c>
      <c r="K290" s="194">
        <f t="shared" si="28"/>
        <v>1</v>
      </c>
      <c r="L290" s="195"/>
      <c r="M290" s="196"/>
      <c r="N290" s="208"/>
      <c r="T290" s="2"/>
      <c r="U290" s="2"/>
      <c r="V290" s="2"/>
      <c r="X290" s="2"/>
      <c r="Y290" s="2"/>
    </row>
    <row r="291" spans="1:25" ht="13.5">
      <c r="A291" s="207"/>
      <c r="B291" s="193" t="s">
        <v>42</v>
      </c>
      <c r="C291" s="194">
        <f t="shared" si="26"/>
        <v>5.5555555555555552E-2</v>
      </c>
      <c r="D291" s="195"/>
      <c r="E291" s="196"/>
      <c r="F291" s="197"/>
      <c r="G291" s="198">
        <f t="shared" si="27"/>
        <v>0</v>
      </c>
      <c r="H291" s="195"/>
      <c r="I291" s="196"/>
      <c r="J291" s="199" t="s">
        <v>55</v>
      </c>
      <c r="K291" s="194">
        <f t="shared" si="28"/>
        <v>0.94444444444444442</v>
      </c>
      <c r="L291" s="195"/>
      <c r="M291" s="196"/>
      <c r="N291" s="208"/>
      <c r="T291" s="2"/>
      <c r="U291" s="2"/>
      <c r="V291" s="2"/>
      <c r="X291" s="2"/>
      <c r="Y291" s="2"/>
    </row>
    <row r="292" spans="1:25" ht="13.5">
      <c r="A292" s="207"/>
      <c r="B292" s="193" t="s">
        <v>14</v>
      </c>
      <c r="C292" s="194">
        <f t="shared" si="26"/>
        <v>2.5000000000000001E-2</v>
      </c>
      <c r="D292" s="195">
        <v>0</v>
      </c>
      <c r="E292" s="196"/>
      <c r="F292" s="197"/>
      <c r="G292" s="198">
        <f t="shared" si="27"/>
        <v>0</v>
      </c>
      <c r="H292" s="195">
        <v>8.3000000000000004E-2</v>
      </c>
      <c r="I292" s="196"/>
      <c r="J292" s="199" t="s">
        <v>49</v>
      </c>
      <c r="K292" s="194">
        <f t="shared" si="28"/>
        <v>0.97499999999999998</v>
      </c>
      <c r="L292" s="195">
        <v>0.91700000000000004</v>
      </c>
      <c r="M292" s="196"/>
      <c r="N292" s="208"/>
      <c r="T292" s="2"/>
      <c r="U292" s="2"/>
      <c r="V292" s="2"/>
      <c r="X292" s="2"/>
      <c r="Y292" s="2"/>
    </row>
    <row r="293" spans="1:25" ht="13.5">
      <c r="A293" s="207"/>
      <c r="B293" s="193" t="s">
        <v>6</v>
      </c>
      <c r="C293" s="194">
        <f t="shared" si="26"/>
        <v>2.5000000000000001E-2</v>
      </c>
      <c r="D293" s="195">
        <v>3.2000000000000001E-2</v>
      </c>
      <c r="E293" s="196"/>
      <c r="F293" s="197"/>
      <c r="G293" s="198">
        <f t="shared" si="27"/>
        <v>0</v>
      </c>
      <c r="H293" s="195">
        <v>1.6E-2</v>
      </c>
      <c r="I293" s="196"/>
      <c r="J293" s="199" t="s">
        <v>55</v>
      </c>
      <c r="K293" s="194">
        <f t="shared" si="28"/>
        <v>0.97499999999999998</v>
      </c>
      <c r="L293" s="195">
        <v>0.95199999999999996</v>
      </c>
      <c r="M293" s="196"/>
      <c r="N293" s="208"/>
      <c r="T293" s="2"/>
      <c r="U293" s="2"/>
      <c r="V293" s="2"/>
      <c r="X293" s="2"/>
      <c r="Y293" s="2"/>
    </row>
    <row r="294" spans="1:25" ht="13.5">
      <c r="A294" s="207"/>
      <c r="B294" s="193" t="s">
        <v>8</v>
      </c>
      <c r="C294" s="194">
        <f t="shared" si="26"/>
        <v>0.33333333333333331</v>
      </c>
      <c r="D294" s="195">
        <v>0.222</v>
      </c>
      <c r="E294" s="196">
        <v>0.4</v>
      </c>
      <c r="F294" s="197">
        <f>D294-E294</f>
        <v>-0.17800000000000002</v>
      </c>
      <c r="G294" s="198">
        <f t="shared" si="27"/>
        <v>0</v>
      </c>
      <c r="H294" s="195">
        <v>0</v>
      </c>
      <c r="I294" s="196">
        <v>0</v>
      </c>
      <c r="J294" s="199" t="s">
        <v>49</v>
      </c>
      <c r="K294" s="194">
        <f t="shared" si="28"/>
        <v>0.66666666666666663</v>
      </c>
      <c r="L294" s="195">
        <v>0.77800000000000002</v>
      </c>
      <c r="M294" s="196">
        <v>0.6</v>
      </c>
      <c r="N294" s="208">
        <f>L294-M294</f>
        <v>0.17800000000000005</v>
      </c>
      <c r="T294" s="2"/>
      <c r="U294" s="2"/>
      <c r="V294" s="2"/>
      <c r="X294" s="2"/>
      <c r="Y294" s="2"/>
    </row>
    <row r="295" spans="1:25" ht="13.5">
      <c r="A295" s="207"/>
      <c r="B295" s="193" t="s">
        <v>10</v>
      </c>
      <c r="C295" s="194">
        <f t="shared" si="26"/>
        <v>5.5555555555555552E-2</v>
      </c>
      <c r="D295" s="195">
        <v>0</v>
      </c>
      <c r="E295" s="196"/>
      <c r="F295" s="197"/>
      <c r="G295" s="198">
        <f t="shared" si="27"/>
        <v>0</v>
      </c>
      <c r="H295" s="195">
        <v>0</v>
      </c>
      <c r="I295" s="196"/>
      <c r="J295" s="199" t="s">
        <v>49</v>
      </c>
      <c r="K295" s="194">
        <f t="shared" si="28"/>
        <v>0.94444444444444442</v>
      </c>
      <c r="L295" s="195">
        <v>1</v>
      </c>
      <c r="M295" s="196"/>
      <c r="N295" s="208"/>
      <c r="T295" s="2"/>
      <c r="U295" s="2"/>
      <c r="V295" s="2"/>
      <c r="X295" s="2"/>
      <c r="Y295" s="2"/>
    </row>
    <row r="296" spans="1:25" ht="13.5">
      <c r="A296" s="207"/>
      <c r="B296" s="193" t="s">
        <v>11</v>
      </c>
      <c r="C296" s="194">
        <f t="shared" si="26"/>
        <v>0.1111111111111111</v>
      </c>
      <c r="D296" s="195">
        <v>3.5999999999999997E-2</v>
      </c>
      <c r="E296" s="196">
        <v>7.3170731707317083E-2</v>
      </c>
      <c r="F296" s="197">
        <f>D296-E296</f>
        <v>-3.7170731707317085E-2</v>
      </c>
      <c r="G296" s="198">
        <f t="shared" si="27"/>
        <v>5.5555555555555552E-2</v>
      </c>
      <c r="H296" s="195">
        <v>0</v>
      </c>
      <c r="I296" s="196">
        <v>2.4390243902439025E-2</v>
      </c>
      <c r="J296" s="199">
        <v>0.06</v>
      </c>
      <c r="K296" s="194">
        <f t="shared" si="28"/>
        <v>0.88888888888888884</v>
      </c>
      <c r="L296" s="195">
        <v>0.96399999999999997</v>
      </c>
      <c r="M296" s="196">
        <v>0.92682926829268297</v>
      </c>
      <c r="N296" s="208">
        <f>L296-M296</f>
        <v>3.7170731707316995E-2</v>
      </c>
      <c r="T296" s="2"/>
      <c r="U296" s="2"/>
      <c r="V296" s="2"/>
      <c r="X296" s="2"/>
      <c r="Y296" s="2"/>
    </row>
    <row r="297" spans="1:25" ht="13.5">
      <c r="A297" s="207"/>
      <c r="B297" s="193" t="s">
        <v>12</v>
      </c>
      <c r="C297" s="194">
        <f t="shared" si="26"/>
        <v>0.5714285714285714</v>
      </c>
      <c r="D297" s="195">
        <v>0.318</v>
      </c>
      <c r="E297" s="196">
        <v>0.17307692307692307</v>
      </c>
      <c r="F297" s="197">
        <f>D297-E297</f>
        <v>0.14492307692307693</v>
      </c>
      <c r="G297" s="198">
        <f t="shared" si="27"/>
        <v>9.5238095238095233E-2</v>
      </c>
      <c r="H297" s="195">
        <v>9.0999999999999998E-2</v>
      </c>
      <c r="I297" s="196">
        <v>1.9230769230769232E-2</v>
      </c>
      <c r="J297" s="199">
        <v>0.1</v>
      </c>
      <c r="K297" s="194">
        <f t="shared" si="28"/>
        <v>0.42857142857142855</v>
      </c>
      <c r="L297" s="195">
        <v>0.68200000000000005</v>
      </c>
      <c r="M297" s="196">
        <v>0.82692307692307698</v>
      </c>
      <c r="N297" s="208">
        <f>L297-M297</f>
        <v>-0.14492307692307693</v>
      </c>
      <c r="T297" s="2"/>
      <c r="U297" s="2"/>
      <c r="V297" s="2"/>
      <c r="X297" s="2"/>
      <c r="Y297" s="2"/>
    </row>
    <row r="298" spans="1:25" ht="13.5">
      <c r="A298" s="207"/>
      <c r="B298" s="193" t="s">
        <v>43</v>
      </c>
      <c r="C298" s="194">
        <f t="shared" si="26"/>
        <v>6.25E-2</v>
      </c>
      <c r="D298" s="195"/>
      <c r="E298" s="196"/>
      <c r="F298" s="197"/>
      <c r="G298" s="198">
        <f t="shared" si="27"/>
        <v>0</v>
      </c>
      <c r="H298" s="195"/>
      <c r="I298" s="196"/>
      <c r="J298" s="199" t="s">
        <v>50</v>
      </c>
      <c r="K298" s="194">
        <f t="shared" si="28"/>
        <v>0.9375</v>
      </c>
      <c r="L298" s="195"/>
      <c r="M298" s="196"/>
      <c r="N298" s="208"/>
      <c r="T298" s="2"/>
      <c r="U298" s="2"/>
      <c r="V298" s="2"/>
      <c r="X298" s="2"/>
      <c r="Y298" s="2"/>
    </row>
    <row r="299" spans="1:25" ht="13.5">
      <c r="A299" s="207"/>
      <c r="B299" s="193" t="s">
        <v>7</v>
      </c>
      <c r="C299" s="194">
        <f t="shared" si="26"/>
        <v>0.23711340206185566</v>
      </c>
      <c r="D299" s="195">
        <v>0.23799999999999999</v>
      </c>
      <c r="E299" s="196">
        <v>0.17857142857142858</v>
      </c>
      <c r="F299" s="197">
        <f>D299-E299</f>
        <v>5.9428571428571414E-2</v>
      </c>
      <c r="G299" s="198">
        <f t="shared" si="27"/>
        <v>5.1546391752577317E-2</v>
      </c>
      <c r="H299" s="195">
        <v>0</v>
      </c>
      <c r="I299" s="196">
        <v>0</v>
      </c>
      <c r="J299" s="199">
        <v>0.06</v>
      </c>
      <c r="K299" s="194">
        <f t="shared" si="28"/>
        <v>0.76288659793814428</v>
      </c>
      <c r="L299" s="195">
        <v>0.76200000000000001</v>
      </c>
      <c r="M299" s="196">
        <v>0.8214285714285714</v>
      </c>
      <c r="N299" s="208">
        <f>L299-M299</f>
        <v>-5.9428571428571386E-2</v>
      </c>
      <c r="T299" s="2"/>
      <c r="U299" s="2"/>
      <c r="V299" s="2"/>
      <c r="X299" s="2"/>
      <c r="Y299" s="2"/>
    </row>
    <row r="300" spans="1:25" ht="13.5">
      <c r="A300" s="207"/>
      <c r="B300" s="193" t="s">
        <v>13</v>
      </c>
      <c r="C300" s="194">
        <f t="shared" si="26"/>
        <v>0.12903225806451613</v>
      </c>
      <c r="D300" s="195">
        <v>0.154</v>
      </c>
      <c r="E300" s="196">
        <v>0</v>
      </c>
      <c r="F300" s="197">
        <f>D300-E300</f>
        <v>0.154</v>
      </c>
      <c r="G300" s="198">
        <f t="shared" si="27"/>
        <v>0.12903225806451613</v>
      </c>
      <c r="H300" s="195">
        <v>0.308</v>
      </c>
      <c r="I300" s="196">
        <v>0.3</v>
      </c>
      <c r="J300" s="199">
        <v>0.13</v>
      </c>
      <c r="K300" s="194">
        <f t="shared" si="28"/>
        <v>0.87096774193548387</v>
      </c>
      <c r="L300" s="195">
        <v>0.69199999999999995</v>
      </c>
      <c r="M300" s="196">
        <v>0.7</v>
      </c>
      <c r="N300" s="208"/>
      <c r="T300" s="2"/>
      <c r="U300" s="2"/>
      <c r="V300" s="2"/>
      <c r="X300" s="2"/>
      <c r="Y300" s="2"/>
    </row>
    <row r="301" spans="1:25" ht="13.5">
      <c r="A301" s="207"/>
      <c r="B301" s="193" t="s">
        <v>15</v>
      </c>
      <c r="C301" s="194">
        <f t="shared" si="26"/>
        <v>0.16666666666666666</v>
      </c>
      <c r="D301" s="195">
        <v>0.25</v>
      </c>
      <c r="E301" s="196">
        <v>5.2631578947368425E-2</v>
      </c>
      <c r="F301" s="197">
        <f>D301-E301</f>
        <v>0.19736842105263158</v>
      </c>
      <c r="G301" s="198">
        <f t="shared" si="27"/>
        <v>0.11904761904761904</v>
      </c>
      <c r="H301" s="195">
        <v>0.115</v>
      </c>
      <c r="I301" s="196">
        <v>1.7543859649122806E-2</v>
      </c>
      <c r="J301" s="199">
        <v>0.13</v>
      </c>
      <c r="K301" s="194">
        <f t="shared" si="28"/>
        <v>0.83333333333333337</v>
      </c>
      <c r="L301" s="195">
        <v>0.69199999999999995</v>
      </c>
      <c r="M301" s="196">
        <v>0.94736842105263164</v>
      </c>
      <c r="N301" s="208">
        <f>L301-M301</f>
        <v>-0.25536842105263169</v>
      </c>
      <c r="T301" s="2"/>
      <c r="U301" s="2"/>
      <c r="V301" s="2"/>
      <c r="X301" s="2"/>
      <c r="Y301" s="2"/>
    </row>
    <row r="302" spans="1:25" ht="13.5">
      <c r="A302" s="207"/>
      <c r="B302" s="193" t="s">
        <v>16</v>
      </c>
      <c r="C302" s="194">
        <f t="shared" si="26"/>
        <v>0.31034482758620691</v>
      </c>
      <c r="D302" s="195">
        <v>0.24399999999999999</v>
      </c>
      <c r="E302" s="196"/>
      <c r="F302" s="197"/>
      <c r="G302" s="198">
        <f t="shared" si="27"/>
        <v>0.10344827586206896</v>
      </c>
      <c r="H302" s="195">
        <v>0</v>
      </c>
      <c r="I302" s="196"/>
      <c r="J302" s="199">
        <v>0.11</v>
      </c>
      <c r="K302" s="194">
        <f t="shared" si="28"/>
        <v>0.65517241379310343</v>
      </c>
      <c r="L302" s="195">
        <v>0.75600000000000001</v>
      </c>
      <c r="M302" s="196"/>
      <c r="N302" s="208"/>
      <c r="T302" s="2"/>
      <c r="U302" s="2"/>
      <c r="V302" s="2"/>
      <c r="X302" s="2"/>
      <c r="Y302" s="2"/>
    </row>
    <row r="303" spans="1:25" ht="13.5">
      <c r="A303" s="207"/>
      <c r="B303" s="193" t="s">
        <v>17</v>
      </c>
      <c r="C303" s="194">
        <f t="shared" si="26"/>
        <v>5.1724137931034482E-2</v>
      </c>
      <c r="D303" s="195">
        <v>0.16700000000000001</v>
      </c>
      <c r="E303" s="196"/>
      <c r="F303" s="197"/>
      <c r="G303" s="198">
        <f t="shared" si="27"/>
        <v>2.5862068965517241E-2</v>
      </c>
      <c r="H303" s="195">
        <v>4.2000000000000003E-2</v>
      </c>
      <c r="I303" s="196"/>
      <c r="J303" s="199">
        <v>0.03</v>
      </c>
      <c r="K303" s="194">
        <f t="shared" si="28"/>
        <v>0.94827586206896552</v>
      </c>
      <c r="L303" s="195">
        <v>0.81299999999999994</v>
      </c>
      <c r="M303" s="196"/>
      <c r="N303" s="208"/>
      <c r="T303" s="2"/>
      <c r="U303" s="2"/>
      <c r="V303" s="2"/>
      <c r="X303" s="2"/>
      <c r="Y303" s="2"/>
    </row>
    <row r="304" spans="1:25" ht="13.5">
      <c r="A304" s="207"/>
      <c r="B304" s="193" t="s">
        <v>44</v>
      </c>
      <c r="C304" s="194">
        <f t="shared" si="26"/>
        <v>0</v>
      </c>
      <c r="D304" s="195"/>
      <c r="E304" s="196"/>
      <c r="F304" s="197"/>
      <c r="G304" s="198">
        <f t="shared" si="27"/>
        <v>0</v>
      </c>
      <c r="H304" s="195"/>
      <c r="I304" s="196"/>
      <c r="J304" s="199" t="s">
        <v>50</v>
      </c>
      <c r="K304" s="194">
        <f t="shared" si="28"/>
        <v>1</v>
      </c>
      <c r="L304" s="195"/>
      <c r="M304" s="196"/>
      <c r="N304" s="208"/>
      <c r="T304" s="2"/>
      <c r="U304" s="2"/>
      <c r="V304" s="2"/>
    </row>
    <row r="305" spans="1:25" ht="13.5">
      <c r="A305" s="207"/>
      <c r="B305" s="193" t="s">
        <v>18</v>
      </c>
      <c r="C305" s="194">
        <f t="shared" si="26"/>
        <v>0</v>
      </c>
      <c r="D305" s="195">
        <v>4.8000000000000001E-2</v>
      </c>
      <c r="E305" s="196"/>
      <c r="F305" s="197"/>
      <c r="G305" s="198">
        <f t="shared" si="27"/>
        <v>0</v>
      </c>
      <c r="H305" s="195">
        <v>0</v>
      </c>
      <c r="I305" s="196"/>
      <c r="J305" s="199" t="s">
        <v>48</v>
      </c>
      <c r="K305" s="194">
        <f t="shared" si="28"/>
        <v>1</v>
      </c>
      <c r="L305" s="195">
        <v>0.95199999999999996</v>
      </c>
      <c r="M305" s="196"/>
      <c r="N305" s="208"/>
      <c r="T305" s="2"/>
      <c r="U305" s="2"/>
      <c r="V305" s="2"/>
    </row>
    <row r="306" spans="1:25" ht="13.5">
      <c r="A306" s="207"/>
      <c r="B306" s="193" t="s">
        <v>23</v>
      </c>
      <c r="C306" s="194">
        <f t="shared" si="26"/>
        <v>0</v>
      </c>
      <c r="D306" s="195">
        <v>0</v>
      </c>
      <c r="E306" s="196"/>
      <c r="F306" s="197"/>
      <c r="G306" s="198">
        <f t="shared" si="27"/>
        <v>0.2</v>
      </c>
      <c r="H306" s="195">
        <v>0</v>
      </c>
      <c r="I306" s="196"/>
      <c r="J306" s="199">
        <v>0.2</v>
      </c>
      <c r="K306" s="194">
        <f t="shared" si="28"/>
        <v>0.8</v>
      </c>
      <c r="L306" s="195">
        <v>1</v>
      </c>
      <c r="M306" s="196"/>
      <c r="N306" s="208"/>
      <c r="O306" s="44"/>
      <c r="P306" s="47"/>
      <c r="R306" s="2"/>
      <c r="S306" s="2"/>
      <c r="T306" s="2"/>
      <c r="U306" s="2"/>
    </row>
    <row r="307" spans="1:25" ht="13.5">
      <c r="A307" s="207"/>
      <c r="B307" s="193" t="s">
        <v>19</v>
      </c>
      <c r="C307" s="194">
        <f t="shared" si="26"/>
        <v>0.44444444444444442</v>
      </c>
      <c r="D307" s="195">
        <v>0.308</v>
      </c>
      <c r="E307" s="196">
        <v>0.1702127659574468</v>
      </c>
      <c r="F307" s="197">
        <f>D307-E307</f>
        <v>0.13778723404255319</v>
      </c>
      <c r="G307" s="198">
        <f t="shared" si="27"/>
        <v>0.33333333333333331</v>
      </c>
      <c r="H307" s="195">
        <v>3.7999999999999999E-2</v>
      </c>
      <c r="I307" s="196">
        <v>0</v>
      </c>
      <c r="J307" s="199">
        <v>0.33</v>
      </c>
      <c r="K307" s="194">
        <f t="shared" si="28"/>
        <v>0.55555555555555558</v>
      </c>
      <c r="L307" s="195">
        <v>0.73099999999999998</v>
      </c>
      <c r="M307" s="196">
        <v>0.82978723404255317</v>
      </c>
      <c r="N307" s="208">
        <f>L307-M307</f>
        <v>-9.8787234042553185E-2</v>
      </c>
      <c r="O307" s="44"/>
      <c r="P307" s="48"/>
      <c r="R307" s="2"/>
      <c r="S307" s="2"/>
      <c r="T307" s="2"/>
      <c r="U307" s="2"/>
    </row>
    <row r="308" spans="1:25" ht="13.5">
      <c r="A308" s="207"/>
      <c r="B308" s="193" t="s">
        <v>20</v>
      </c>
      <c r="C308" s="194">
        <f t="shared" si="26"/>
        <v>0.13333333333333333</v>
      </c>
      <c r="D308" s="195">
        <v>0.16700000000000001</v>
      </c>
      <c r="E308" s="196">
        <v>0</v>
      </c>
      <c r="F308" s="197">
        <f>D308-E308</f>
        <v>0.16700000000000001</v>
      </c>
      <c r="G308" s="198">
        <f t="shared" si="27"/>
        <v>0</v>
      </c>
      <c r="H308" s="195">
        <v>0</v>
      </c>
      <c r="I308" s="196">
        <v>0</v>
      </c>
      <c r="J308" s="199" t="s">
        <v>50</v>
      </c>
      <c r="K308" s="194">
        <f t="shared" si="28"/>
        <v>0.8666666666666667</v>
      </c>
      <c r="L308" s="195">
        <v>0.83299999999999996</v>
      </c>
      <c r="M308" s="196">
        <v>1</v>
      </c>
      <c r="N308" s="208">
        <f>L308-M308</f>
        <v>-0.16700000000000004</v>
      </c>
      <c r="O308" s="44"/>
      <c r="P308" s="48"/>
      <c r="R308" s="2"/>
      <c r="S308" s="59"/>
      <c r="T308" s="2"/>
      <c r="U308" s="2"/>
    </row>
    <row r="309" spans="1:25" ht="13.5">
      <c r="A309" s="207"/>
      <c r="B309" s="193" t="s">
        <v>21</v>
      </c>
      <c r="C309" s="194">
        <f t="shared" si="26"/>
        <v>0.16666666666666666</v>
      </c>
      <c r="D309" s="195">
        <v>2.9000000000000001E-2</v>
      </c>
      <c r="E309" s="196"/>
      <c r="F309" s="197"/>
      <c r="G309" s="198">
        <f t="shared" si="27"/>
        <v>0</v>
      </c>
      <c r="H309" s="195">
        <v>0</v>
      </c>
      <c r="I309" s="196"/>
      <c r="J309" s="199" t="s">
        <v>50</v>
      </c>
      <c r="K309" s="194">
        <f t="shared" si="28"/>
        <v>0.83333333333333337</v>
      </c>
      <c r="L309" s="195">
        <v>0.97099999999999997</v>
      </c>
      <c r="M309" s="196"/>
      <c r="N309" s="208"/>
      <c r="O309" s="44"/>
      <c r="P309" s="48"/>
      <c r="R309" s="2"/>
      <c r="S309" s="2"/>
      <c r="T309" s="2"/>
      <c r="U309" s="2"/>
    </row>
    <row r="310" spans="1:25" ht="13.5">
      <c r="A310" s="207"/>
      <c r="B310" s="193" t="s">
        <v>45</v>
      </c>
      <c r="C310" s="194">
        <f t="shared" si="26"/>
        <v>0.33333333333333331</v>
      </c>
      <c r="D310" s="195"/>
      <c r="E310" s="196"/>
      <c r="F310" s="197"/>
      <c r="G310" s="198">
        <f t="shared" si="27"/>
        <v>8.3333333333333329E-2</v>
      </c>
      <c r="H310" s="195"/>
      <c r="I310" s="196"/>
      <c r="J310" s="199">
        <v>0.08</v>
      </c>
      <c r="K310" s="194">
        <f t="shared" si="28"/>
        <v>0.66666666666666663</v>
      </c>
      <c r="L310" s="195"/>
      <c r="M310" s="196"/>
      <c r="N310" s="208"/>
      <c r="O310" s="44"/>
      <c r="P310" s="48"/>
      <c r="R310" s="2"/>
      <c r="S310" s="2"/>
      <c r="T310" s="2"/>
      <c r="U310" s="2"/>
    </row>
    <row r="311" spans="1:25" ht="13.5">
      <c r="A311" s="207"/>
      <c r="B311" s="193" t="s">
        <v>46</v>
      </c>
      <c r="C311" s="194">
        <f t="shared" si="26"/>
        <v>6.8965517241379309E-2</v>
      </c>
      <c r="D311" s="195"/>
      <c r="E311" s="196"/>
      <c r="F311" s="197"/>
      <c r="G311" s="198">
        <f t="shared" si="27"/>
        <v>3.4482758620689655E-2</v>
      </c>
      <c r="H311" s="195"/>
      <c r="I311" s="196"/>
      <c r="J311" s="199">
        <v>0.04</v>
      </c>
      <c r="K311" s="194">
        <f t="shared" si="28"/>
        <v>0.93103448275862066</v>
      </c>
      <c r="L311" s="195"/>
      <c r="M311" s="196"/>
      <c r="N311" s="208"/>
      <c r="O311" s="44"/>
      <c r="P311" s="48"/>
      <c r="R311" s="2"/>
      <c r="S311" s="2"/>
      <c r="T311" s="2"/>
      <c r="U311" s="2"/>
    </row>
    <row r="312" spans="1:25" ht="13.5">
      <c r="A312" s="207"/>
      <c r="B312" s="193" t="s">
        <v>47</v>
      </c>
      <c r="C312" s="194">
        <f t="shared" si="26"/>
        <v>1.7241379310344827E-2</v>
      </c>
      <c r="D312" s="195">
        <v>0</v>
      </c>
      <c r="E312" s="196">
        <v>4.0816326530612249E-2</v>
      </c>
      <c r="F312" s="197">
        <f>D312-E312</f>
        <v>-4.0816326530612249E-2</v>
      </c>
      <c r="G312" s="198">
        <f t="shared" si="27"/>
        <v>0</v>
      </c>
      <c r="H312" s="195">
        <v>0</v>
      </c>
      <c r="I312" s="196">
        <v>2.0408163265306124E-2</v>
      </c>
      <c r="J312" s="199" t="s">
        <v>55</v>
      </c>
      <c r="K312" s="194">
        <f t="shared" si="28"/>
        <v>0.98275862068965514</v>
      </c>
      <c r="L312" s="195">
        <v>1</v>
      </c>
      <c r="M312" s="196">
        <v>0.93877551020408168</v>
      </c>
      <c r="N312" s="208">
        <f>L312-M312</f>
        <v>6.1224489795918324E-2</v>
      </c>
      <c r="O312" s="44"/>
      <c r="P312" s="48"/>
      <c r="R312" s="2"/>
      <c r="S312" s="2"/>
      <c r="T312" s="2"/>
      <c r="U312" s="2"/>
    </row>
    <row r="313" spans="1:25" ht="13.5">
      <c r="A313" s="207"/>
      <c r="B313" s="193" t="s">
        <v>22</v>
      </c>
      <c r="C313" s="194">
        <f t="shared" si="26"/>
        <v>0.13043478260869565</v>
      </c>
      <c r="D313" s="195">
        <v>4.2000000000000003E-2</v>
      </c>
      <c r="E313" s="196">
        <v>0</v>
      </c>
      <c r="F313" s="197">
        <f>D313-E313</f>
        <v>4.2000000000000003E-2</v>
      </c>
      <c r="G313" s="198">
        <f t="shared" si="27"/>
        <v>0</v>
      </c>
      <c r="H313" s="195">
        <v>0</v>
      </c>
      <c r="I313" s="196">
        <v>0</v>
      </c>
      <c r="J313" s="199" t="s">
        <v>55</v>
      </c>
      <c r="K313" s="194">
        <f t="shared" si="28"/>
        <v>0.86956521739130432</v>
      </c>
      <c r="L313" s="195">
        <v>0.95799999999999996</v>
      </c>
      <c r="M313" s="196">
        <v>1</v>
      </c>
      <c r="N313" s="208">
        <f>L313-M313</f>
        <v>-4.2000000000000037E-2</v>
      </c>
      <c r="O313" s="44"/>
      <c r="P313" s="48"/>
      <c r="R313" s="2"/>
      <c r="S313" s="2"/>
      <c r="T313" s="2"/>
      <c r="U313" s="2"/>
    </row>
    <row r="314" spans="1:25" ht="13.5">
      <c r="A314" s="207"/>
      <c r="B314" s="193" t="s">
        <v>9</v>
      </c>
      <c r="C314" s="194">
        <f t="shared" si="26"/>
        <v>0.34482758620689657</v>
      </c>
      <c r="D314" s="195">
        <v>0.38200000000000001</v>
      </c>
      <c r="E314" s="196">
        <v>0.21311475409836067</v>
      </c>
      <c r="F314" s="197">
        <f>D314-E314</f>
        <v>0.16888524590163934</v>
      </c>
      <c r="G314" s="198">
        <f t="shared" si="27"/>
        <v>0.29310344827586204</v>
      </c>
      <c r="H314" s="195">
        <v>0.14699999999999999</v>
      </c>
      <c r="I314" s="196">
        <v>8.1967213114754092E-2</v>
      </c>
      <c r="J314" s="199">
        <v>0.3</v>
      </c>
      <c r="K314" s="194">
        <f t="shared" si="28"/>
        <v>0.53448275862068961</v>
      </c>
      <c r="L314" s="195">
        <v>0.58799999999999997</v>
      </c>
      <c r="M314" s="196">
        <v>0.77049180327868849</v>
      </c>
      <c r="N314" s="208">
        <f>L314-M314</f>
        <v>-0.18249180327868852</v>
      </c>
      <c r="O314" s="44"/>
      <c r="P314" s="48"/>
      <c r="R314" s="2"/>
      <c r="S314" s="2"/>
      <c r="T314" s="2"/>
      <c r="U314" s="2"/>
    </row>
    <row r="315" spans="1:25" ht="13.5">
      <c r="A315" s="207"/>
      <c r="B315" s="193" t="s">
        <v>33</v>
      </c>
      <c r="C315" s="194">
        <f t="shared" si="26"/>
        <v>7.1428571428571425E-2</v>
      </c>
      <c r="D315" s="195"/>
      <c r="E315" s="196">
        <v>8.6956521739130432E-2</v>
      </c>
      <c r="F315" s="197"/>
      <c r="G315" s="198">
        <f t="shared" si="27"/>
        <v>0</v>
      </c>
      <c r="H315" s="195"/>
      <c r="I315" s="196">
        <v>8.6956521739130432E-2</v>
      </c>
      <c r="J315" s="199" t="s">
        <v>50</v>
      </c>
      <c r="K315" s="194">
        <f t="shared" si="28"/>
        <v>0.9285714285714286</v>
      </c>
      <c r="L315" s="195"/>
      <c r="M315" s="196">
        <v>0.86956521739130432</v>
      </c>
      <c r="N315" s="208"/>
      <c r="O315" s="44"/>
      <c r="P315" s="48"/>
      <c r="R315" s="2"/>
      <c r="S315" s="2"/>
      <c r="T315" s="2"/>
      <c r="U315" s="2"/>
    </row>
    <row r="316" spans="1:25" ht="13.5">
      <c r="A316" s="207"/>
      <c r="B316" s="193" t="s">
        <v>5</v>
      </c>
      <c r="C316" s="194">
        <f t="shared" si="26"/>
        <v>0.10526315789473684</v>
      </c>
      <c r="D316" s="195">
        <v>0.192</v>
      </c>
      <c r="E316" s="196">
        <v>9.6774193548387094E-2</v>
      </c>
      <c r="F316" s="197">
        <f>D316-E316</f>
        <v>9.522580645161291E-2</v>
      </c>
      <c r="G316" s="198">
        <f t="shared" si="27"/>
        <v>0</v>
      </c>
      <c r="H316" s="195">
        <v>3.7999999999999999E-2</v>
      </c>
      <c r="I316" s="196">
        <v>0</v>
      </c>
      <c r="J316" s="199" t="s">
        <v>56</v>
      </c>
      <c r="K316" s="194">
        <f t="shared" si="28"/>
        <v>0.89473684210526316</v>
      </c>
      <c r="L316" s="195">
        <v>0.80800000000000005</v>
      </c>
      <c r="M316" s="196">
        <v>0.90322580645161299</v>
      </c>
      <c r="N316" s="208">
        <f>L316-M316</f>
        <v>-9.5225806451612938E-2</v>
      </c>
      <c r="O316" s="44"/>
      <c r="P316" s="48"/>
      <c r="R316" s="2"/>
      <c r="S316" s="2"/>
      <c r="T316" s="2"/>
      <c r="U316" s="2"/>
    </row>
    <row r="317" spans="1:25" ht="13.5">
      <c r="A317" s="207"/>
      <c r="B317" s="193" t="s">
        <v>126</v>
      </c>
      <c r="C317" s="194">
        <f t="shared" si="26"/>
        <v>0.2857142857142857</v>
      </c>
      <c r="D317" s="195">
        <v>0.66700000000000004</v>
      </c>
      <c r="E317" s="196">
        <v>0.27142857142857141</v>
      </c>
      <c r="F317" s="197">
        <f>D317-E317</f>
        <v>0.39557142857142863</v>
      </c>
      <c r="G317" s="198">
        <f t="shared" si="27"/>
        <v>0.14285714285714285</v>
      </c>
      <c r="H317" s="195">
        <v>0.16700000000000001</v>
      </c>
      <c r="I317" s="196">
        <v>4.2857142857142858E-2</v>
      </c>
      <c r="J317" s="199">
        <v>0.14000000000000001</v>
      </c>
      <c r="K317" s="194">
        <f t="shared" si="28"/>
        <v>0.7142857142857143</v>
      </c>
      <c r="L317" s="195">
        <v>0.33300000000000002</v>
      </c>
      <c r="M317" s="196">
        <v>0.72857142857142865</v>
      </c>
      <c r="N317" s="208">
        <f>L317-M317</f>
        <v>-0.39557142857142863</v>
      </c>
      <c r="T317" s="2"/>
      <c r="U317" s="2"/>
      <c r="V317" s="2"/>
      <c r="X317" s="2"/>
      <c r="Y317" s="2"/>
    </row>
    <row r="318" spans="1:25" ht="13.5">
      <c r="A318" s="207"/>
      <c r="B318" s="200"/>
      <c r="C318" s="194"/>
      <c r="D318" s="195"/>
      <c r="E318" s="196"/>
      <c r="F318" s="197"/>
      <c r="G318" s="198"/>
      <c r="H318" s="195"/>
      <c r="I318" s="196"/>
      <c r="J318" s="199"/>
      <c r="K318" s="194"/>
      <c r="L318" s="195"/>
      <c r="M318" s="196"/>
      <c r="N318" s="208"/>
      <c r="O318" s="44"/>
      <c r="P318" s="46"/>
    </row>
    <row r="319" spans="1:25" ht="13.5">
      <c r="A319" s="209"/>
      <c r="B319" s="210" t="s">
        <v>1</v>
      </c>
      <c r="C319" s="211">
        <f>D38</f>
        <v>0.14736842105263157</v>
      </c>
      <c r="D319" s="212">
        <v>0.17</v>
      </c>
      <c r="E319" s="213">
        <v>0.1358609794628752</v>
      </c>
      <c r="F319" s="214">
        <f>D319-E319</f>
        <v>3.4139020537124809E-2</v>
      </c>
      <c r="G319" s="215">
        <f>G38</f>
        <v>5.2631578947368418E-2</v>
      </c>
      <c r="H319" s="212">
        <v>0.04</v>
      </c>
      <c r="I319" s="213">
        <v>2.8436018957345974E-2</v>
      </c>
      <c r="J319" s="216"/>
      <c r="K319" s="211">
        <f>J38</f>
        <v>0.84315789473684211</v>
      </c>
      <c r="L319" s="212">
        <v>0.81799999999999995</v>
      </c>
      <c r="M319" s="213">
        <v>0.85308056872037907</v>
      </c>
      <c r="N319" s="226">
        <f>L319-M319</f>
        <v>-3.5080568720379124E-2</v>
      </c>
      <c r="O319" s="44"/>
      <c r="P319" s="46"/>
    </row>
    <row r="320" spans="1:25">
      <c r="L320" s="48"/>
      <c r="M320" s="48"/>
    </row>
    <row r="321" spans="2:14">
      <c r="L321" s="48"/>
      <c r="M321" s="48"/>
    </row>
    <row r="322" spans="2:14">
      <c r="L322" s="48"/>
      <c r="M322" s="48"/>
    </row>
    <row r="323" spans="2:14">
      <c r="L323" s="48"/>
      <c r="M323" s="48"/>
    </row>
    <row r="324" spans="2:14">
      <c r="L324" s="48"/>
      <c r="M324" s="48"/>
      <c r="N324" s="48"/>
    </row>
    <row r="325" spans="2:14">
      <c r="B325" s="49"/>
      <c r="C325" s="49"/>
      <c r="D325" s="49"/>
      <c r="L325" s="48"/>
      <c r="M325" s="48"/>
      <c r="N325" s="48"/>
    </row>
    <row r="326" spans="2:14">
      <c r="L326" s="48"/>
      <c r="M326" s="48"/>
      <c r="N326" s="48"/>
    </row>
    <row r="327" spans="2:14">
      <c r="L327" s="48"/>
      <c r="M327" s="48"/>
      <c r="N327" s="48"/>
    </row>
    <row r="328" spans="2:14">
      <c r="L328" s="48"/>
      <c r="M328" s="48"/>
      <c r="N328" s="48"/>
    </row>
    <row r="329" spans="2:14">
      <c r="L329" s="48"/>
      <c r="M329" s="48"/>
      <c r="N329" s="48"/>
    </row>
    <row r="330" spans="2:14">
      <c r="L330" s="48"/>
      <c r="M330" s="48"/>
      <c r="N330" s="48"/>
    </row>
    <row r="331" spans="2:14">
      <c r="L331" s="48"/>
      <c r="M331" s="48"/>
      <c r="N331" s="48"/>
    </row>
    <row r="332" spans="2:14">
      <c r="L332" s="48"/>
      <c r="M332" s="48"/>
      <c r="N332" s="48"/>
    </row>
    <row r="388" spans="4:4">
      <c r="D388" s="51"/>
    </row>
  </sheetData>
  <mergeCells count="27">
    <mergeCell ref="C71:F71"/>
    <mergeCell ref="C72:F72"/>
    <mergeCell ref="C140:F140"/>
    <mergeCell ref="C141:F141"/>
    <mergeCell ref="C41:N41"/>
    <mergeCell ref="C42:E42"/>
    <mergeCell ref="F42:H42"/>
    <mergeCell ref="I42:K42"/>
    <mergeCell ref="L42:N42"/>
    <mergeCell ref="C4:N4"/>
    <mergeCell ref="C5:E5"/>
    <mergeCell ref="F5:H5"/>
    <mergeCell ref="I5:K5"/>
    <mergeCell ref="L5:N5"/>
    <mergeCell ref="C286:F286"/>
    <mergeCell ref="G286:J286"/>
    <mergeCell ref="C249:E249"/>
    <mergeCell ref="C250:E250"/>
    <mergeCell ref="C284:N284"/>
    <mergeCell ref="C285:N285"/>
    <mergeCell ref="K286:N286"/>
    <mergeCell ref="C210:F210"/>
    <mergeCell ref="C211:F211"/>
    <mergeCell ref="C181:E181"/>
    <mergeCell ref="C110:E110"/>
    <mergeCell ref="C111:E111"/>
    <mergeCell ref="C180:E18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387"/>
  <sheetViews>
    <sheetView zoomScale="70" zoomScaleNormal="70" workbookViewId="0">
      <selection activeCell="C7" sqref="C7"/>
    </sheetView>
  </sheetViews>
  <sheetFormatPr defaultColWidth="9.1640625" defaultRowHeight="12"/>
  <cols>
    <col min="1" max="1" width="9.1640625" style="1"/>
    <col min="2" max="2" width="16.1640625" style="1" customWidth="1"/>
    <col min="3" max="3" width="9.1640625" style="1" customWidth="1"/>
    <col min="4" max="5" width="9.1640625" style="1"/>
    <col min="6" max="6" width="10.5" style="1" customWidth="1"/>
    <col min="7" max="9" width="9.1640625" style="1"/>
    <col min="10" max="10" width="11.1640625" style="1" customWidth="1"/>
    <col min="11" max="13" width="9.1640625" style="1"/>
    <col min="14" max="14" width="11" style="1" bestFit="1" customWidth="1"/>
    <col min="15" max="16384" width="9.1640625" style="1"/>
  </cols>
  <sheetData>
    <row r="1" spans="1:14" ht="15.75">
      <c r="A1" s="3" t="s">
        <v>57</v>
      </c>
    </row>
    <row r="2" spans="1:14" s="27" customFormat="1" ht="15.75">
      <c r="A2" s="3"/>
    </row>
    <row r="3" spans="1:14" customFormat="1" ht="12.75">
      <c r="A3" s="26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>
      <c r="A4" s="161" t="s">
        <v>0</v>
      </c>
      <c r="B4" s="162" t="s">
        <v>0</v>
      </c>
      <c r="C4" s="477" t="s">
        <v>35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4" customFormat="1" ht="15">
      <c r="A5" s="163"/>
      <c r="B5" s="164"/>
      <c r="C5" s="474" t="s">
        <v>36</v>
      </c>
      <c r="D5" s="475"/>
      <c r="E5" s="475"/>
      <c r="F5" s="474" t="s">
        <v>37</v>
      </c>
      <c r="G5" s="474"/>
      <c r="H5" s="474"/>
      <c r="I5" s="474" t="s">
        <v>38</v>
      </c>
      <c r="J5" s="474"/>
      <c r="K5" s="474"/>
      <c r="L5" s="476" t="s">
        <v>1</v>
      </c>
      <c r="M5" s="476"/>
      <c r="N5" s="476"/>
    </row>
    <row r="6" spans="1:14" customFormat="1" ht="13.15" customHeight="1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70" t="s">
        <v>26</v>
      </c>
    </row>
    <row r="7" spans="1:14" customFormat="1" ht="13.15" customHeight="1">
      <c r="A7" s="165" t="s">
        <v>24</v>
      </c>
      <c r="B7" s="145" t="s">
        <v>3</v>
      </c>
      <c r="C7" s="146">
        <v>8</v>
      </c>
      <c r="D7" s="147">
        <f>IF($L7=0,0,C7/$L7)</f>
        <v>0.24242424242424243</v>
      </c>
      <c r="E7" s="148">
        <f>IF(C$38=0,0,C7/C$38)</f>
        <v>3.9024390243902439E-2</v>
      </c>
      <c r="F7" s="146">
        <v>0</v>
      </c>
      <c r="G7" s="147">
        <f t="shared" ref="G7:G38" si="0">IF($L7=0,0,F7/$L7)</f>
        <v>0</v>
      </c>
      <c r="H7" s="149">
        <f t="shared" ref="H7:H38" si="1">IF(F$38=0,0,F7/F$38)</f>
        <v>0</v>
      </c>
      <c r="I7" s="150">
        <v>25</v>
      </c>
      <c r="J7" s="147">
        <f t="shared" ref="J7:J38" si="2">IF($L7=0,0,I7/$L7)</f>
        <v>0.75757575757575757</v>
      </c>
      <c r="K7" s="148">
        <f t="shared" ref="K7:K38" si="3">IF(I$38=0,0,I7/I$38)</f>
        <v>3.4965034965034968E-2</v>
      </c>
      <c r="L7" s="151">
        <v>33</v>
      </c>
      <c r="M7" s="147">
        <f t="shared" ref="M7:M38" si="4">IF($L7=0,0,L7/$L7)</f>
        <v>1</v>
      </c>
      <c r="N7" s="149">
        <f t="shared" ref="N7:N38" si="5">IF(L$38=0,0,L7/L$38)</f>
        <v>3.5218783351120594E-2</v>
      </c>
    </row>
    <row r="8" spans="1:14" customFormat="1" ht="13.15" customHeight="1">
      <c r="A8" s="165"/>
      <c r="B8" s="145" t="s">
        <v>4</v>
      </c>
      <c r="C8" s="152">
        <v>10</v>
      </c>
      <c r="D8" s="153">
        <f t="shared" ref="D8:D38" si="6">IF($L8=0,0,C8/$L8)</f>
        <v>0.2857142857142857</v>
      </c>
      <c r="E8" s="154">
        <f t="shared" ref="E8:E38" si="7">IF(C$38=0,0,C8/C$38)</f>
        <v>4.878048780487805E-2</v>
      </c>
      <c r="F8" s="152">
        <v>0</v>
      </c>
      <c r="G8" s="153">
        <f t="shared" si="0"/>
        <v>0</v>
      </c>
      <c r="H8" s="155">
        <f t="shared" si="1"/>
        <v>0</v>
      </c>
      <c r="I8" s="156">
        <v>25</v>
      </c>
      <c r="J8" s="153">
        <f t="shared" si="2"/>
        <v>0.7142857142857143</v>
      </c>
      <c r="K8" s="154">
        <f t="shared" si="3"/>
        <v>3.4965034965034968E-2</v>
      </c>
      <c r="L8" s="157">
        <v>35</v>
      </c>
      <c r="M8" s="153">
        <f t="shared" si="4"/>
        <v>1</v>
      </c>
      <c r="N8" s="155">
        <f t="shared" si="5"/>
        <v>3.7353255069370331E-2</v>
      </c>
    </row>
    <row r="9" spans="1:14" customFormat="1" ht="13.15" customHeight="1">
      <c r="A9" s="165"/>
      <c r="B9" s="145" t="s">
        <v>41</v>
      </c>
      <c r="C9" s="152">
        <v>0</v>
      </c>
      <c r="D9" s="153">
        <f t="shared" si="6"/>
        <v>0</v>
      </c>
      <c r="E9" s="154">
        <f t="shared" si="7"/>
        <v>0</v>
      </c>
      <c r="F9" s="152">
        <v>0</v>
      </c>
      <c r="G9" s="153">
        <f t="shared" si="0"/>
        <v>0</v>
      </c>
      <c r="H9" s="155">
        <f t="shared" si="1"/>
        <v>0</v>
      </c>
      <c r="I9" s="156">
        <v>6</v>
      </c>
      <c r="J9" s="153">
        <f t="shared" si="2"/>
        <v>1</v>
      </c>
      <c r="K9" s="154">
        <f t="shared" si="3"/>
        <v>8.3916083916083916E-3</v>
      </c>
      <c r="L9" s="157">
        <v>6</v>
      </c>
      <c r="M9" s="153">
        <f t="shared" si="4"/>
        <v>1</v>
      </c>
      <c r="N9" s="155">
        <f t="shared" si="5"/>
        <v>6.4034151547491995E-3</v>
      </c>
    </row>
    <row r="10" spans="1:14" customFormat="1" ht="13.15" customHeight="1">
      <c r="A10" s="165"/>
      <c r="B10" s="145" t="s">
        <v>42</v>
      </c>
      <c r="C10" s="152">
        <v>4</v>
      </c>
      <c r="D10" s="153">
        <f t="shared" si="6"/>
        <v>7.407407407407407E-2</v>
      </c>
      <c r="E10" s="154">
        <f t="shared" si="7"/>
        <v>1.9512195121951219E-2</v>
      </c>
      <c r="F10" s="152">
        <v>0</v>
      </c>
      <c r="G10" s="153">
        <f t="shared" si="0"/>
        <v>0</v>
      </c>
      <c r="H10" s="155">
        <f t="shared" si="1"/>
        <v>0</v>
      </c>
      <c r="I10" s="156">
        <v>50</v>
      </c>
      <c r="J10" s="153">
        <f t="shared" si="2"/>
        <v>0.92592592592592593</v>
      </c>
      <c r="K10" s="154">
        <f t="shared" si="3"/>
        <v>6.9930069930069935E-2</v>
      </c>
      <c r="L10" s="157">
        <v>54</v>
      </c>
      <c r="M10" s="153">
        <f t="shared" si="4"/>
        <v>1</v>
      </c>
      <c r="N10" s="155">
        <f t="shared" si="5"/>
        <v>5.7630736392742798E-2</v>
      </c>
    </row>
    <row r="11" spans="1:14" customFormat="1" ht="13.15" customHeight="1">
      <c r="A11" s="165"/>
      <c r="B11" s="145" t="s">
        <v>14</v>
      </c>
      <c r="C11" s="152">
        <v>1</v>
      </c>
      <c r="D11" s="153">
        <f t="shared" si="6"/>
        <v>2.564102564102564E-2</v>
      </c>
      <c r="E11" s="154">
        <f t="shared" si="7"/>
        <v>4.8780487804878049E-3</v>
      </c>
      <c r="F11" s="152">
        <v>0</v>
      </c>
      <c r="G11" s="153">
        <f t="shared" si="0"/>
        <v>0</v>
      </c>
      <c r="H11" s="155">
        <f t="shared" si="1"/>
        <v>0</v>
      </c>
      <c r="I11" s="156">
        <v>38</v>
      </c>
      <c r="J11" s="153">
        <f t="shared" si="2"/>
        <v>0.97435897435897434</v>
      </c>
      <c r="K11" s="154">
        <f t="shared" si="3"/>
        <v>5.3146853146853149E-2</v>
      </c>
      <c r="L11" s="157">
        <v>39</v>
      </c>
      <c r="M11" s="153">
        <f t="shared" si="4"/>
        <v>1</v>
      </c>
      <c r="N11" s="155">
        <f t="shared" si="5"/>
        <v>4.1622198505869797E-2</v>
      </c>
    </row>
    <row r="12" spans="1:14" customFormat="1" ht="13.15" customHeight="1">
      <c r="A12" s="165"/>
      <c r="B12" s="145" t="s">
        <v>6</v>
      </c>
      <c r="C12" s="152">
        <v>0</v>
      </c>
      <c r="D12" s="153">
        <f t="shared" si="6"/>
        <v>0</v>
      </c>
      <c r="E12" s="154">
        <f t="shared" si="7"/>
        <v>0</v>
      </c>
      <c r="F12" s="152">
        <v>2</v>
      </c>
      <c r="G12" s="153">
        <f t="shared" si="0"/>
        <v>0.05</v>
      </c>
      <c r="H12" s="155">
        <f t="shared" si="1"/>
        <v>2.1052631578947368E-2</v>
      </c>
      <c r="I12" s="156">
        <v>38</v>
      </c>
      <c r="J12" s="153">
        <f t="shared" si="2"/>
        <v>0.95</v>
      </c>
      <c r="K12" s="154">
        <f t="shared" si="3"/>
        <v>5.3146853146853149E-2</v>
      </c>
      <c r="L12" s="157">
        <v>40</v>
      </c>
      <c r="M12" s="153">
        <f t="shared" si="4"/>
        <v>1</v>
      </c>
      <c r="N12" s="155">
        <f t="shared" si="5"/>
        <v>4.2689434364994665E-2</v>
      </c>
    </row>
    <row r="13" spans="1:14" customFormat="1" ht="13.15" customHeight="1">
      <c r="A13" s="165"/>
      <c r="B13" s="145" t="s">
        <v>8</v>
      </c>
      <c r="C13" s="152">
        <v>1</v>
      </c>
      <c r="D13" s="153">
        <f t="shared" si="6"/>
        <v>0.16666666666666666</v>
      </c>
      <c r="E13" s="154">
        <f t="shared" si="7"/>
        <v>4.8780487804878049E-3</v>
      </c>
      <c r="F13" s="152">
        <v>0</v>
      </c>
      <c r="G13" s="153">
        <f t="shared" si="0"/>
        <v>0</v>
      </c>
      <c r="H13" s="155">
        <f t="shared" si="1"/>
        <v>0</v>
      </c>
      <c r="I13" s="156">
        <v>5</v>
      </c>
      <c r="J13" s="153">
        <f t="shared" si="2"/>
        <v>0.83333333333333337</v>
      </c>
      <c r="K13" s="154">
        <f t="shared" si="3"/>
        <v>6.993006993006993E-3</v>
      </c>
      <c r="L13" s="157">
        <v>6</v>
      </c>
      <c r="M13" s="153">
        <f t="shared" si="4"/>
        <v>1</v>
      </c>
      <c r="N13" s="155">
        <f t="shared" si="5"/>
        <v>6.4034151547491995E-3</v>
      </c>
    </row>
    <row r="14" spans="1:14" customFormat="1" ht="13.15" customHeight="1">
      <c r="A14" s="165"/>
      <c r="B14" s="145" t="s">
        <v>10</v>
      </c>
      <c r="C14" s="152">
        <v>0</v>
      </c>
      <c r="D14" s="153">
        <f t="shared" si="6"/>
        <v>0</v>
      </c>
      <c r="E14" s="154">
        <f t="shared" si="7"/>
        <v>0</v>
      </c>
      <c r="F14" s="152">
        <v>0</v>
      </c>
      <c r="G14" s="153">
        <f t="shared" si="0"/>
        <v>0</v>
      </c>
      <c r="H14" s="155">
        <f t="shared" si="1"/>
        <v>0</v>
      </c>
      <c r="I14" s="156">
        <v>18</v>
      </c>
      <c r="J14" s="153">
        <f t="shared" si="2"/>
        <v>1</v>
      </c>
      <c r="K14" s="154">
        <f t="shared" si="3"/>
        <v>2.5174825174825177E-2</v>
      </c>
      <c r="L14" s="157">
        <v>18</v>
      </c>
      <c r="M14" s="153">
        <f t="shared" si="4"/>
        <v>1</v>
      </c>
      <c r="N14" s="155">
        <f t="shared" si="5"/>
        <v>1.9210245464247599E-2</v>
      </c>
    </row>
    <row r="15" spans="1:14" customFormat="1" ht="13.15" customHeight="1">
      <c r="A15" s="165"/>
      <c r="B15" s="145" t="s">
        <v>11</v>
      </c>
      <c r="C15" s="152">
        <v>3</v>
      </c>
      <c r="D15" s="153">
        <f t="shared" si="6"/>
        <v>9.0909090909090912E-2</v>
      </c>
      <c r="E15" s="154">
        <f t="shared" si="7"/>
        <v>1.4634146341463415E-2</v>
      </c>
      <c r="F15" s="152">
        <v>1</v>
      </c>
      <c r="G15" s="153">
        <f t="shared" si="0"/>
        <v>3.0303030303030304E-2</v>
      </c>
      <c r="H15" s="155">
        <f t="shared" si="1"/>
        <v>1.0526315789473684E-2</v>
      </c>
      <c r="I15" s="156">
        <v>30</v>
      </c>
      <c r="J15" s="153">
        <f t="shared" si="2"/>
        <v>0.90909090909090906</v>
      </c>
      <c r="K15" s="154">
        <f t="shared" si="3"/>
        <v>4.195804195804196E-2</v>
      </c>
      <c r="L15" s="157">
        <v>33</v>
      </c>
      <c r="M15" s="153">
        <f t="shared" si="4"/>
        <v>1</v>
      </c>
      <c r="N15" s="155">
        <f t="shared" si="5"/>
        <v>3.5218783351120594E-2</v>
      </c>
    </row>
    <row r="16" spans="1:14" customFormat="1" ht="13.15" customHeight="1">
      <c r="A16" s="165"/>
      <c r="B16" s="145" t="s">
        <v>12</v>
      </c>
      <c r="C16" s="152">
        <v>14</v>
      </c>
      <c r="D16" s="153">
        <f t="shared" si="6"/>
        <v>0.7</v>
      </c>
      <c r="E16" s="154">
        <f t="shared" si="7"/>
        <v>6.8292682926829273E-2</v>
      </c>
      <c r="F16" s="152">
        <v>3</v>
      </c>
      <c r="G16" s="153">
        <f t="shared" si="0"/>
        <v>0.15</v>
      </c>
      <c r="H16" s="155">
        <f t="shared" si="1"/>
        <v>3.1578947368421054E-2</v>
      </c>
      <c r="I16" s="156">
        <v>6</v>
      </c>
      <c r="J16" s="153">
        <f t="shared" si="2"/>
        <v>0.3</v>
      </c>
      <c r="K16" s="154">
        <f t="shared" si="3"/>
        <v>8.3916083916083916E-3</v>
      </c>
      <c r="L16" s="157">
        <v>20</v>
      </c>
      <c r="M16" s="153">
        <f t="shared" si="4"/>
        <v>1</v>
      </c>
      <c r="N16" s="155">
        <f t="shared" si="5"/>
        <v>2.1344717182497332E-2</v>
      </c>
    </row>
    <row r="17" spans="1:14" customFormat="1" ht="13.15" customHeight="1">
      <c r="A17" s="165"/>
      <c r="B17" s="145" t="s">
        <v>43</v>
      </c>
      <c r="C17" s="152">
        <v>0</v>
      </c>
      <c r="D17" s="153">
        <f t="shared" si="6"/>
        <v>0</v>
      </c>
      <c r="E17" s="154">
        <f t="shared" si="7"/>
        <v>0</v>
      </c>
      <c r="F17" s="152">
        <v>0</v>
      </c>
      <c r="G17" s="153">
        <f t="shared" si="0"/>
        <v>0</v>
      </c>
      <c r="H17" s="155">
        <f t="shared" si="1"/>
        <v>0</v>
      </c>
      <c r="I17" s="156">
        <v>16</v>
      </c>
      <c r="J17" s="153">
        <f t="shared" si="2"/>
        <v>1</v>
      </c>
      <c r="K17" s="154">
        <f t="shared" si="3"/>
        <v>2.2377622377622378E-2</v>
      </c>
      <c r="L17" s="157">
        <v>16</v>
      </c>
      <c r="M17" s="153">
        <f t="shared" si="4"/>
        <v>1</v>
      </c>
      <c r="N17" s="155">
        <f t="shared" si="5"/>
        <v>1.7075773745997867E-2</v>
      </c>
    </row>
    <row r="18" spans="1:14" customFormat="1" ht="13.15" customHeight="1">
      <c r="A18" s="165"/>
      <c r="B18" s="145" t="s">
        <v>7</v>
      </c>
      <c r="C18" s="152">
        <v>24</v>
      </c>
      <c r="D18" s="153">
        <f t="shared" si="6"/>
        <v>0.25</v>
      </c>
      <c r="E18" s="154">
        <f t="shared" si="7"/>
        <v>0.11707317073170732</v>
      </c>
      <c r="F18" s="152">
        <v>6</v>
      </c>
      <c r="G18" s="153">
        <f t="shared" si="0"/>
        <v>6.25E-2</v>
      </c>
      <c r="H18" s="155">
        <f t="shared" si="1"/>
        <v>6.3157894736842107E-2</v>
      </c>
      <c r="I18" s="156">
        <v>71</v>
      </c>
      <c r="J18" s="153">
        <f t="shared" si="2"/>
        <v>0.73958333333333337</v>
      </c>
      <c r="K18" s="154">
        <f t="shared" si="3"/>
        <v>9.9300699300699305E-2</v>
      </c>
      <c r="L18" s="157">
        <v>96</v>
      </c>
      <c r="M18" s="153">
        <f t="shared" si="4"/>
        <v>1</v>
      </c>
      <c r="N18" s="155">
        <f t="shared" si="5"/>
        <v>0.10245464247598719</v>
      </c>
    </row>
    <row r="19" spans="1:14" customFormat="1" ht="13.15" customHeight="1">
      <c r="A19" s="165"/>
      <c r="B19" s="145" t="s">
        <v>13</v>
      </c>
      <c r="C19" s="152">
        <v>5</v>
      </c>
      <c r="D19" s="153">
        <f t="shared" si="6"/>
        <v>0.16129032258064516</v>
      </c>
      <c r="E19" s="154">
        <f t="shared" si="7"/>
        <v>2.4390243902439025E-2</v>
      </c>
      <c r="F19" s="152">
        <v>5</v>
      </c>
      <c r="G19" s="153">
        <f t="shared" si="0"/>
        <v>0.16129032258064516</v>
      </c>
      <c r="H19" s="155">
        <f t="shared" si="1"/>
        <v>5.2631578947368418E-2</v>
      </c>
      <c r="I19" s="156">
        <v>26</v>
      </c>
      <c r="J19" s="153">
        <f t="shared" si="2"/>
        <v>0.83870967741935487</v>
      </c>
      <c r="K19" s="154">
        <f t="shared" si="3"/>
        <v>3.6363636363636362E-2</v>
      </c>
      <c r="L19" s="157">
        <v>31</v>
      </c>
      <c r="M19" s="153">
        <f t="shared" si="4"/>
        <v>1</v>
      </c>
      <c r="N19" s="155">
        <f t="shared" si="5"/>
        <v>3.3084311632870865E-2</v>
      </c>
    </row>
    <row r="20" spans="1:14" customFormat="1" ht="13.15" customHeight="1">
      <c r="A20" s="165"/>
      <c r="B20" s="145" t="s">
        <v>15</v>
      </c>
      <c r="C20" s="152">
        <v>8</v>
      </c>
      <c r="D20" s="153">
        <f t="shared" si="6"/>
        <v>0.18181818181818182</v>
      </c>
      <c r="E20" s="154">
        <f t="shared" si="7"/>
        <v>3.9024390243902439E-2</v>
      </c>
      <c r="F20" s="152">
        <v>8</v>
      </c>
      <c r="G20" s="153">
        <f t="shared" si="0"/>
        <v>0.18181818181818182</v>
      </c>
      <c r="H20" s="155">
        <f t="shared" si="1"/>
        <v>8.4210526315789472E-2</v>
      </c>
      <c r="I20" s="156">
        <v>33</v>
      </c>
      <c r="J20" s="153">
        <f t="shared" si="2"/>
        <v>0.75</v>
      </c>
      <c r="K20" s="154">
        <f t="shared" si="3"/>
        <v>4.6153846153846156E-2</v>
      </c>
      <c r="L20" s="157">
        <v>44</v>
      </c>
      <c r="M20" s="153">
        <f t="shared" si="4"/>
        <v>1</v>
      </c>
      <c r="N20" s="155">
        <f t="shared" si="5"/>
        <v>4.6958377801494131E-2</v>
      </c>
    </row>
    <row r="21" spans="1:14" customFormat="1" ht="13.15" customHeight="1">
      <c r="A21" s="165"/>
      <c r="B21" s="145" t="s">
        <v>16</v>
      </c>
      <c r="C21" s="152">
        <v>12</v>
      </c>
      <c r="D21" s="153">
        <f t="shared" si="6"/>
        <v>0.42857142857142855</v>
      </c>
      <c r="E21" s="154">
        <f t="shared" si="7"/>
        <v>5.8536585365853662E-2</v>
      </c>
      <c r="F21" s="152">
        <v>6</v>
      </c>
      <c r="G21" s="153">
        <f t="shared" si="0"/>
        <v>0.21428571428571427</v>
      </c>
      <c r="H21" s="155">
        <f t="shared" si="1"/>
        <v>6.3157894736842107E-2</v>
      </c>
      <c r="I21" s="156">
        <v>15</v>
      </c>
      <c r="J21" s="153">
        <f t="shared" si="2"/>
        <v>0.5357142857142857</v>
      </c>
      <c r="K21" s="154">
        <f t="shared" si="3"/>
        <v>2.097902097902098E-2</v>
      </c>
      <c r="L21" s="157">
        <v>28</v>
      </c>
      <c r="M21" s="153">
        <f t="shared" si="4"/>
        <v>1</v>
      </c>
      <c r="N21" s="155">
        <f t="shared" si="5"/>
        <v>2.9882604055496264E-2</v>
      </c>
    </row>
    <row r="22" spans="1:14" customFormat="1" ht="13.15" customHeight="1">
      <c r="A22" s="165"/>
      <c r="B22" s="145" t="s">
        <v>17</v>
      </c>
      <c r="C22" s="152">
        <v>39</v>
      </c>
      <c r="D22" s="153">
        <f t="shared" si="6"/>
        <v>0.33620689655172414</v>
      </c>
      <c r="E22" s="154">
        <f t="shared" si="7"/>
        <v>0.19024390243902439</v>
      </c>
      <c r="F22" s="152">
        <v>20</v>
      </c>
      <c r="G22" s="153">
        <f t="shared" si="0"/>
        <v>0.17241379310344829</v>
      </c>
      <c r="H22" s="155">
        <f t="shared" si="1"/>
        <v>0.21052631578947367</v>
      </c>
      <c r="I22" s="156">
        <v>77</v>
      </c>
      <c r="J22" s="153">
        <f t="shared" si="2"/>
        <v>0.66379310344827591</v>
      </c>
      <c r="K22" s="154">
        <f t="shared" si="3"/>
        <v>0.1076923076923077</v>
      </c>
      <c r="L22" s="157">
        <v>116</v>
      </c>
      <c r="M22" s="153">
        <f t="shared" si="4"/>
        <v>1</v>
      </c>
      <c r="N22" s="155">
        <f t="shared" si="5"/>
        <v>0.12379935965848453</v>
      </c>
    </row>
    <row r="23" spans="1:14" customFormat="1" ht="13.15" customHeight="1">
      <c r="A23" s="165"/>
      <c r="B23" s="145" t="s">
        <v>44</v>
      </c>
      <c r="C23" s="152">
        <v>0</v>
      </c>
      <c r="D23" s="153">
        <f t="shared" si="6"/>
        <v>0</v>
      </c>
      <c r="E23" s="154">
        <f t="shared" si="7"/>
        <v>0</v>
      </c>
      <c r="F23" s="152">
        <v>0</v>
      </c>
      <c r="G23" s="153">
        <f t="shared" si="0"/>
        <v>0</v>
      </c>
      <c r="H23" s="155">
        <f t="shared" si="1"/>
        <v>0</v>
      </c>
      <c r="I23" s="156">
        <v>27</v>
      </c>
      <c r="J23" s="153">
        <f t="shared" si="2"/>
        <v>1</v>
      </c>
      <c r="K23" s="154">
        <f t="shared" si="3"/>
        <v>3.7762237762237763E-2</v>
      </c>
      <c r="L23" s="157">
        <v>27</v>
      </c>
      <c r="M23" s="153">
        <f t="shared" si="4"/>
        <v>1</v>
      </c>
      <c r="N23" s="155">
        <f t="shared" si="5"/>
        <v>2.8815368196371399E-2</v>
      </c>
    </row>
    <row r="24" spans="1:14" customFormat="1" ht="13.15" customHeight="1">
      <c r="A24" s="165"/>
      <c r="B24" s="145" t="s">
        <v>18</v>
      </c>
      <c r="C24" s="152">
        <v>0</v>
      </c>
      <c r="D24" s="153">
        <f t="shared" si="6"/>
        <v>0</v>
      </c>
      <c r="E24" s="154">
        <f t="shared" si="7"/>
        <v>0</v>
      </c>
      <c r="F24" s="152">
        <v>0</v>
      </c>
      <c r="G24" s="153">
        <f t="shared" si="0"/>
        <v>0</v>
      </c>
      <c r="H24" s="155">
        <f t="shared" si="1"/>
        <v>0</v>
      </c>
      <c r="I24" s="156">
        <v>2</v>
      </c>
      <c r="J24" s="153">
        <f t="shared" si="2"/>
        <v>1</v>
      </c>
      <c r="K24" s="154">
        <f t="shared" si="3"/>
        <v>2.7972027972027972E-3</v>
      </c>
      <c r="L24" s="157">
        <v>2</v>
      </c>
      <c r="M24" s="153">
        <f t="shared" si="4"/>
        <v>1</v>
      </c>
      <c r="N24" s="155">
        <f t="shared" si="5"/>
        <v>2.1344717182497333E-3</v>
      </c>
    </row>
    <row r="25" spans="1:14" customFormat="1" ht="13.15" customHeight="1">
      <c r="A25" s="165"/>
      <c r="B25" s="145" t="s">
        <v>23</v>
      </c>
      <c r="C25" s="152">
        <v>1</v>
      </c>
      <c r="D25" s="153">
        <f t="shared" si="6"/>
        <v>0.2</v>
      </c>
      <c r="E25" s="154">
        <f t="shared" si="7"/>
        <v>4.8780487804878049E-3</v>
      </c>
      <c r="F25" s="152">
        <v>1</v>
      </c>
      <c r="G25" s="153">
        <f t="shared" si="0"/>
        <v>0.2</v>
      </c>
      <c r="H25" s="155">
        <f t="shared" si="1"/>
        <v>1.0526315789473684E-2</v>
      </c>
      <c r="I25" s="156">
        <v>3</v>
      </c>
      <c r="J25" s="153">
        <f t="shared" si="2"/>
        <v>0.6</v>
      </c>
      <c r="K25" s="154">
        <f t="shared" si="3"/>
        <v>4.1958041958041958E-3</v>
      </c>
      <c r="L25" s="157">
        <v>5</v>
      </c>
      <c r="M25" s="153">
        <f t="shared" si="4"/>
        <v>1</v>
      </c>
      <c r="N25" s="155">
        <f t="shared" si="5"/>
        <v>5.3361792956243331E-3</v>
      </c>
    </row>
    <row r="26" spans="1:14" customFormat="1" ht="13.15" customHeight="1">
      <c r="A26" s="165"/>
      <c r="B26" s="145" t="s">
        <v>19</v>
      </c>
      <c r="C26" s="152">
        <v>7</v>
      </c>
      <c r="D26" s="153">
        <f t="shared" si="6"/>
        <v>0.77777777777777779</v>
      </c>
      <c r="E26" s="154">
        <f t="shared" si="7"/>
        <v>3.4146341463414637E-2</v>
      </c>
      <c r="F26" s="152">
        <v>3</v>
      </c>
      <c r="G26" s="153">
        <f t="shared" si="0"/>
        <v>0.33333333333333331</v>
      </c>
      <c r="H26" s="155">
        <f t="shared" si="1"/>
        <v>3.1578947368421054E-2</v>
      </c>
      <c r="I26" s="156">
        <v>2</v>
      </c>
      <c r="J26" s="153">
        <f t="shared" si="2"/>
        <v>0.22222222222222221</v>
      </c>
      <c r="K26" s="154">
        <f t="shared" si="3"/>
        <v>2.7972027972027972E-3</v>
      </c>
      <c r="L26" s="157">
        <v>9</v>
      </c>
      <c r="M26" s="153">
        <f t="shared" si="4"/>
        <v>1</v>
      </c>
      <c r="N26" s="155">
        <f t="shared" si="5"/>
        <v>9.6051227321237997E-3</v>
      </c>
    </row>
    <row r="27" spans="1:14" customFormat="1" ht="13.15" customHeight="1">
      <c r="A27" s="165"/>
      <c r="B27" s="145" t="s">
        <v>20</v>
      </c>
      <c r="C27" s="152">
        <v>1</v>
      </c>
      <c r="D27" s="153">
        <f t="shared" si="6"/>
        <v>7.1428571428571425E-2</v>
      </c>
      <c r="E27" s="154">
        <f t="shared" si="7"/>
        <v>4.8780487804878049E-3</v>
      </c>
      <c r="F27" s="152">
        <v>2</v>
      </c>
      <c r="G27" s="153">
        <f t="shared" si="0"/>
        <v>0.14285714285714285</v>
      </c>
      <c r="H27" s="155">
        <f t="shared" si="1"/>
        <v>2.1052631578947368E-2</v>
      </c>
      <c r="I27" s="156">
        <v>12</v>
      </c>
      <c r="J27" s="153">
        <f t="shared" si="2"/>
        <v>0.8571428571428571</v>
      </c>
      <c r="K27" s="154">
        <f t="shared" si="3"/>
        <v>1.6783216783216783E-2</v>
      </c>
      <c r="L27" s="157">
        <v>14</v>
      </c>
      <c r="M27" s="153">
        <f t="shared" si="4"/>
        <v>1</v>
      </c>
      <c r="N27" s="155">
        <f t="shared" si="5"/>
        <v>1.4941302027748132E-2</v>
      </c>
    </row>
    <row r="28" spans="1:14" customFormat="1" ht="13.15" customHeight="1">
      <c r="A28" s="165"/>
      <c r="B28" s="145" t="s">
        <v>21</v>
      </c>
      <c r="C28" s="152">
        <v>3</v>
      </c>
      <c r="D28" s="153">
        <f t="shared" si="6"/>
        <v>0.1111111111111111</v>
      </c>
      <c r="E28" s="154">
        <f t="shared" si="7"/>
        <v>1.4634146341463415E-2</v>
      </c>
      <c r="F28" s="152">
        <v>0</v>
      </c>
      <c r="G28" s="153">
        <f t="shared" si="0"/>
        <v>0</v>
      </c>
      <c r="H28" s="155">
        <f t="shared" si="1"/>
        <v>0</v>
      </c>
      <c r="I28" s="156">
        <v>24</v>
      </c>
      <c r="J28" s="153">
        <f t="shared" si="2"/>
        <v>0.88888888888888884</v>
      </c>
      <c r="K28" s="154">
        <f t="shared" si="3"/>
        <v>3.3566433566433566E-2</v>
      </c>
      <c r="L28" s="157">
        <v>27</v>
      </c>
      <c r="M28" s="153">
        <f t="shared" si="4"/>
        <v>1</v>
      </c>
      <c r="N28" s="155">
        <f t="shared" si="5"/>
        <v>2.8815368196371399E-2</v>
      </c>
    </row>
    <row r="29" spans="1:14" customFormat="1" ht="13.15" customHeight="1">
      <c r="A29" s="165"/>
      <c r="B29" s="145" t="s">
        <v>45</v>
      </c>
      <c r="C29" s="152">
        <v>10</v>
      </c>
      <c r="D29" s="153">
        <f t="shared" si="6"/>
        <v>0.41666666666666669</v>
      </c>
      <c r="E29" s="154">
        <f t="shared" si="7"/>
        <v>4.878048780487805E-2</v>
      </c>
      <c r="F29" s="152">
        <v>6</v>
      </c>
      <c r="G29" s="153">
        <f t="shared" si="0"/>
        <v>0.25</v>
      </c>
      <c r="H29" s="155">
        <f t="shared" si="1"/>
        <v>6.3157894736842107E-2</v>
      </c>
      <c r="I29" s="156">
        <v>14</v>
      </c>
      <c r="J29" s="153">
        <f t="shared" si="2"/>
        <v>0.58333333333333337</v>
      </c>
      <c r="K29" s="154">
        <f t="shared" si="3"/>
        <v>1.9580419580419582E-2</v>
      </c>
      <c r="L29" s="157">
        <v>24</v>
      </c>
      <c r="M29" s="153">
        <f t="shared" si="4"/>
        <v>1</v>
      </c>
      <c r="N29" s="155">
        <f t="shared" si="5"/>
        <v>2.5613660618996798E-2</v>
      </c>
    </row>
    <row r="30" spans="1:14" customFormat="1" ht="13.15" customHeight="1">
      <c r="A30" s="165"/>
      <c r="B30" s="145" t="s">
        <v>46</v>
      </c>
      <c r="C30" s="152">
        <v>5</v>
      </c>
      <c r="D30" s="153">
        <f t="shared" si="6"/>
        <v>0.18518518518518517</v>
      </c>
      <c r="E30" s="154">
        <f t="shared" si="7"/>
        <v>2.4390243902439025E-2</v>
      </c>
      <c r="F30" s="152">
        <v>1</v>
      </c>
      <c r="G30" s="153">
        <f t="shared" si="0"/>
        <v>3.7037037037037035E-2</v>
      </c>
      <c r="H30" s="155">
        <f t="shared" si="1"/>
        <v>1.0526315789473684E-2</v>
      </c>
      <c r="I30" s="156">
        <v>22</v>
      </c>
      <c r="J30" s="153">
        <f t="shared" si="2"/>
        <v>0.81481481481481477</v>
      </c>
      <c r="K30" s="154">
        <f t="shared" si="3"/>
        <v>3.0769230769230771E-2</v>
      </c>
      <c r="L30" s="157">
        <v>27</v>
      </c>
      <c r="M30" s="153">
        <f t="shared" si="4"/>
        <v>1</v>
      </c>
      <c r="N30" s="155">
        <f t="shared" si="5"/>
        <v>2.8815368196371399E-2</v>
      </c>
    </row>
    <row r="31" spans="1:14" customFormat="1" ht="13.15" customHeight="1">
      <c r="A31" s="165"/>
      <c r="B31" s="145" t="s">
        <v>47</v>
      </c>
      <c r="C31" s="152">
        <v>2</v>
      </c>
      <c r="D31" s="153">
        <f t="shared" si="6"/>
        <v>3.4482758620689655E-2</v>
      </c>
      <c r="E31" s="154">
        <f t="shared" si="7"/>
        <v>9.7560975609756097E-3</v>
      </c>
      <c r="F31" s="152">
        <v>0</v>
      </c>
      <c r="G31" s="153">
        <f t="shared" si="0"/>
        <v>0</v>
      </c>
      <c r="H31" s="155">
        <f t="shared" si="1"/>
        <v>0</v>
      </c>
      <c r="I31" s="156">
        <v>56</v>
      </c>
      <c r="J31" s="153">
        <f t="shared" si="2"/>
        <v>0.96551724137931039</v>
      </c>
      <c r="K31" s="154">
        <f t="shared" si="3"/>
        <v>7.8321678321678329E-2</v>
      </c>
      <c r="L31" s="157">
        <v>58</v>
      </c>
      <c r="M31" s="153">
        <f t="shared" si="4"/>
        <v>1</v>
      </c>
      <c r="N31" s="155">
        <f t="shared" si="5"/>
        <v>6.1899679829242264E-2</v>
      </c>
    </row>
    <row r="32" spans="1:14" customFormat="1" ht="13.15" customHeight="1">
      <c r="A32" s="165"/>
      <c r="B32" s="145" t="s">
        <v>22</v>
      </c>
      <c r="C32" s="152">
        <v>6</v>
      </c>
      <c r="D32" s="153">
        <f t="shared" si="6"/>
        <v>0.2608695652173913</v>
      </c>
      <c r="E32" s="154">
        <f t="shared" si="7"/>
        <v>2.9268292682926831E-2</v>
      </c>
      <c r="F32" s="152">
        <v>1</v>
      </c>
      <c r="G32" s="153">
        <f t="shared" si="0"/>
        <v>4.3478260869565216E-2</v>
      </c>
      <c r="H32" s="155">
        <f t="shared" si="1"/>
        <v>1.0526315789473684E-2</v>
      </c>
      <c r="I32" s="156">
        <v>17</v>
      </c>
      <c r="J32" s="153">
        <f t="shared" si="2"/>
        <v>0.73913043478260865</v>
      </c>
      <c r="K32" s="154">
        <f t="shared" si="3"/>
        <v>2.3776223776223775E-2</v>
      </c>
      <c r="L32" s="157">
        <v>23</v>
      </c>
      <c r="M32" s="153">
        <f t="shared" si="4"/>
        <v>1</v>
      </c>
      <c r="N32" s="155">
        <f t="shared" si="5"/>
        <v>2.454642475987193E-2</v>
      </c>
    </row>
    <row r="33" spans="1:30" customFormat="1" ht="13.15" customHeight="1">
      <c r="A33" s="163"/>
      <c r="B33" s="145" t="s">
        <v>9</v>
      </c>
      <c r="C33" s="152">
        <v>27</v>
      </c>
      <c r="D33" s="153">
        <f t="shared" si="6"/>
        <v>0.4576271186440678</v>
      </c>
      <c r="E33" s="154">
        <f t="shared" si="7"/>
        <v>0.13170731707317074</v>
      </c>
      <c r="F33" s="152">
        <v>26</v>
      </c>
      <c r="G33" s="153">
        <f t="shared" si="0"/>
        <v>0.44067796610169491</v>
      </c>
      <c r="H33" s="155">
        <f t="shared" si="1"/>
        <v>0.27368421052631581</v>
      </c>
      <c r="I33" s="156">
        <v>24</v>
      </c>
      <c r="J33" s="153">
        <f t="shared" si="2"/>
        <v>0.40677966101694918</v>
      </c>
      <c r="K33" s="154">
        <f t="shared" si="3"/>
        <v>3.3566433566433566E-2</v>
      </c>
      <c r="L33" s="157">
        <v>59</v>
      </c>
      <c r="M33" s="153">
        <f t="shared" si="4"/>
        <v>1</v>
      </c>
      <c r="N33" s="155">
        <f t="shared" si="5"/>
        <v>6.2966915688367125E-2</v>
      </c>
    </row>
    <row r="34" spans="1:30" customFormat="1" ht="13.15" customHeight="1">
      <c r="A34" s="163"/>
      <c r="B34" s="145" t="s">
        <v>33</v>
      </c>
      <c r="C34" s="152">
        <v>3</v>
      </c>
      <c r="D34" s="153">
        <f t="shared" si="6"/>
        <v>0.21428571428571427</v>
      </c>
      <c r="E34" s="154">
        <f t="shared" si="7"/>
        <v>1.4634146341463415E-2</v>
      </c>
      <c r="F34" s="152">
        <v>1</v>
      </c>
      <c r="G34" s="153">
        <f t="shared" si="0"/>
        <v>7.1428571428571425E-2</v>
      </c>
      <c r="H34" s="155">
        <f t="shared" si="1"/>
        <v>1.0526315789473684E-2</v>
      </c>
      <c r="I34" s="156">
        <v>11</v>
      </c>
      <c r="J34" s="153">
        <f t="shared" si="2"/>
        <v>0.7857142857142857</v>
      </c>
      <c r="K34" s="154">
        <f t="shared" si="3"/>
        <v>1.5384615384615385E-2</v>
      </c>
      <c r="L34" s="157">
        <v>14</v>
      </c>
      <c r="M34" s="153">
        <f t="shared" si="4"/>
        <v>1</v>
      </c>
      <c r="N34" s="155">
        <f t="shared" si="5"/>
        <v>1.4941302027748132E-2</v>
      </c>
    </row>
    <row r="35" spans="1:30" customFormat="1" ht="13.15" customHeight="1">
      <c r="A35" s="163"/>
      <c r="B35" s="145" t="s">
        <v>5</v>
      </c>
      <c r="C35" s="152">
        <v>6</v>
      </c>
      <c r="D35" s="153">
        <f t="shared" si="6"/>
        <v>0.31578947368421051</v>
      </c>
      <c r="E35" s="154">
        <f t="shared" si="7"/>
        <v>2.9268292682926831E-2</v>
      </c>
      <c r="F35" s="152">
        <v>1</v>
      </c>
      <c r="G35" s="153">
        <f t="shared" si="0"/>
        <v>5.2631578947368418E-2</v>
      </c>
      <c r="H35" s="155">
        <f t="shared" si="1"/>
        <v>1.0526315789473684E-2</v>
      </c>
      <c r="I35" s="156">
        <v>13</v>
      </c>
      <c r="J35" s="153">
        <f t="shared" si="2"/>
        <v>0.68421052631578949</v>
      </c>
      <c r="K35" s="154">
        <f t="shared" si="3"/>
        <v>1.8181818181818181E-2</v>
      </c>
      <c r="L35" s="157">
        <v>19</v>
      </c>
      <c r="M35" s="153">
        <f t="shared" si="4"/>
        <v>1</v>
      </c>
      <c r="N35" s="155">
        <f t="shared" si="5"/>
        <v>2.0277481323372464E-2</v>
      </c>
    </row>
    <row r="36" spans="1:30" customFormat="1" ht="13.15" customHeight="1">
      <c r="A36" s="165"/>
      <c r="B36" s="145" t="s">
        <v>126</v>
      </c>
      <c r="C36" s="152">
        <v>5</v>
      </c>
      <c r="D36" s="153">
        <f t="shared" si="6"/>
        <v>0.35714285714285715</v>
      </c>
      <c r="E36" s="154">
        <f t="shared" si="7"/>
        <v>2.4390243902439025E-2</v>
      </c>
      <c r="F36" s="152">
        <v>2</v>
      </c>
      <c r="G36" s="153">
        <f t="shared" si="0"/>
        <v>0.14285714285714285</v>
      </c>
      <c r="H36" s="155">
        <f t="shared" si="1"/>
        <v>2.1052631578947368E-2</v>
      </c>
      <c r="I36" s="156">
        <v>9</v>
      </c>
      <c r="J36" s="153">
        <f t="shared" si="2"/>
        <v>0.6428571428571429</v>
      </c>
      <c r="K36" s="154">
        <f t="shared" si="3"/>
        <v>1.2587412587412588E-2</v>
      </c>
      <c r="L36" s="157">
        <v>14</v>
      </c>
      <c r="M36" s="153">
        <f t="shared" si="4"/>
        <v>1</v>
      </c>
      <c r="N36" s="155">
        <f t="shared" si="5"/>
        <v>1.4941302027748132E-2</v>
      </c>
    </row>
    <row r="37" spans="1:30" customFormat="1" ht="13.15" customHeight="1">
      <c r="A37" s="163"/>
      <c r="B37" s="145"/>
      <c r="C37" s="152"/>
      <c r="D37" s="153"/>
      <c r="E37" s="154"/>
      <c r="F37" s="152"/>
      <c r="G37" s="153"/>
      <c r="H37" s="155"/>
      <c r="I37" s="156"/>
      <c r="J37" s="153"/>
      <c r="K37" s="154"/>
      <c r="L37" s="157"/>
      <c r="M37" s="153"/>
      <c r="N37" s="155"/>
    </row>
    <row r="38" spans="1:30" customFormat="1" ht="13.15" customHeight="1">
      <c r="A38" s="166"/>
      <c r="B38" s="167" t="s">
        <v>1</v>
      </c>
      <c r="C38" s="168">
        <f>SUM(C7:C37)</f>
        <v>205</v>
      </c>
      <c r="D38" s="158">
        <f t="shared" si="6"/>
        <v>0.21878335112059766</v>
      </c>
      <c r="E38" s="159">
        <f t="shared" si="7"/>
        <v>1</v>
      </c>
      <c r="F38" s="168">
        <f>SUM(F7:F37)</f>
        <v>95</v>
      </c>
      <c r="G38" s="158">
        <f t="shared" si="0"/>
        <v>0.10138740661686232</v>
      </c>
      <c r="H38" s="160">
        <f t="shared" si="1"/>
        <v>1</v>
      </c>
      <c r="I38" s="169">
        <f>SUM(I7:I37)</f>
        <v>715</v>
      </c>
      <c r="J38" s="158">
        <f t="shared" si="2"/>
        <v>0.76307363927427962</v>
      </c>
      <c r="K38" s="159">
        <f t="shared" si="3"/>
        <v>1</v>
      </c>
      <c r="L38" s="168">
        <f>SUM(L7:L37)</f>
        <v>937</v>
      </c>
      <c r="M38" s="158">
        <f t="shared" si="4"/>
        <v>1</v>
      </c>
      <c r="N38" s="160">
        <f t="shared" si="5"/>
        <v>1</v>
      </c>
    </row>
    <row r="39" spans="1:30" s="27" customFormat="1" ht="15.75">
      <c r="A39" s="3"/>
    </row>
    <row r="40" spans="1:30" ht="13.5" thickBot="1">
      <c r="A40" s="26" t="s">
        <v>27</v>
      </c>
    </row>
    <row r="41" spans="1:30">
      <c r="A41" s="138" t="s">
        <v>0</v>
      </c>
      <c r="B41" s="138" t="s">
        <v>0</v>
      </c>
      <c r="C41" s="491" t="s">
        <v>58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</row>
    <row r="42" spans="1:30">
      <c r="A42" s="139"/>
      <c r="B42" s="139"/>
      <c r="C42" s="492" t="s">
        <v>36</v>
      </c>
      <c r="D42" s="493"/>
      <c r="E42" s="494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</row>
    <row r="43" spans="1:30" ht="12.75" thickBot="1">
      <c r="A43" s="140"/>
      <c r="B43" s="14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</row>
    <row r="44" spans="1:30" ht="13.5">
      <c r="A44" s="141" t="s">
        <v>24</v>
      </c>
      <c r="B44" s="23" t="s">
        <v>3</v>
      </c>
      <c r="C44" s="6">
        <v>9</v>
      </c>
      <c r="D44" s="7">
        <v>0.32100000000000001</v>
      </c>
      <c r="E44" s="7">
        <v>0.04</v>
      </c>
      <c r="F44" s="8">
        <v>2</v>
      </c>
      <c r="G44" s="7">
        <v>7.0999999999999994E-2</v>
      </c>
      <c r="H44" s="7">
        <v>2.8000000000000001E-2</v>
      </c>
      <c r="I44" s="8">
        <v>19</v>
      </c>
      <c r="J44" s="7">
        <v>0.67900000000000005</v>
      </c>
      <c r="K44" s="7">
        <v>3.7999999999999999E-2</v>
      </c>
      <c r="L44" s="8">
        <v>28</v>
      </c>
      <c r="M44" s="7">
        <v>1</v>
      </c>
      <c r="N44" s="19">
        <v>3.7999999999999999E-2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5">
      <c r="A45" s="142"/>
      <c r="B45" s="24" t="s">
        <v>4</v>
      </c>
      <c r="C45" s="9">
        <v>3</v>
      </c>
      <c r="D45" s="10">
        <v>0.214</v>
      </c>
      <c r="E45" s="10">
        <v>1.2999999999999999E-2</v>
      </c>
      <c r="F45" s="11">
        <v>1</v>
      </c>
      <c r="G45" s="10">
        <v>7.0999999999999994E-2</v>
      </c>
      <c r="H45" s="10">
        <v>1.4E-2</v>
      </c>
      <c r="I45" s="11">
        <v>11</v>
      </c>
      <c r="J45" s="10">
        <v>0.78600000000000003</v>
      </c>
      <c r="K45" s="10">
        <v>2.1999999999999999E-2</v>
      </c>
      <c r="L45" s="11">
        <v>14</v>
      </c>
      <c r="M45" s="10">
        <v>1</v>
      </c>
      <c r="N45" s="20">
        <v>1.9E-2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5">
      <c r="A46" s="142"/>
      <c r="B46" s="24" t="s">
        <v>14</v>
      </c>
      <c r="C46" s="9">
        <v>4</v>
      </c>
      <c r="D46" s="10">
        <v>0.308</v>
      </c>
      <c r="E46" s="10">
        <v>1.7999999999999999E-2</v>
      </c>
      <c r="F46" s="11">
        <v>0</v>
      </c>
      <c r="G46" s="10">
        <v>0</v>
      </c>
      <c r="H46" s="10">
        <v>0</v>
      </c>
      <c r="I46" s="11">
        <v>9</v>
      </c>
      <c r="J46" s="10">
        <v>0.69199999999999995</v>
      </c>
      <c r="K46" s="10">
        <v>1.7999999999999999E-2</v>
      </c>
      <c r="L46" s="11">
        <v>13</v>
      </c>
      <c r="M46" s="10">
        <v>1</v>
      </c>
      <c r="N46" s="20">
        <v>1.7999999999999999E-2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5">
      <c r="A47" s="142"/>
      <c r="B47" s="24" t="s">
        <v>6</v>
      </c>
      <c r="C47" s="9">
        <v>2</v>
      </c>
      <c r="D47" s="10">
        <v>3.3000000000000002E-2</v>
      </c>
      <c r="E47" s="10">
        <v>8.9999999999999993E-3</v>
      </c>
      <c r="F47" s="11">
        <v>3</v>
      </c>
      <c r="G47" s="10">
        <v>4.9000000000000002E-2</v>
      </c>
      <c r="H47" s="10">
        <v>4.2000000000000003E-2</v>
      </c>
      <c r="I47" s="11">
        <v>56</v>
      </c>
      <c r="J47" s="10">
        <v>0.91800000000000004</v>
      </c>
      <c r="K47" s="10">
        <v>0.112</v>
      </c>
      <c r="L47" s="11">
        <v>61</v>
      </c>
      <c r="M47" s="10">
        <v>1</v>
      </c>
      <c r="N47" s="20">
        <v>8.3000000000000004E-2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5">
      <c r="A48" s="142"/>
      <c r="B48" s="24" t="s">
        <v>8</v>
      </c>
      <c r="C48" s="9">
        <v>2</v>
      </c>
      <c r="D48" s="10">
        <v>0.222</v>
      </c>
      <c r="E48" s="10">
        <v>8.9999999999999993E-3</v>
      </c>
      <c r="F48" s="11">
        <v>0</v>
      </c>
      <c r="G48" s="10">
        <v>0</v>
      </c>
      <c r="H48" s="10">
        <v>0</v>
      </c>
      <c r="I48" s="11">
        <v>7</v>
      </c>
      <c r="J48" s="10">
        <v>0.77800000000000002</v>
      </c>
      <c r="K48" s="10">
        <v>1.4E-2</v>
      </c>
      <c r="L48" s="11">
        <v>9</v>
      </c>
      <c r="M48" s="10">
        <v>1</v>
      </c>
      <c r="N48" s="20">
        <v>1.2E-2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5">
      <c r="A49" s="142"/>
      <c r="B49" s="24" t="s">
        <v>10</v>
      </c>
      <c r="C49" s="9">
        <v>0</v>
      </c>
      <c r="D49" s="10">
        <v>0</v>
      </c>
      <c r="E49" s="10">
        <v>0</v>
      </c>
      <c r="F49" s="11">
        <v>0</v>
      </c>
      <c r="G49" s="10">
        <v>0</v>
      </c>
      <c r="H49" s="10">
        <v>0</v>
      </c>
      <c r="I49" s="11">
        <v>15</v>
      </c>
      <c r="J49" s="10">
        <v>1</v>
      </c>
      <c r="K49" s="10">
        <v>0.03</v>
      </c>
      <c r="L49" s="11">
        <v>15</v>
      </c>
      <c r="M49" s="10">
        <v>1</v>
      </c>
      <c r="N49" s="20">
        <v>0.02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5">
      <c r="A50" s="142"/>
      <c r="B50" s="24" t="s">
        <v>11</v>
      </c>
      <c r="C50" s="9">
        <v>4</v>
      </c>
      <c r="D50" s="10">
        <v>0.13300000000000001</v>
      </c>
      <c r="E50" s="10">
        <v>1.7999999999999999E-2</v>
      </c>
      <c r="F50" s="11">
        <v>1</v>
      </c>
      <c r="G50" s="10">
        <v>3.3000000000000002E-2</v>
      </c>
      <c r="H50" s="10">
        <v>1.4E-2</v>
      </c>
      <c r="I50" s="11">
        <v>26</v>
      </c>
      <c r="J50" s="10">
        <v>0.86699999999999999</v>
      </c>
      <c r="K50" s="10">
        <v>5.1999999999999998E-2</v>
      </c>
      <c r="L50" s="11">
        <v>30</v>
      </c>
      <c r="M50" s="10">
        <v>1</v>
      </c>
      <c r="N50" s="20">
        <v>4.1000000000000002E-2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5">
      <c r="A51" s="142"/>
      <c r="B51" s="24" t="s">
        <v>12</v>
      </c>
      <c r="C51" s="9">
        <v>7</v>
      </c>
      <c r="D51" s="10">
        <v>0.318</v>
      </c>
      <c r="E51" s="10">
        <v>3.1E-2</v>
      </c>
      <c r="F51" s="11">
        <v>2</v>
      </c>
      <c r="G51" s="10">
        <v>9.0999999999999998E-2</v>
      </c>
      <c r="H51" s="10">
        <v>2.8000000000000001E-2</v>
      </c>
      <c r="I51" s="11">
        <v>15</v>
      </c>
      <c r="J51" s="10">
        <v>0.68200000000000005</v>
      </c>
      <c r="K51" s="10">
        <v>0.03</v>
      </c>
      <c r="L51" s="11">
        <v>22</v>
      </c>
      <c r="M51" s="10">
        <v>1</v>
      </c>
      <c r="N51" s="20">
        <v>0.03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5">
      <c r="A52" s="142"/>
      <c r="B52" s="24" t="s">
        <v>7</v>
      </c>
      <c r="C52" s="9">
        <v>47</v>
      </c>
      <c r="D52" s="10">
        <v>0.379</v>
      </c>
      <c r="E52" s="10">
        <v>0.20699999999999999</v>
      </c>
      <c r="F52" s="11">
        <v>3</v>
      </c>
      <c r="G52" s="10">
        <v>2.4E-2</v>
      </c>
      <c r="H52" s="10">
        <v>4.2000000000000003E-2</v>
      </c>
      <c r="I52" s="11">
        <v>78</v>
      </c>
      <c r="J52" s="10">
        <v>0.629</v>
      </c>
      <c r="K52" s="10">
        <v>0.156</v>
      </c>
      <c r="L52" s="11">
        <v>124</v>
      </c>
      <c r="M52" s="10">
        <v>1</v>
      </c>
      <c r="N52" s="20">
        <v>0.16900000000000001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5">
      <c r="A53" s="142"/>
      <c r="B53" s="24" t="s">
        <v>13</v>
      </c>
      <c r="C53" s="9">
        <v>3</v>
      </c>
      <c r="D53" s="10">
        <v>0.23100000000000001</v>
      </c>
      <c r="E53" s="10">
        <v>1.2999999999999999E-2</v>
      </c>
      <c r="F53" s="11">
        <v>4</v>
      </c>
      <c r="G53" s="10">
        <v>0.308</v>
      </c>
      <c r="H53" s="10">
        <v>5.6000000000000001E-2</v>
      </c>
      <c r="I53" s="11">
        <v>9</v>
      </c>
      <c r="J53" s="10">
        <v>0.69199999999999995</v>
      </c>
      <c r="K53" s="10">
        <v>1.7999999999999999E-2</v>
      </c>
      <c r="L53" s="11">
        <v>13</v>
      </c>
      <c r="M53" s="10">
        <v>1</v>
      </c>
      <c r="N53" s="20">
        <v>1.7999999999999999E-2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5">
      <c r="A54" s="142"/>
      <c r="B54" s="24" t="s">
        <v>15</v>
      </c>
      <c r="C54" s="9">
        <v>19</v>
      </c>
      <c r="D54" s="10">
        <v>0.36499999999999999</v>
      </c>
      <c r="E54" s="10">
        <v>8.4000000000000005E-2</v>
      </c>
      <c r="F54" s="11">
        <v>12</v>
      </c>
      <c r="G54" s="10">
        <v>0.23100000000000001</v>
      </c>
      <c r="H54" s="10">
        <v>0.16700000000000001</v>
      </c>
      <c r="I54" s="11">
        <v>31</v>
      </c>
      <c r="J54" s="10">
        <v>0.59599999999999997</v>
      </c>
      <c r="K54" s="10">
        <v>6.2E-2</v>
      </c>
      <c r="L54" s="11">
        <v>52</v>
      </c>
      <c r="M54" s="10">
        <v>1</v>
      </c>
      <c r="N54" s="20">
        <v>7.0999999999999994E-2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5">
      <c r="A55" s="142"/>
      <c r="B55" s="24" t="s">
        <v>16</v>
      </c>
      <c r="C55" s="9">
        <v>26</v>
      </c>
      <c r="D55" s="10">
        <v>0.63400000000000001</v>
      </c>
      <c r="E55" s="10">
        <v>0.115</v>
      </c>
      <c r="F55" s="11">
        <v>4</v>
      </c>
      <c r="G55" s="10">
        <v>9.8000000000000004E-2</v>
      </c>
      <c r="H55" s="10">
        <v>5.6000000000000001E-2</v>
      </c>
      <c r="I55" s="11">
        <v>15</v>
      </c>
      <c r="J55" s="10">
        <v>0.36599999999999999</v>
      </c>
      <c r="K55" s="10">
        <v>0.03</v>
      </c>
      <c r="L55" s="11">
        <v>41</v>
      </c>
      <c r="M55" s="10">
        <v>1</v>
      </c>
      <c r="N55" s="20">
        <v>5.6000000000000001E-2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5">
      <c r="A56" s="142"/>
      <c r="B56" s="24" t="s">
        <v>17</v>
      </c>
      <c r="C56" s="9">
        <v>13</v>
      </c>
      <c r="D56" s="10">
        <v>0.317</v>
      </c>
      <c r="E56" s="10">
        <v>5.7000000000000002E-2</v>
      </c>
      <c r="F56" s="11">
        <v>2</v>
      </c>
      <c r="G56" s="10">
        <v>4.9000000000000002E-2</v>
      </c>
      <c r="H56" s="10">
        <v>2.8000000000000001E-2</v>
      </c>
      <c r="I56" s="11">
        <v>27</v>
      </c>
      <c r="J56" s="10">
        <v>0.65900000000000003</v>
      </c>
      <c r="K56" s="10">
        <v>5.3999999999999999E-2</v>
      </c>
      <c r="L56" s="11">
        <v>41</v>
      </c>
      <c r="M56" s="10">
        <v>1</v>
      </c>
      <c r="N56" s="20">
        <v>5.6000000000000001E-2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3.5">
      <c r="A57" s="142"/>
      <c r="B57" s="24" t="s">
        <v>18</v>
      </c>
      <c r="C57" s="9">
        <v>2</v>
      </c>
      <c r="D57" s="10">
        <v>0.1</v>
      </c>
      <c r="E57" s="10">
        <v>8.9999999999999993E-3</v>
      </c>
      <c r="F57" s="11">
        <v>0</v>
      </c>
      <c r="G57" s="10">
        <v>0</v>
      </c>
      <c r="H57" s="10">
        <v>0</v>
      </c>
      <c r="I57" s="11">
        <v>18</v>
      </c>
      <c r="J57" s="10">
        <v>0.9</v>
      </c>
      <c r="K57" s="10">
        <v>3.5999999999999997E-2</v>
      </c>
      <c r="L57" s="11">
        <v>20</v>
      </c>
      <c r="M57" s="10">
        <v>1</v>
      </c>
      <c r="N57" s="20">
        <v>2.7E-2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5">
      <c r="A58" s="142"/>
      <c r="B58" s="24" t="s">
        <v>23</v>
      </c>
      <c r="C58" s="9">
        <v>1</v>
      </c>
      <c r="D58" s="10">
        <v>0.25</v>
      </c>
      <c r="E58" s="10">
        <v>4.0000000000000001E-3</v>
      </c>
      <c r="F58" s="11">
        <v>0</v>
      </c>
      <c r="G58" s="10">
        <v>0</v>
      </c>
      <c r="H58" s="10">
        <v>0</v>
      </c>
      <c r="I58" s="11">
        <v>3</v>
      </c>
      <c r="J58" s="10">
        <v>0.75</v>
      </c>
      <c r="K58" s="10">
        <v>6.0000000000000001E-3</v>
      </c>
      <c r="L58" s="11">
        <v>4</v>
      </c>
      <c r="M58" s="10">
        <v>1</v>
      </c>
      <c r="N58" s="20">
        <v>5.0000000000000001E-3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5">
      <c r="A59" s="142"/>
      <c r="B59" s="24" t="s">
        <v>19</v>
      </c>
      <c r="C59" s="9">
        <v>14</v>
      </c>
      <c r="D59" s="10">
        <v>0.56000000000000005</v>
      </c>
      <c r="E59" s="10">
        <v>6.2E-2</v>
      </c>
      <c r="F59" s="11">
        <v>1</v>
      </c>
      <c r="G59" s="10">
        <v>0.04</v>
      </c>
      <c r="H59" s="10">
        <v>1.4E-2</v>
      </c>
      <c r="I59" s="11">
        <v>12</v>
      </c>
      <c r="J59" s="10">
        <v>0.48</v>
      </c>
      <c r="K59" s="10">
        <v>2.4E-2</v>
      </c>
      <c r="L59" s="11">
        <v>25</v>
      </c>
      <c r="M59" s="10">
        <v>1</v>
      </c>
      <c r="N59" s="20">
        <v>3.4000000000000002E-2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5">
      <c r="A60" s="142"/>
      <c r="B60" s="24" t="s">
        <v>20</v>
      </c>
      <c r="C60" s="9">
        <v>1</v>
      </c>
      <c r="D60" s="10">
        <v>0.16700000000000001</v>
      </c>
      <c r="E60" s="10">
        <v>4.0000000000000001E-3</v>
      </c>
      <c r="F60" s="11">
        <v>0</v>
      </c>
      <c r="G60" s="10">
        <v>0</v>
      </c>
      <c r="H60" s="10">
        <v>0</v>
      </c>
      <c r="I60" s="11">
        <v>5</v>
      </c>
      <c r="J60" s="10">
        <v>0.83299999999999996</v>
      </c>
      <c r="K60" s="10">
        <v>0.01</v>
      </c>
      <c r="L60" s="11">
        <v>6</v>
      </c>
      <c r="M60" s="10">
        <v>1</v>
      </c>
      <c r="N60" s="20">
        <v>8.0000000000000002E-3</v>
      </c>
      <c r="S60" s="2"/>
      <c r="T60" s="2"/>
      <c r="V60" s="2"/>
      <c r="W60" s="2"/>
      <c r="Y60" s="2"/>
      <c r="Z60" s="2"/>
      <c r="AB60" s="2"/>
      <c r="AC60" s="2"/>
      <c r="AD60" s="2"/>
    </row>
    <row r="61" spans="1:30" ht="13.5">
      <c r="A61" s="142"/>
      <c r="B61" s="24" t="s">
        <v>21</v>
      </c>
      <c r="C61" s="9">
        <v>4</v>
      </c>
      <c r="D61" s="10">
        <v>0.125</v>
      </c>
      <c r="E61" s="10">
        <v>1.7999999999999999E-2</v>
      </c>
      <c r="F61" s="11">
        <v>1</v>
      </c>
      <c r="G61" s="10">
        <v>3.1E-2</v>
      </c>
      <c r="H61" s="10">
        <v>1.4E-2</v>
      </c>
      <c r="I61" s="11">
        <v>28</v>
      </c>
      <c r="J61" s="10">
        <v>0.875</v>
      </c>
      <c r="K61" s="10">
        <v>5.6000000000000001E-2</v>
      </c>
      <c r="L61" s="11">
        <v>32</v>
      </c>
      <c r="M61" s="10">
        <v>1</v>
      </c>
      <c r="N61" s="20">
        <v>4.3999999999999997E-2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5">
      <c r="A62" s="142"/>
      <c r="B62" s="24" t="s">
        <v>47</v>
      </c>
      <c r="C62" s="9">
        <v>0</v>
      </c>
      <c r="D62" s="10">
        <v>0</v>
      </c>
      <c r="E62" s="10">
        <v>0</v>
      </c>
      <c r="F62" s="11">
        <v>0</v>
      </c>
      <c r="G62" s="10">
        <v>0</v>
      </c>
      <c r="H62" s="10">
        <v>0</v>
      </c>
      <c r="I62" s="11">
        <v>60</v>
      </c>
      <c r="J62" s="10">
        <v>1</v>
      </c>
      <c r="K62" s="10">
        <v>0.12</v>
      </c>
      <c r="L62" s="11">
        <v>60</v>
      </c>
      <c r="M62" s="10">
        <v>1</v>
      </c>
      <c r="N62" s="20">
        <v>8.2000000000000003E-2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>
      <c r="A63" s="142"/>
      <c r="B63" s="24" t="s">
        <v>22</v>
      </c>
      <c r="C63" s="9">
        <v>3</v>
      </c>
      <c r="D63" s="10">
        <v>0.125</v>
      </c>
      <c r="E63" s="10">
        <v>1.2999999999999999E-2</v>
      </c>
      <c r="F63" s="11">
        <v>2</v>
      </c>
      <c r="G63" s="10">
        <v>8.3000000000000004E-2</v>
      </c>
      <c r="H63" s="10">
        <v>2.8000000000000001E-2</v>
      </c>
      <c r="I63" s="11">
        <v>21</v>
      </c>
      <c r="J63" s="10">
        <v>0.875</v>
      </c>
      <c r="K63" s="10">
        <v>4.2000000000000003E-2</v>
      </c>
      <c r="L63" s="11">
        <v>24</v>
      </c>
      <c r="M63" s="10">
        <v>1</v>
      </c>
      <c r="N63" s="20">
        <v>3.3000000000000002E-2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5">
      <c r="A64" s="142"/>
      <c r="B64" s="24" t="s">
        <v>9</v>
      </c>
      <c r="C64" s="9">
        <v>43</v>
      </c>
      <c r="D64" s="10">
        <v>0.63200000000000001</v>
      </c>
      <c r="E64" s="10">
        <v>0.189</v>
      </c>
      <c r="F64" s="11">
        <v>30</v>
      </c>
      <c r="G64" s="10">
        <v>0.441</v>
      </c>
      <c r="H64" s="10">
        <v>0.41699999999999998</v>
      </c>
      <c r="I64" s="11">
        <v>21</v>
      </c>
      <c r="J64" s="10">
        <v>0.309</v>
      </c>
      <c r="K64" s="10">
        <v>4.2000000000000003E-2</v>
      </c>
      <c r="L64" s="11">
        <v>68</v>
      </c>
      <c r="M64" s="10">
        <v>1</v>
      </c>
      <c r="N64" s="20">
        <v>9.2999999999999999E-2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5">
      <c r="A65" s="142"/>
      <c r="B65" s="24" t="s">
        <v>5</v>
      </c>
      <c r="C65" s="12">
        <v>15</v>
      </c>
      <c r="D65" s="13">
        <v>0.57699999999999996</v>
      </c>
      <c r="E65" s="13">
        <v>6.6000000000000003E-2</v>
      </c>
      <c r="F65" s="14">
        <v>2</v>
      </c>
      <c r="G65" s="13">
        <v>7.6999999999999999E-2</v>
      </c>
      <c r="H65" s="13">
        <v>2.8000000000000001E-2</v>
      </c>
      <c r="I65" s="14">
        <v>11</v>
      </c>
      <c r="J65" s="13">
        <v>0.42299999999999999</v>
      </c>
      <c r="K65" s="13">
        <v>2.1999999999999999E-2</v>
      </c>
      <c r="L65" s="14">
        <v>26</v>
      </c>
      <c r="M65" s="13">
        <v>1</v>
      </c>
      <c r="N65" s="21">
        <v>3.5000000000000003E-2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5">
      <c r="A66" s="142"/>
      <c r="B66" s="24" t="s">
        <v>126</v>
      </c>
      <c r="C66" s="9">
        <v>5</v>
      </c>
      <c r="D66" s="10">
        <v>0.71399999999999997</v>
      </c>
      <c r="E66" s="10">
        <v>2.1999999999999999E-2</v>
      </c>
      <c r="F66" s="11">
        <v>2</v>
      </c>
      <c r="G66" s="10">
        <v>0.28599999999999998</v>
      </c>
      <c r="H66" s="10">
        <v>2.8000000000000001E-2</v>
      </c>
      <c r="I66" s="11">
        <v>2</v>
      </c>
      <c r="J66" s="10">
        <v>0.28599999999999998</v>
      </c>
      <c r="K66" s="10">
        <v>4.0000000000000001E-3</v>
      </c>
      <c r="L66" s="11">
        <v>7</v>
      </c>
      <c r="M66" s="10">
        <v>1</v>
      </c>
      <c r="N66" s="20">
        <v>0.01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5">
      <c r="A67" s="142"/>
      <c r="B67" s="171"/>
      <c r="C67" s="12"/>
      <c r="D67" s="13"/>
      <c r="E67" s="13"/>
      <c r="F67" s="14"/>
      <c r="G67" s="13"/>
      <c r="H67" s="13"/>
      <c r="I67" s="14"/>
      <c r="J67" s="13"/>
      <c r="K67" s="13"/>
      <c r="L67" s="14"/>
      <c r="M67" s="13"/>
      <c r="N67" s="2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thickBot="1">
      <c r="A68" s="143"/>
      <c r="B68" s="25" t="s">
        <v>1</v>
      </c>
      <c r="C68" s="15">
        <v>227</v>
      </c>
      <c r="D68" s="16">
        <v>0.309</v>
      </c>
      <c r="E68" s="16">
        <v>1</v>
      </c>
      <c r="F68" s="17">
        <v>72</v>
      </c>
      <c r="G68" s="16">
        <v>9.8000000000000004E-2</v>
      </c>
      <c r="H68" s="16">
        <v>1</v>
      </c>
      <c r="I68" s="17">
        <v>499</v>
      </c>
      <c r="J68" s="16">
        <v>0.67900000000000005</v>
      </c>
      <c r="K68" s="16">
        <v>1</v>
      </c>
      <c r="L68" s="17">
        <v>735</v>
      </c>
      <c r="M68" s="16">
        <v>1</v>
      </c>
      <c r="N68" s="22">
        <v>1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L69" s="2"/>
      <c r="M69" s="2"/>
      <c r="N69" s="2"/>
      <c r="O69" s="2"/>
      <c r="X69" s="2"/>
      <c r="Y69" s="2"/>
      <c r="Z69" s="2"/>
      <c r="AA69" s="2"/>
      <c r="AB69" s="2"/>
    </row>
    <row r="70" spans="1:30">
      <c r="A70" s="1">
        <v>2010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  <c r="S71" s="2"/>
      <c r="T71" s="2"/>
      <c r="V71" s="2"/>
      <c r="W71" s="2"/>
      <c r="Y71" s="2"/>
      <c r="Z71" s="2"/>
      <c r="AB71" s="2"/>
      <c r="AC71" s="2"/>
    </row>
    <row r="72" spans="1:30" ht="13.15" customHeight="1">
      <c r="A72" s="333"/>
      <c r="B72" s="29"/>
      <c r="C72" s="497" t="s">
        <v>28</v>
      </c>
      <c r="D72" s="498"/>
      <c r="E72" s="498"/>
      <c r="F72" s="499"/>
      <c r="S72" s="2"/>
      <c r="T72" s="2"/>
      <c r="V72" s="2"/>
      <c r="W72" s="2"/>
      <c r="Y72" s="2"/>
      <c r="Z72" s="2"/>
      <c r="AB72" s="2"/>
      <c r="AC72" s="2"/>
    </row>
    <row r="73" spans="1:30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30" ht="13.15" customHeight="1">
      <c r="A74" s="339" t="s">
        <v>24</v>
      </c>
      <c r="B74" s="340" t="s">
        <v>3</v>
      </c>
      <c r="C74" s="341">
        <f>C7</f>
        <v>8</v>
      </c>
      <c r="D74" s="342">
        <f>C74/$L$38</f>
        <v>8.5378868729989333E-3</v>
      </c>
      <c r="E74" s="341">
        <f>$L7-C74</f>
        <v>25</v>
      </c>
      <c r="F74" s="342">
        <f>E74/$L$38</f>
        <v>2.6680896478121666E-2</v>
      </c>
    </row>
    <row r="75" spans="1:30" ht="13.15" customHeight="1">
      <c r="A75" s="184"/>
      <c r="B75" s="53" t="s">
        <v>4</v>
      </c>
      <c r="C75" s="54">
        <f t="shared" ref="C75:C105" si="8">C8</f>
        <v>10</v>
      </c>
      <c r="D75" s="55">
        <f t="shared" ref="D75:D105" si="9">C75/$L$38</f>
        <v>1.0672358591248666E-2</v>
      </c>
      <c r="E75" s="54">
        <f t="shared" ref="E75:E105" si="10">$L8-C75</f>
        <v>25</v>
      </c>
      <c r="F75" s="55">
        <f t="shared" ref="F75:F105" si="11">E75/$L$38</f>
        <v>2.6680896478121666E-2</v>
      </c>
    </row>
    <row r="76" spans="1:30" ht="13.15" customHeight="1">
      <c r="A76" s="184"/>
      <c r="B76" s="53" t="s">
        <v>41</v>
      </c>
      <c r="C76" s="54">
        <f t="shared" si="8"/>
        <v>0</v>
      </c>
      <c r="D76" s="55">
        <f t="shared" si="9"/>
        <v>0</v>
      </c>
      <c r="E76" s="54">
        <f t="shared" si="10"/>
        <v>6</v>
      </c>
      <c r="F76" s="55">
        <f t="shared" si="11"/>
        <v>6.4034151547491995E-3</v>
      </c>
      <c r="X76" s="2"/>
      <c r="Y76" s="2"/>
      <c r="Z76" s="2"/>
      <c r="AA76" s="2"/>
    </row>
    <row r="77" spans="1:30" ht="13.15" customHeight="1">
      <c r="A77" s="184"/>
      <c r="B77" s="53" t="s">
        <v>42</v>
      </c>
      <c r="C77" s="54">
        <f t="shared" si="8"/>
        <v>4</v>
      </c>
      <c r="D77" s="55">
        <f t="shared" si="9"/>
        <v>4.2689434364994666E-3</v>
      </c>
      <c r="E77" s="54">
        <f t="shared" si="10"/>
        <v>50</v>
      </c>
      <c r="F77" s="55">
        <f t="shared" si="11"/>
        <v>5.3361792956243333E-2</v>
      </c>
      <c r="X77" s="2"/>
      <c r="Y77" s="2"/>
      <c r="Z77" s="2"/>
      <c r="AA77" s="2"/>
    </row>
    <row r="78" spans="1:30" ht="13.15" customHeight="1">
      <c r="A78" s="184"/>
      <c r="B78" s="53" t="s">
        <v>14</v>
      </c>
      <c r="C78" s="54">
        <f t="shared" si="8"/>
        <v>1</v>
      </c>
      <c r="D78" s="55">
        <f t="shared" si="9"/>
        <v>1.0672358591248667E-3</v>
      </c>
      <c r="E78" s="54">
        <f t="shared" si="10"/>
        <v>38</v>
      </c>
      <c r="F78" s="55">
        <f t="shared" si="11"/>
        <v>4.0554962646744928E-2</v>
      </c>
      <c r="X78" s="2"/>
      <c r="Y78" s="2"/>
      <c r="Z78" s="2"/>
      <c r="AA78" s="2"/>
    </row>
    <row r="79" spans="1:30" ht="13.15" customHeight="1">
      <c r="A79" s="184"/>
      <c r="B79" s="53" t="s">
        <v>6</v>
      </c>
      <c r="C79" s="54">
        <f t="shared" si="8"/>
        <v>0</v>
      </c>
      <c r="D79" s="55">
        <f t="shared" si="9"/>
        <v>0</v>
      </c>
      <c r="E79" s="54">
        <f t="shared" si="10"/>
        <v>40</v>
      </c>
      <c r="F79" s="55">
        <f t="shared" si="11"/>
        <v>4.2689434364994665E-2</v>
      </c>
      <c r="L79" s="2"/>
      <c r="M79" s="2"/>
      <c r="N79" s="2"/>
      <c r="O79" s="2"/>
      <c r="X79" s="2"/>
      <c r="Y79" s="2"/>
      <c r="Z79" s="2"/>
      <c r="AA79" s="2"/>
    </row>
    <row r="80" spans="1:30" ht="13.15" customHeight="1">
      <c r="A80" s="184"/>
      <c r="B80" s="53" t="s">
        <v>8</v>
      </c>
      <c r="C80" s="54">
        <f t="shared" si="8"/>
        <v>1</v>
      </c>
      <c r="D80" s="55">
        <f t="shared" si="9"/>
        <v>1.0672358591248667E-3</v>
      </c>
      <c r="E80" s="54">
        <f t="shared" si="10"/>
        <v>5</v>
      </c>
      <c r="F80" s="55">
        <f t="shared" si="11"/>
        <v>5.3361792956243331E-3</v>
      </c>
      <c r="L80" s="2"/>
      <c r="M80" s="2"/>
      <c r="N80" s="2"/>
      <c r="O80" s="2"/>
      <c r="X80" s="2"/>
      <c r="Y80" s="2"/>
      <c r="Z80" s="2"/>
      <c r="AA80" s="2"/>
      <c r="AB80" s="2"/>
    </row>
    <row r="81" spans="1:28" ht="13.15" customHeight="1">
      <c r="A81" s="184"/>
      <c r="B81" s="53" t="s">
        <v>10</v>
      </c>
      <c r="C81" s="54">
        <f t="shared" si="8"/>
        <v>0</v>
      </c>
      <c r="D81" s="55">
        <f t="shared" si="9"/>
        <v>0</v>
      </c>
      <c r="E81" s="54">
        <f t="shared" si="10"/>
        <v>18</v>
      </c>
      <c r="F81" s="55">
        <f t="shared" si="11"/>
        <v>1.9210245464247599E-2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3</v>
      </c>
      <c r="D82" s="55">
        <f t="shared" si="9"/>
        <v>3.2017075773745998E-3</v>
      </c>
      <c r="E82" s="54">
        <f t="shared" si="10"/>
        <v>30</v>
      </c>
      <c r="F82" s="55">
        <f t="shared" si="11"/>
        <v>3.2017075773745997E-2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14</v>
      </c>
      <c r="D83" s="55">
        <f t="shared" si="9"/>
        <v>1.4941302027748132E-2</v>
      </c>
      <c r="E83" s="54">
        <f t="shared" si="10"/>
        <v>6</v>
      </c>
      <c r="F83" s="55">
        <f t="shared" si="11"/>
        <v>6.4034151547491995E-3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0</v>
      </c>
      <c r="D84" s="55">
        <f t="shared" si="9"/>
        <v>0</v>
      </c>
      <c r="E84" s="54">
        <f t="shared" si="10"/>
        <v>16</v>
      </c>
      <c r="F84" s="55">
        <f t="shared" si="11"/>
        <v>1.7075773745997867E-2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24</v>
      </c>
      <c r="D85" s="55">
        <f t="shared" si="9"/>
        <v>2.5613660618996798E-2</v>
      </c>
      <c r="E85" s="54">
        <f t="shared" si="10"/>
        <v>72</v>
      </c>
      <c r="F85" s="55">
        <f t="shared" si="11"/>
        <v>7.6840981856990398E-2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5</v>
      </c>
      <c r="D86" s="55">
        <f t="shared" si="9"/>
        <v>5.3361792956243331E-3</v>
      </c>
      <c r="E86" s="54">
        <f t="shared" si="10"/>
        <v>26</v>
      </c>
      <c r="F86" s="55">
        <f t="shared" si="11"/>
        <v>2.7748132337246531E-2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8</v>
      </c>
      <c r="D87" s="55">
        <f t="shared" si="9"/>
        <v>8.5378868729989333E-3</v>
      </c>
      <c r="E87" s="54">
        <f t="shared" si="10"/>
        <v>36</v>
      </c>
      <c r="F87" s="55">
        <f t="shared" si="11"/>
        <v>3.8420490928495199E-2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12</v>
      </c>
      <c r="D88" s="55">
        <f t="shared" si="9"/>
        <v>1.2806830309498399E-2</v>
      </c>
      <c r="E88" s="54">
        <f t="shared" si="10"/>
        <v>16</v>
      </c>
      <c r="F88" s="55">
        <f t="shared" si="11"/>
        <v>1.7075773745997867E-2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39</v>
      </c>
      <c r="D89" s="55">
        <f t="shared" si="9"/>
        <v>4.1622198505869797E-2</v>
      </c>
      <c r="E89" s="54">
        <f t="shared" si="10"/>
        <v>77</v>
      </c>
      <c r="F89" s="55">
        <f t="shared" si="11"/>
        <v>8.2177161152614725E-2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0</v>
      </c>
      <c r="D90" s="55">
        <f t="shared" si="9"/>
        <v>0</v>
      </c>
      <c r="E90" s="54">
        <f t="shared" si="10"/>
        <v>27</v>
      </c>
      <c r="F90" s="55">
        <f t="shared" si="11"/>
        <v>2.8815368196371399E-2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2</v>
      </c>
      <c r="F91" s="55">
        <f t="shared" si="11"/>
        <v>2.1344717182497333E-3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1</v>
      </c>
      <c r="D92" s="55">
        <f t="shared" si="9"/>
        <v>1.0672358591248667E-3</v>
      </c>
      <c r="E92" s="54">
        <f t="shared" si="10"/>
        <v>4</v>
      </c>
      <c r="F92" s="55">
        <f t="shared" si="11"/>
        <v>4.2689434364994666E-3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7</v>
      </c>
      <c r="D93" s="55">
        <f t="shared" si="9"/>
        <v>7.470651013874066E-3</v>
      </c>
      <c r="E93" s="54">
        <f t="shared" si="10"/>
        <v>2</v>
      </c>
      <c r="F93" s="55">
        <f t="shared" si="11"/>
        <v>2.1344717182497333E-3</v>
      </c>
      <c r="L93" s="2"/>
      <c r="M93" s="2"/>
      <c r="N93" s="2"/>
      <c r="O93" s="2"/>
      <c r="X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1</v>
      </c>
      <c r="D94" s="55">
        <f t="shared" si="9"/>
        <v>1.0672358591248667E-3</v>
      </c>
      <c r="E94" s="54">
        <f t="shared" si="10"/>
        <v>13</v>
      </c>
      <c r="F94" s="55">
        <f t="shared" si="11"/>
        <v>1.3874066168623266E-2</v>
      </c>
      <c r="L94" s="2"/>
      <c r="M94" s="2"/>
      <c r="N94" s="2"/>
      <c r="O94" s="2"/>
      <c r="X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3</v>
      </c>
      <c r="D95" s="55">
        <f t="shared" si="9"/>
        <v>3.2017075773745998E-3</v>
      </c>
      <c r="E95" s="54">
        <f t="shared" si="10"/>
        <v>24</v>
      </c>
      <c r="F95" s="55">
        <f t="shared" si="11"/>
        <v>2.5613660618996798E-2</v>
      </c>
      <c r="L95" s="2"/>
      <c r="M95" s="2"/>
      <c r="N95" s="2"/>
      <c r="O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10</v>
      </c>
      <c r="D96" s="55">
        <f t="shared" si="9"/>
        <v>1.0672358591248666E-2</v>
      </c>
      <c r="E96" s="54">
        <f t="shared" si="10"/>
        <v>14</v>
      </c>
      <c r="F96" s="55">
        <f t="shared" si="11"/>
        <v>1.4941302027748132E-2</v>
      </c>
      <c r="L96" s="2"/>
      <c r="M96" s="2"/>
      <c r="N96" s="2"/>
      <c r="O96" s="2"/>
      <c r="X96" s="2"/>
      <c r="Y96" s="2"/>
      <c r="Z96" s="2"/>
      <c r="AA96" s="2"/>
      <c r="AB96" s="2"/>
    </row>
    <row r="97" spans="1:29" ht="13.15" customHeight="1">
      <c r="A97" s="184"/>
      <c r="B97" s="53" t="s">
        <v>46</v>
      </c>
      <c r="C97" s="54">
        <f t="shared" si="8"/>
        <v>5</v>
      </c>
      <c r="D97" s="55">
        <f t="shared" si="9"/>
        <v>5.3361792956243331E-3</v>
      </c>
      <c r="E97" s="54">
        <f t="shared" si="10"/>
        <v>22</v>
      </c>
      <c r="F97" s="55">
        <f t="shared" si="11"/>
        <v>2.3479188900747065E-2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9" ht="13.15" customHeight="1">
      <c r="A98" s="184"/>
      <c r="B98" s="53" t="s">
        <v>47</v>
      </c>
      <c r="C98" s="54">
        <f t="shared" si="8"/>
        <v>2</v>
      </c>
      <c r="D98" s="55">
        <f t="shared" si="9"/>
        <v>2.1344717182497333E-3</v>
      </c>
      <c r="E98" s="54">
        <f t="shared" si="10"/>
        <v>56</v>
      </c>
      <c r="F98" s="55">
        <f t="shared" si="11"/>
        <v>5.9765208110992528E-2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9" ht="13.15" customHeight="1">
      <c r="A99" s="184"/>
      <c r="B99" s="53" t="s">
        <v>22</v>
      </c>
      <c r="C99" s="54">
        <f t="shared" si="8"/>
        <v>6</v>
      </c>
      <c r="D99" s="55">
        <f t="shared" si="9"/>
        <v>6.4034151547491995E-3</v>
      </c>
      <c r="E99" s="54">
        <f t="shared" si="10"/>
        <v>17</v>
      </c>
      <c r="F99" s="55">
        <f t="shared" si="11"/>
        <v>1.8143009605122731E-2</v>
      </c>
      <c r="L99" s="2"/>
      <c r="M99" s="2"/>
      <c r="N99" s="2"/>
      <c r="O99" s="2"/>
      <c r="X99" s="2"/>
      <c r="Y99" s="2"/>
      <c r="Z99" s="2"/>
      <c r="AA99" s="2"/>
      <c r="AB99" s="2"/>
    </row>
    <row r="100" spans="1:29" ht="13.15" customHeight="1">
      <c r="A100" s="184"/>
      <c r="B100" s="53" t="s">
        <v>9</v>
      </c>
      <c r="C100" s="54">
        <f t="shared" si="8"/>
        <v>27</v>
      </c>
      <c r="D100" s="55">
        <f t="shared" si="9"/>
        <v>2.8815368196371399E-2</v>
      </c>
      <c r="E100" s="54">
        <f t="shared" si="10"/>
        <v>32</v>
      </c>
      <c r="F100" s="55">
        <f t="shared" si="11"/>
        <v>3.4151547491995733E-2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9" ht="13.15" customHeight="1">
      <c r="A101" s="184"/>
      <c r="B101" s="53" t="s">
        <v>33</v>
      </c>
      <c r="C101" s="54">
        <f t="shared" si="8"/>
        <v>3</v>
      </c>
      <c r="D101" s="55">
        <f t="shared" si="9"/>
        <v>3.2017075773745998E-3</v>
      </c>
      <c r="E101" s="54">
        <f t="shared" si="10"/>
        <v>11</v>
      </c>
      <c r="F101" s="55">
        <f t="shared" si="11"/>
        <v>1.1739594450373533E-2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9" ht="13.15" customHeight="1">
      <c r="A102" s="184"/>
      <c r="B102" s="53" t="s">
        <v>5</v>
      </c>
      <c r="C102" s="54">
        <f t="shared" si="8"/>
        <v>6</v>
      </c>
      <c r="D102" s="55">
        <f t="shared" si="9"/>
        <v>6.4034151547491995E-3</v>
      </c>
      <c r="E102" s="54">
        <f t="shared" si="10"/>
        <v>13</v>
      </c>
      <c r="F102" s="55">
        <f t="shared" si="11"/>
        <v>1.3874066168623266E-2</v>
      </c>
      <c r="L102" s="2"/>
      <c r="M102" s="2"/>
      <c r="N102" s="2"/>
      <c r="O102" s="2"/>
      <c r="X102" s="2"/>
      <c r="Y102" s="2"/>
      <c r="Z102" s="2"/>
      <c r="AA102" s="2"/>
      <c r="AB102" s="2"/>
    </row>
    <row r="103" spans="1:29" ht="13.15" customHeight="1">
      <c r="A103" s="184"/>
      <c r="B103" s="53" t="s">
        <v>126</v>
      </c>
      <c r="C103" s="54">
        <f t="shared" si="8"/>
        <v>5</v>
      </c>
      <c r="D103" s="55">
        <f t="shared" si="9"/>
        <v>5.3361792956243331E-3</v>
      </c>
      <c r="E103" s="54">
        <f t="shared" si="10"/>
        <v>9</v>
      </c>
      <c r="F103" s="55">
        <f t="shared" si="11"/>
        <v>9.6051227321237997E-3</v>
      </c>
      <c r="L103" s="2"/>
      <c r="M103" s="2"/>
      <c r="N103" s="2"/>
      <c r="O103" s="2"/>
      <c r="X103" s="2"/>
      <c r="Y103" s="2"/>
      <c r="Z103" s="2"/>
      <c r="AA103" s="2"/>
      <c r="AB103" s="2"/>
    </row>
    <row r="104" spans="1:29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O104" s="2"/>
      <c r="X104" s="2"/>
      <c r="Y104" s="2"/>
      <c r="Z104" s="2"/>
      <c r="AA104" s="2"/>
      <c r="AB104" s="2"/>
    </row>
    <row r="105" spans="1:29" ht="13.15" customHeight="1">
      <c r="A105" s="60"/>
      <c r="B105" s="57" t="s">
        <v>1</v>
      </c>
      <c r="C105" s="54">
        <f t="shared" si="8"/>
        <v>205</v>
      </c>
      <c r="D105" s="55">
        <f t="shared" si="9"/>
        <v>0.21878335112059766</v>
      </c>
      <c r="E105" s="54">
        <f t="shared" si="10"/>
        <v>732</v>
      </c>
      <c r="F105" s="55">
        <f t="shared" si="11"/>
        <v>0.78121664887940234</v>
      </c>
      <c r="L105" s="2"/>
      <c r="M105" s="2"/>
      <c r="N105" s="2"/>
      <c r="O105" s="2"/>
      <c r="Y105" s="2"/>
      <c r="Z105" s="2"/>
      <c r="AA105" s="2"/>
      <c r="AB105" s="2"/>
    </row>
    <row r="106" spans="1:29">
      <c r="L106" s="2"/>
      <c r="M106" s="2"/>
      <c r="N106" s="2"/>
      <c r="O106" s="2"/>
      <c r="X106" s="2"/>
      <c r="Y106" s="2"/>
      <c r="Z106" s="2"/>
      <c r="AA106" s="2"/>
      <c r="AB106" s="2"/>
    </row>
    <row r="107" spans="1:29">
      <c r="L107" s="2"/>
      <c r="M107" s="2"/>
      <c r="N107" s="2"/>
      <c r="O107" s="2"/>
      <c r="X107" s="2"/>
      <c r="Y107" s="2"/>
      <c r="Z107" s="2"/>
      <c r="AA107" s="2"/>
      <c r="AB107" s="2"/>
    </row>
    <row r="108" spans="1:29">
      <c r="L108" s="2"/>
      <c r="M108" s="2"/>
      <c r="N108" s="2"/>
      <c r="O108" s="2"/>
      <c r="X108" s="2"/>
      <c r="Y108" s="2"/>
      <c r="Z108" s="2"/>
      <c r="AA108" s="2"/>
      <c r="AB108" s="2"/>
    </row>
    <row r="109" spans="1:29" ht="12.75" thickBot="1">
      <c r="A109" s="1">
        <v>2005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thickBot="1">
      <c r="A110" s="28" t="s">
        <v>0</v>
      </c>
      <c r="B110" s="28" t="s">
        <v>0</v>
      </c>
      <c r="C110" s="486" t="s">
        <v>36</v>
      </c>
      <c r="D110" s="486"/>
      <c r="E110" s="486"/>
      <c r="S110" s="2"/>
      <c r="T110" s="2"/>
      <c r="V110" s="2"/>
      <c r="W110" s="2"/>
      <c r="Y110" s="2"/>
      <c r="Z110" s="2"/>
      <c r="AB110" s="2"/>
      <c r="AC110" s="2"/>
    </row>
    <row r="111" spans="1:29" ht="13.5" thickBot="1">
      <c r="A111" s="29"/>
      <c r="B111" s="29"/>
      <c r="C111" s="486" t="s">
        <v>28</v>
      </c>
      <c r="D111" s="486"/>
      <c r="E111" s="486"/>
      <c r="S111" s="2"/>
      <c r="T111" s="2"/>
      <c r="V111" s="2"/>
      <c r="W111" s="2"/>
      <c r="Y111" s="2"/>
      <c r="Z111" s="2"/>
      <c r="AB111" s="2"/>
      <c r="AC111" s="2"/>
    </row>
    <row r="112" spans="1:29" ht="13.5" thickBot="1">
      <c r="A112" s="29"/>
      <c r="B112" s="29"/>
      <c r="C112" s="30" t="s">
        <v>29</v>
      </c>
      <c r="D112" s="31" t="s">
        <v>30</v>
      </c>
      <c r="E112" s="32" t="s">
        <v>1</v>
      </c>
    </row>
    <row r="113" spans="1:28" ht="13.5">
      <c r="A113" s="135" t="s">
        <v>24</v>
      </c>
      <c r="B113" s="23" t="s">
        <v>3</v>
      </c>
      <c r="C113" s="33">
        <v>1.2E-2</v>
      </c>
      <c r="D113" s="34">
        <f>E113-C113</f>
        <v>2.5999999999999999E-2</v>
      </c>
      <c r="E113" s="35">
        <v>3.7999999999999999E-2</v>
      </c>
    </row>
    <row r="114" spans="1:28" ht="13.5">
      <c r="A114" s="136"/>
      <c r="B114" s="24" t="s">
        <v>4</v>
      </c>
      <c r="C114" s="36">
        <v>4.0000000000000001E-3</v>
      </c>
      <c r="D114" s="37">
        <f t="shared" ref="D114:D137" si="12">E114-C114</f>
        <v>1.4999999999999999E-2</v>
      </c>
      <c r="E114" s="38">
        <v>1.9E-2</v>
      </c>
    </row>
    <row r="115" spans="1:28" ht="13.5">
      <c r="A115" s="136"/>
      <c r="B115" s="24" t="s">
        <v>14</v>
      </c>
      <c r="C115" s="36">
        <v>5.0000000000000001E-3</v>
      </c>
      <c r="D115" s="37">
        <f t="shared" si="12"/>
        <v>1.2999999999999998E-2</v>
      </c>
      <c r="E115" s="38">
        <v>1.7999999999999999E-2</v>
      </c>
      <c r="X115" s="2"/>
      <c r="Y115" s="2"/>
      <c r="Z115" s="2"/>
      <c r="AA115" s="2"/>
    </row>
    <row r="116" spans="1:28" ht="13.5">
      <c r="A116" s="136"/>
      <c r="B116" s="24" t="s">
        <v>6</v>
      </c>
      <c r="C116" s="36">
        <v>3.0000000000000001E-3</v>
      </c>
      <c r="D116" s="37">
        <f t="shared" si="12"/>
        <v>0.08</v>
      </c>
      <c r="E116" s="38">
        <v>8.3000000000000004E-2</v>
      </c>
      <c r="X116" s="2"/>
      <c r="Y116" s="2"/>
      <c r="Z116" s="2"/>
      <c r="AA116" s="2"/>
    </row>
    <row r="117" spans="1:28" ht="13.5">
      <c r="A117" s="136"/>
      <c r="B117" s="24" t="s">
        <v>8</v>
      </c>
      <c r="C117" s="36">
        <v>3.0000000000000001E-3</v>
      </c>
      <c r="D117" s="37">
        <f t="shared" si="12"/>
        <v>9.0000000000000011E-3</v>
      </c>
      <c r="E117" s="38">
        <v>1.2E-2</v>
      </c>
      <c r="X117" s="2"/>
      <c r="Y117" s="2"/>
      <c r="Z117" s="2"/>
      <c r="AA117" s="2"/>
    </row>
    <row r="118" spans="1:28" ht="13.5">
      <c r="A118" s="136"/>
      <c r="B118" s="24" t="s">
        <v>10</v>
      </c>
      <c r="C118" s="36">
        <v>0</v>
      </c>
      <c r="D118" s="37">
        <f t="shared" si="12"/>
        <v>0.02</v>
      </c>
      <c r="E118" s="38">
        <v>0.02</v>
      </c>
      <c r="L118" s="2"/>
      <c r="M118" s="2"/>
      <c r="N118" s="2"/>
      <c r="O118" s="2"/>
      <c r="X118" s="2"/>
      <c r="Y118" s="2"/>
      <c r="Z118" s="2"/>
      <c r="AA118" s="2"/>
    </row>
    <row r="119" spans="1:28" ht="13.5">
      <c r="A119" s="136"/>
      <c r="B119" s="24" t="s">
        <v>11</v>
      </c>
      <c r="C119" s="36">
        <v>5.0000000000000001E-3</v>
      </c>
      <c r="D119" s="37">
        <f t="shared" si="12"/>
        <v>3.6000000000000004E-2</v>
      </c>
      <c r="E119" s="38">
        <v>4.1000000000000002E-2</v>
      </c>
      <c r="L119" s="2"/>
      <c r="M119" s="2"/>
      <c r="N119" s="2"/>
      <c r="O119" s="2"/>
      <c r="X119" s="2"/>
      <c r="Y119" s="2"/>
      <c r="Z119" s="2"/>
      <c r="AA119" s="2"/>
      <c r="AB119" s="2"/>
    </row>
    <row r="120" spans="1:28" ht="13.5">
      <c r="A120" s="136"/>
      <c r="B120" s="24" t="s">
        <v>12</v>
      </c>
      <c r="C120" s="36">
        <v>0.01</v>
      </c>
      <c r="D120" s="37">
        <f t="shared" si="12"/>
        <v>1.9999999999999997E-2</v>
      </c>
      <c r="E120" s="38">
        <v>0.03</v>
      </c>
      <c r="L120" s="2"/>
      <c r="M120" s="2"/>
      <c r="N120" s="2"/>
      <c r="O120" s="2"/>
      <c r="X120" s="2"/>
      <c r="Y120" s="2"/>
      <c r="Z120" s="2"/>
      <c r="AA120" s="2"/>
      <c r="AB120" s="2"/>
    </row>
    <row r="121" spans="1:28" ht="13.5">
      <c r="A121" s="136"/>
      <c r="B121" s="24" t="s">
        <v>7</v>
      </c>
      <c r="C121" s="36">
        <v>6.4000000000000001E-2</v>
      </c>
      <c r="D121" s="37">
        <f t="shared" si="12"/>
        <v>0.10500000000000001</v>
      </c>
      <c r="E121" s="38">
        <v>0.16900000000000001</v>
      </c>
      <c r="L121" s="2"/>
      <c r="M121" s="2"/>
      <c r="N121" s="2"/>
      <c r="O121" s="2"/>
      <c r="X121" s="2"/>
      <c r="Y121" s="2"/>
      <c r="Z121" s="2"/>
      <c r="AA121" s="2"/>
      <c r="AB121" s="2"/>
    </row>
    <row r="122" spans="1:28" ht="13.5">
      <c r="A122" s="136"/>
      <c r="B122" s="24" t="s">
        <v>13</v>
      </c>
      <c r="C122" s="36">
        <v>4.0000000000000001E-3</v>
      </c>
      <c r="D122" s="37">
        <f t="shared" ref="D122:D134" si="13">E122-C122</f>
        <v>1.3999999999999999E-2</v>
      </c>
      <c r="E122" s="38">
        <v>1.7999999999999999E-2</v>
      </c>
      <c r="L122" s="2"/>
      <c r="M122" s="2"/>
      <c r="N122" s="2"/>
      <c r="O122" s="2"/>
      <c r="X122" s="2"/>
      <c r="Y122" s="2"/>
      <c r="Z122" s="2"/>
      <c r="AA122" s="2"/>
      <c r="AB122" s="2"/>
    </row>
    <row r="123" spans="1:28" ht="13.5">
      <c r="A123" s="136"/>
      <c r="B123" s="24" t="s">
        <v>15</v>
      </c>
      <c r="C123" s="36">
        <v>2.5999999999999999E-2</v>
      </c>
      <c r="D123" s="37">
        <f t="shared" si="13"/>
        <v>4.4999999999999998E-2</v>
      </c>
      <c r="E123" s="38">
        <v>7.0999999999999994E-2</v>
      </c>
      <c r="L123" s="2"/>
      <c r="M123" s="2"/>
      <c r="N123" s="2"/>
      <c r="O123" s="2"/>
      <c r="X123" s="2"/>
      <c r="Y123" s="2"/>
      <c r="Z123" s="2"/>
      <c r="AA123" s="2"/>
      <c r="AB123" s="2"/>
    </row>
    <row r="124" spans="1:28" ht="13.5">
      <c r="A124" s="136"/>
      <c r="B124" s="24" t="s">
        <v>16</v>
      </c>
      <c r="C124" s="36">
        <v>3.5000000000000003E-2</v>
      </c>
      <c r="D124" s="37">
        <f t="shared" si="13"/>
        <v>2.0999999999999998E-2</v>
      </c>
      <c r="E124" s="38">
        <v>5.6000000000000001E-2</v>
      </c>
      <c r="L124" s="2"/>
      <c r="M124" s="2"/>
      <c r="N124" s="2"/>
      <c r="O124" s="2"/>
      <c r="X124" s="2"/>
      <c r="Y124" s="2"/>
      <c r="Z124" s="2"/>
      <c r="AA124" s="2"/>
      <c r="AB124" s="2"/>
    </row>
    <row r="125" spans="1:28" ht="13.5">
      <c r="A125" s="136"/>
      <c r="B125" s="24" t="s">
        <v>17</v>
      </c>
      <c r="C125" s="36">
        <v>1.7999999999999999E-2</v>
      </c>
      <c r="D125" s="37">
        <f t="shared" si="13"/>
        <v>3.8000000000000006E-2</v>
      </c>
      <c r="E125" s="38">
        <v>5.6000000000000001E-2</v>
      </c>
      <c r="L125" s="2"/>
      <c r="M125" s="2"/>
      <c r="N125" s="2"/>
      <c r="O125" s="2"/>
      <c r="X125" s="2"/>
      <c r="Y125" s="2"/>
      <c r="Z125" s="2"/>
      <c r="AA125" s="2"/>
      <c r="AB125" s="2"/>
    </row>
    <row r="126" spans="1:28" ht="13.5">
      <c r="A126" s="136"/>
      <c r="B126" s="24" t="s">
        <v>18</v>
      </c>
      <c r="C126" s="36">
        <v>3.0000000000000001E-3</v>
      </c>
      <c r="D126" s="37">
        <f t="shared" si="13"/>
        <v>2.4E-2</v>
      </c>
      <c r="E126" s="38">
        <v>2.7E-2</v>
      </c>
      <c r="L126" s="2"/>
      <c r="M126" s="2"/>
      <c r="N126" s="2"/>
      <c r="O126" s="2"/>
      <c r="X126" s="2"/>
      <c r="Y126" s="2"/>
      <c r="Z126" s="2"/>
      <c r="AA126" s="2"/>
      <c r="AB126" s="2"/>
    </row>
    <row r="127" spans="1:28" ht="13.5">
      <c r="A127" s="136"/>
      <c r="B127" s="24" t="s">
        <v>23</v>
      </c>
      <c r="C127" s="36">
        <v>1E-3</v>
      </c>
      <c r="D127" s="37">
        <f t="shared" si="13"/>
        <v>4.0000000000000001E-3</v>
      </c>
      <c r="E127" s="38">
        <v>5.0000000000000001E-3</v>
      </c>
      <c r="L127" s="2"/>
      <c r="M127" s="2"/>
      <c r="N127" s="2"/>
      <c r="O127" s="2"/>
      <c r="X127" s="2"/>
      <c r="Y127" s="2"/>
      <c r="Z127" s="2"/>
      <c r="AA127" s="2"/>
      <c r="AB127" s="2"/>
    </row>
    <row r="128" spans="1:28" ht="13.5">
      <c r="A128" s="136"/>
      <c r="B128" s="24" t="s">
        <v>19</v>
      </c>
      <c r="C128" s="36">
        <v>1.9E-2</v>
      </c>
      <c r="D128" s="37">
        <f t="shared" si="13"/>
        <v>1.5000000000000003E-2</v>
      </c>
      <c r="E128" s="38">
        <v>3.4000000000000002E-2</v>
      </c>
      <c r="L128" s="2"/>
      <c r="M128" s="2"/>
      <c r="N128" s="2"/>
      <c r="O128" s="2"/>
      <c r="X128" s="2"/>
      <c r="Y128" s="2"/>
      <c r="Z128" s="2"/>
      <c r="AA128" s="2"/>
      <c r="AB128" s="2"/>
    </row>
    <row r="129" spans="1:28" ht="13.5">
      <c r="A129" s="136"/>
      <c r="B129" s="24" t="s">
        <v>20</v>
      </c>
      <c r="C129" s="36">
        <v>1E-3</v>
      </c>
      <c r="D129" s="37">
        <f t="shared" si="13"/>
        <v>7.0000000000000001E-3</v>
      </c>
      <c r="E129" s="38">
        <v>8.0000000000000002E-3</v>
      </c>
      <c r="L129" s="2"/>
      <c r="M129" s="2"/>
      <c r="N129" s="2"/>
      <c r="O129" s="2"/>
      <c r="X129" s="2"/>
      <c r="Y129" s="2"/>
      <c r="Z129" s="2"/>
      <c r="AA129" s="2"/>
      <c r="AB129" s="2"/>
    </row>
    <row r="130" spans="1:28" ht="13.5">
      <c r="A130" s="136"/>
      <c r="B130" s="24" t="s">
        <v>21</v>
      </c>
      <c r="C130" s="36">
        <v>5.0000000000000001E-3</v>
      </c>
      <c r="D130" s="37">
        <f t="shared" si="13"/>
        <v>3.9E-2</v>
      </c>
      <c r="E130" s="38">
        <v>4.3999999999999997E-2</v>
      </c>
      <c r="L130" s="2"/>
      <c r="M130" s="2"/>
      <c r="N130" s="2"/>
      <c r="O130" s="2"/>
      <c r="X130" s="2"/>
      <c r="Y130" s="2"/>
      <c r="Z130" s="2"/>
      <c r="AA130" s="2"/>
      <c r="AB130" s="2"/>
    </row>
    <row r="131" spans="1:28" ht="13.5">
      <c r="A131" s="136"/>
      <c r="B131" s="24" t="s">
        <v>47</v>
      </c>
      <c r="C131" s="36">
        <v>0</v>
      </c>
      <c r="D131" s="37">
        <f t="shared" si="13"/>
        <v>8.2000000000000003E-2</v>
      </c>
      <c r="E131" s="38">
        <v>8.2000000000000003E-2</v>
      </c>
      <c r="L131" s="2"/>
      <c r="M131" s="2"/>
      <c r="N131" s="2"/>
      <c r="O131" s="2"/>
      <c r="X131" s="2"/>
      <c r="Y131" s="2"/>
      <c r="Z131" s="2"/>
      <c r="AA131" s="2"/>
      <c r="AB131" s="2"/>
    </row>
    <row r="132" spans="1:28" ht="13.5">
      <c r="A132" s="136"/>
      <c r="B132" s="24" t="s">
        <v>22</v>
      </c>
      <c r="C132" s="36">
        <v>4.0000000000000001E-3</v>
      </c>
      <c r="D132" s="37">
        <f t="shared" si="13"/>
        <v>2.9000000000000001E-2</v>
      </c>
      <c r="E132" s="38">
        <v>3.3000000000000002E-2</v>
      </c>
      <c r="L132" s="2"/>
      <c r="M132" s="2"/>
      <c r="N132" s="2"/>
      <c r="O132" s="2"/>
      <c r="X132" s="2"/>
      <c r="Y132" s="2"/>
      <c r="Z132" s="2"/>
      <c r="AA132" s="2"/>
      <c r="AB132" s="2"/>
    </row>
    <row r="133" spans="1:28" ht="13.5">
      <c r="A133" s="136"/>
      <c r="B133" s="24" t="s">
        <v>9</v>
      </c>
      <c r="C133" s="36">
        <v>5.8999999999999997E-2</v>
      </c>
      <c r="D133" s="37">
        <f t="shared" si="13"/>
        <v>3.4000000000000002E-2</v>
      </c>
      <c r="E133" s="38">
        <v>9.2999999999999999E-2</v>
      </c>
      <c r="L133" s="2"/>
      <c r="M133" s="2"/>
      <c r="N133" s="2"/>
      <c r="O133" s="2"/>
      <c r="Y133" s="2"/>
      <c r="Z133" s="2"/>
      <c r="AA133" s="2"/>
      <c r="AB133" s="2"/>
    </row>
    <row r="134" spans="1:28" ht="13.5">
      <c r="A134" s="136"/>
      <c r="B134" s="24" t="s">
        <v>5</v>
      </c>
      <c r="C134" s="36">
        <v>0.02</v>
      </c>
      <c r="D134" s="37">
        <f t="shared" si="13"/>
        <v>1.5000000000000003E-2</v>
      </c>
      <c r="E134" s="38">
        <v>3.5000000000000003E-2</v>
      </c>
      <c r="L134" s="2"/>
      <c r="M134" s="2"/>
      <c r="N134" s="2"/>
      <c r="O134" s="2"/>
      <c r="X134" s="2"/>
      <c r="Y134" s="2"/>
      <c r="Z134" s="2"/>
      <c r="AA134" s="2"/>
      <c r="AB134" s="2"/>
    </row>
    <row r="135" spans="1:28" ht="13.5">
      <c r="A135" s="136"/>
      <c r="B135" s="24" t="s">
        <v>126</v>
      </c>
      <c r="C135" s="36">
        <v>7.0000000000000001E-3</v>
      </c>
      <c r="D135" s="37">
        <f t="shared" si="12"/>
        <v>3.0000000000000001E-3</v>
      </c>
      <c r="E135" s="38">
        <v>0.01</v>
      </c>
      <c r="L135" s="2"/>
      <c r="M135" s="2"/>
      <c r="N135" s="2"/>
      <c r="O135" s="2"/>
      <c r="X135" s="2"/>
      <c r="Y135" s="2"/>
      <c r="Z135" s="2"/>
      <c r="AA135" s="2"/>
      <c r="AB135" s="2"/>
    </row>
    <row r="136" spans="1:28" ht="13.5">
      <c r="A136" s="136"/>
      <c r="B136" s="171"/>
      <c r="C136" s="181"/>
      <c r="D136" s="182"/>
      <c r="E136" s="183"/>
      <c r="L136" s="2"/>
      <c r="M136" s="2"/>
      <c r="N136" s="2"/>
      <c r="O136" s="2"/>
      <c r="X136" s="2"/>
      <c r="Y136" s="2"/>
      <c r="Z136" s="2"/>
      <c r="AA136" s="2"/>
      <c r="AB136" s="2"/>
    </row>
    <row r="137" spans="1:28" ht="14.25" thickBot="1">
      <c r="A137" s="137"/>
      <c r="B137" s="25" t="s">
        <v>1</v>
      </c>
      <c r="C137" s="39">
        <v>0.309</v>
      </c>
      <c r="D137" s="40">
        <f t="shared" si="12"/>
        <v>0.69100000000000006</v>
      </c>
      <c r="E137" s="41">
        <v>1</v>
      </c>
      <c r="L137" s="2"/>
      <c r="M137" s="2"/>
      <c r="N137" s="2"/>
      <c r="O137" s="2"/>
      <c r="X137" s="2"/>
      <c r="Y137" s="2"/>
      <c r="Z137" s="2"/>
      <c r="AA137" s="2"/>
      <c r="AB137" s="2"/>
    </row>
    <row r="138" spans="1:28">
      <c r="L138" s="2"/>
      <c r="M138" s="2"/>
      <c r="N138" s="2"/>
      <c r="O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  <c r="O139" s="2"/>
      <c r="X139" s="2"/>
      <c r="Y139" s="2"/>
      <c r="Z139" s="2"/>
      <c r="AA139" s="2"/>
      <c r="AB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Y142" s="2"/>
      <c r="Z142" s="2"/>
      <c r="AA142" s="2"/>
      <c r="AB142" s="2"/>
    </row>
    <row r="143" spans="1:28" ht="13.15" customHeight="1">
      <c r="A143" s="339" t="s">
        <v>24</v>
      </c>
      <c r="B143" s="340" t="s">
        <v>3</v>
      </c>
      <c r="C143" s="341">
        <f>F7</f>
        <v>0</v>
      </c>
      <c r="D143" s="342">
        <f>C143/$L$38</f>
        <v>0</v>
      </c>
      <c r="E143" s="341">
        <f t="shared" ref="E143:E172" si="14">$L7-C143</f>
        <v>33</v>
      </c>
      <c r="F143" s="342">
        <f>E143/$L$38</f>
        <v>3.5218783351120594E-2</v>
      </c>
      <c r="Y143" s="2"/>
      <c r="Z143" s="2"/>
      <c r="AA143" s="2"/>
      <c r="AB143" s="2"/>
    </row>
    <row r="144" spans="1:28" ht="13.15" customHeight="1">
      <c r="A144" s="184"/>
      <c r="B144" s="53" t="s">
        <v>4</v>
      </c>
      <c r="C144" s="54">
        <f t="shared" ref="C144:C174" si="15">F8</f>
        <v>0</v>
      </c>
      <c r="D144" s="55">
        <f t="shared" ref="D144:D174" si="16">C144/$L$38</f>
        <v>0</v>
      </c>
      <c r="E144" s="54">
        <f t="shared" si="14"/>
        <v>35</v>
      </c>
      <c r="F144" s="55">
        <f t="shared" ref="F144:F174" si="17">E144/$L$38</f>
        <v>3.7353255069370331E-2</v>
      </c>
      <c r="Y144" s="2"/>
      <c r="Z144" s="2"/>
      <c r="AA144" s="2"/>
      <c r="AB144" s="2"/>
    </row>
    <row r="145" spans="1:28" ht="13.15" customHeight="1">
      <c r="A145" s="184"/>
      <c r="B145" s="53" t="s">
        <v>41</v>
      </c>
      <c r="C145" s="54">
        <f t="shared" si="15"/>
        <v>0</v>
      </c>
      <c r="D145" s="55">
        <f t="shared" si="16"/>
        <v>0</v>
      </c>
      <c r="E145" s="54">
        <f t="shared" si="14"/>
        <v>6</v>
      </c>
      <c r="F145" s="55">
        <f t="shared" si="17"/>
        <v>6.4034151547491995E-3</v>
      </c>
      <c r="Y145" s="2"/>
      <c r="Z145" s="2"/>
      <c r="AA145" s="2"/>
      <c r="AB145" s="2"/>
    </row>
    <row r="146" spans="1:28" ht="13.15" customHeight="1">
      <c r="A146" s="184"/>
      <c r="B146" s="53" t="s">
        <v>42</v>
      </c>
      <c r="C146" s="54">
        <f t="shared" si="15"/>
        <v>0</v>
      </c>
      <c r="D146" s="55">
        <f t="shared" si="16"/>
        <v>0</v>
      </c>
      <c r="E146" s="54">
        <f t="shared" si="14"/>
        <v>54</v>
      </c>
      <c r="F146" s="55">
        <f t="shared" si="17"/>
        <v>5.7630736392742798E-2</v>
      </c>
      <c r="Y146" s="2"/>
      <c r="Z146" s="2"/>
      <c r="AA146" s="2"/>
      <c r="AB146" s="2"/>
    </row>
    <row r="147" spans="1:28" ht="13.15" customHeight="1">
      <c r="A147" s="184"/>
      <c r="B147" s="53" t="s">
        <v>14</v>
      </c>
      <c r="C147" s="54">
        <f t="shared" si="15"/>
        <v>0</v>
      </c>
      <c r="D147" s="55">
        <f t="shared" si="16"/>
        <v>0</v>
      </c>
      <c r="E147" s="54">
        <f t="shared" si="14"/>
        <v>39</v>
      </c>
      <c r="F147" s="55">
        <f t="shared" si="17"/>
        <v>4.1622198505869797E-2</v>
      </c>
      <c r="Y147" s="2"/>
      <c r="Z147" s="2"/>
      <c r="AA147" s="2"/>
      <c r="AB147" s="2"/>
    </row>
    <row r="148" spans="1:28" ht="13.15" customHeight="1">
      <c r="A148" s="184"/>
      <c r="B148" s="53" t="s">
        <v>6</v>
      </c>
      <c r="C148" s="54">
        <f t="shared" si="15"/>
        <v>2</v>
      </c>
      <c r="D148" s="55">
        <f t="shared" si="16"/>
        <v>2.1344717182497333E-3</v>
      </c>
      <c r="E148" s="54">
        <f t="shared" si="14"/>
        <v>38</v>
      </c>
      <c r="F148" s="55">
        <f t="shared" si="17"/>
        <v>4.0554962646744928E-2</v>
      </c>
      <c r="Y148" s="2"/>
      <c r="Z148" s="2"/>
      <c r="AA148" s="2"/>
      <c r="AB148" s="2"/>
    </row>
    <row r="149" spans="1:28" ht="13.15" customHeight="1">
      <c r="A149" s="184"/>
      <c r="B149" s="53" t="s">
        <v>8</v>
      </c>
      <c r="C149" s="54">
        <f t="shared" si="15"/>
        <v>0</v>
      </c>
      <c r="D149" s="55">
        <f t="shared" si="16"/>
        <v>0</v>
      </c>
      <c r="E149" s="54">
        <f t="shared" si="14"/>
        <v>6</v>
      </c>
      <c r="F149" s="55">
        <f t="shared" si="17"/>
        <v>6.4034151547491995E-3</v>
      </c>
      <c r="Y149" s="2"/>
      <c r="Z149" s="2"/>
      <c r="AA149" s="2"/>
      <c r="AB149" s="2"/>
    </row>
    <row r="150" spans="1:28" ht="13.15" customHeight="1">
      <c r="A150" s="184"/>
      <c r="B150" s="53" t="s">
        <v>10</v>
      </c>
      <c r="C150" s="54">
        <f t="shared" si="15"/>
        <v>0</v>
      </c>
      <c r="D150" s="55">
        <f t="shared" si="16"/>
        <v>0</v>
      </c>
      <c r="E150" s="54">
        <f t="shared" si="14"/>
        <v>18</v>
      </c>
      <c r="F150" s="55">
        <f t="shared" si="17"/>
        <v>1.9210245464247599E-2</v>
      </c>
      <c r="Y150" s="2"/>
      <c r="Z150" s="2"/>
      <c r="AA150" s="2"/>
      <c r="AB150" s="2"/>
    </row>
    <row r="151" spans="1:28" ht="13.15" customHeight="1">
      <c r="A151" s="184"/>
      <c r="B151" s="53" t="s">
        <v>11</v>
      </c>
      <c r="C151" s="54">
        <f t="shared" si="15"/>
        <v>1</v>
      </c>
      <c r="D151" s="55">
        <f t="shared" si="16"/>
        <v>1.0672358591248667E-3</v>
      </c>
      <c r="E151" s="54">
        <f t="shared" si="14"/>
        <v>32</v>
      </c>
      <c r="F151" s="55">
        <f t="shared" si="17"/>
        <v>3.4151547491995733E-2</v>
      </c>
      <c r="Y151" s="2"/>
      <c r="Z151" s="2"/>
      <c r="AA151" s="2"/>
      <c r="AB151" s="2"/>
    </row>
    <row r="152" spans="1:28" ht="13.15" customHeight="1">
      <c r="A152" s="184"/>
      <c r="B152" s="53" t="s">
        <v>12</v>
      </c>
      <c r="C152" s="54">
        <f t="shared" si="15"/>
        <v>3</v>
      </c>
      <c r="D152" s="55">
        <f t="shared" si="16"/>
        <v>3.2017075773745998E-3</v>
      </c>
      <c r="E152" s="54">
        <f t="shared" si="14"/>
        <v>17</v>
      </c>
      <c r="F152" s="55">
        <f t="shared" si="17"/>
        <v>1.8143009605122731E-2</v>
      </c>
      <c r="Y152" s="2"/>
      <c r="Z152" s="2"/>
      <c r="AA152" s="2"/>
      <c r="AB152" s="2"/>
    </row>
    <row r="153" spans="1:28" ht="13.15" customHeight="1">
      <c r="A153" s="184"/>
      <c r="B153" s="53" t="s">
        <v>43</v>
      </c>
      <c r="C153" s="54">
        <f t="shared" si="15"/>
        <v>0</v>
      </c>
      <c r="D153" s="55">
        <f t="shared" si="16"/>
        <v>0</v>
      </c>
      <c r="E153" s="54">
        <f t="shared" si="14"/>
        <v>16</v>
      </c>
      <c r="F153" s="55">
        <f t="shared" si="17"/>
        <v>1.7075773745997867E-2</v>
      </c>
      <c r="Y153" s="2"/>
      <c r="Z153" s="2"/>
      <c r="AA153" s="2"/>
      <c r="AB153" s="2"/>
    </row>
    <row r="154" spans="1:28" ht="13.15" customHeight="1">
      <c r="A154" s="184"/>
      <c r="B154" s="53" t="s">
        <v>7</v>
      </c>
      <c r="C154" s="54">
        <f t="shared" si="15"/>
        <v>6</v>
      </c>
      <c r="D154" s="55">
        <f t="shared" si="16"/>
        <v>6.4034151547491995E-3</v>
      </c>
      <c r="E154" s="54">
        <f t="shared" si="14"/>
        <v>90</v>
      </c>
      <c r="F154" s="55">
        <f t="shared" si="17"/>
        <v>9.6051227321237997E-2</v>
      </c>
      <c r="Y154" s="2"/>
      <c r="Z154" s="2"/>
      <c r="AA154" s="2"/>
      <c r="AB154" s="2"/>
    </row>
    <row r="155" spans="1:28" ht="13.15" customHeight="1">
      <c r="A155" s="184"/>
      <c r="B155" s="53" t="s">
        <v>13</v>
      </c>
      <c r="C155" s="54">
        <f t="shared" si="15"/>
        <v>5</v>
      </c>
      <c r="D155" s="55">
        <f t="shared" si="16"/>
        <v>5.3361792956243331E-3</v>
      </c>
      <c r="E155" s="54">
        <f t="shared" si="14"/>
        <v>26</v>
      </c>
      <c r="F155" s="55">
        <f t="shared" si="17"/>
        <v>2.7748132337246531E-2</v>
      </c>
    </row>
    <row r="156" spans="1:28" ht="13.15" customHeight="1">
      <c r="A156" s="184"/>
      <c r="B156" s="53" t="s">
        <v>15</v>
      </c>
      <c r="C156" s="54">
        <f t="shared" si="15"/>
        <v>8</v>
      </c>
      <c r="D156" s="55">
        <f t="shared" si="16"/>
        <v>8.5378868729989333E-3</v>
      </c>
      <c r="E156" s="54">
        <f t="shared" si="14"/>
        <v>36</v>
      </c>
      <c r="F156" s="55">
        <f t="shared" si="17"/>
        <v>3.8420490928495199E-2</v>
      </c>
    </row>
    <row r="157" spans="1:28" ht="13.15" customHeight="1">
      <c r="A157" s="184"/>
      <c r="B157" s="53" t="s">
        <v>16</v>
      </c>
      <c r="C157" s="54">
        <f t="shared" si="15"/>
        <v>6</v>
      </c>
      <c r="D157" s="55">
        <f t="shared" si="16"/>
        <v>6.4034151547491995E-3</v>
      </c>
      <c r="E157" s="54">
        <f t="shared" si="14"/>
        <v>22</v>
      </c>
      <c r="F157" s="55">
        <f t="shared" si="17"/>
        <v>2.3479188900747065E-2</v>
      </c>
    </row>
    <row r="158" spans="1:28" ht="13.15" customHeight="1">
      <c r="A158" s="184"/>
      <c r="B158" s="53" t="s">
        <v>17</v>
      </c>
      <c r="C158" s="54">
        <f t="shared" si="15"/>
        <v>20</v>
      </c>
      <c r="D158" s="55">
        <f t="shared" si="16"/>
        <v>2.1344717182497332E-2</v>
      </c>
      <c r="E158" s="54">
        <f t="shared" si="14"/>
        <v>96</v>
      </c>
      <c r="F158" s="55">
        <f t="shared" si="17"/>
        <v>0.10245464247598719</v>
      </c>
    </row>
    <row r="159" spans="1:28" ht="13.15" customHeight="1">
      <c r="A159" s="184"/>
      <c r="B159" s="53" t="s">
        <v>44</v>
      </c>
      <c r="C159" s="54">
        <f t="shared" si="15"/>
        <v>0</v>
      </c>
      <c r="D159" s="55">
        <f t="shared" si="16"/>
        <v>0</v>
      </c>
      <c r="E159" s="54">
        <f t="shared" si="14"/>
        <v>27</v>
      </c>
      <c r="F159" s="55">
        <f t="shared" si="17"/>
        <v>2.8815368196371399E-2</v>
      </c>
    </row>
    <row r="160" spans="1:28" ht="13.15" customHeight="1">
      <c r="A160" s="184"/>
      <c r="B160" s="53" t="s">
        <v>18</v>
      </c>
      <c r="C160" s="54">
        <f t="shared" si="15"/>
        <v>0</v>
      </c>
      <c r="D160" s="55">
        <f t="shared" si="16"/>
        <v>0</v>
      </c>
      <c r="E160" s="54">
        <f t="shared" si="14"/>
        <v>2</v>
      </c>
      <c r="F160" s="55">
        <f t="shared" si="17"/>
        <v>2.1344717182497333E-3</v>
      </c>
    </row>
    <row r="161" spans="1:28" ht="13.15" customHeight="1">
      <c r="A161" s="184"/>
      <c r="B161" s="53" t="s">
        <v>23</v>
      </c>
      <c r="C161" s="54">
        <f t="shared" si="15"/>
        <v>1</v>
      </c>
      <c r="D161" s="55">
        <f t="shared" si="16"/>
        <v>1.0672358591248667E-3</v>
      </c>
      <c r="E161" s="54">
        <f t="shared" si="14"/>
        <v>4</v>
      </c>
      <c r="F161" s="55">
        <f t="shared" si="17"/>
        <v>4.2689434364994666E-3</v>
      </c>
    </row>
    <row r="162" spans="1:28" ht="13.15" customHeight="1">
      <c r="A162" s="184"/>
      <c r="B162" s="53" t="s">
        <v>19</v>
      </c>
      <c r="C162" s="54">
        <f t="shared" si="15"/>
        <v>3</v>
      </c>
      <c r="D162" s="55">
        <f t="shared" si="16"/>
        <v>3.2017075773745998E-3</v>
      </c>
      <c r="E162" s="54">
        <f t="shared" si="14"/>
        <v>6</v>
      </c>
      <c r="F162" s="55">
        <f t="shared" si="17"/>
        <v>6.4034151547491995E-3</v>
      </c>
    </row>
    <row r="163" spans="1:28" ht="13.15" customHeight="1">
      <c r="A163" s="184"/>
      <c r="B163" s="53" t="s">
        <v>20</v>
      </c>
      <c r="C163" s="54">
        <f t="shared" si="15"/>
        <v>2</v>
      </c>
      <c r="D163" s="55">
        <f t="shared" si="16"/>
        <v>2.1344717182497333E-3</v>
      </c>
      <c r="E163" s="54">
        <f t="shared" si="14"/>
        <v>12</v>
      </c>
      <c r="F163" s="55">
        <f t="shared" si="17"/>
        <v>1.2806830309498399E-2</v>
      </c>
    </row>
    <row r="164" spans="1:28" ht="13.15" customHeight="1">
      <c r="A164" s="184"/>
      <c r="B164" s="53" t="s">
        <v>21</v>
      </c>
      <c r="C164" s="54">
        <f t="shared" si="15"/>
        <v>0</v>
      </c>
      <c r="D164" s="55">
        <f t="shared" si="16"/>
        <v>0</v>
      </c>
      <c r="E164" s="54">
        <f t="shared" si="14"/>
        <v>27</v>
      </c>
      <c r="F164" s="55">
        <f t="shared" si="17"/>
        <v>2.8815368196371399E-2</v>
      </c>
    </row>
    <row r="165" spans="1:28" ht="13.15" customHeight="1">
      <c r="A165" s="184"/>
      <c r="B165" s="53" t="s">
        <v>45</v>
      </c>
      <c r="C165" s="54">
        <f t="shared" si="15"/>
        <v>6</v>
      </c>
      <c r="D165" s="55">
        <f t="shared" si="16"/>
        <v>6.4034151547491995E-3</v>
      </c>
      <c r="E165" s="54">
        <f t="shared" si="14"/>
        <v>18</v>
      </c>
      <c r="F165" s="55">
        <f t="shared" si="17"/>
        <v>1.9210245464247599E-2</v>
      </c>
    </row>
    <row r="166" spans="1:28" ht="13.15" customHeight="1">
      <c r="A166" s="184"/>
      <c r="B166" s="53" t="s">
        <v>46</v>
      </c>
      <c r="C166" s="54">
        <f t="shared" si="15"/>
        <v>1</v>
      </c>
      <c r="D166" s="55">
        <f t="shared" si="16"/>
        <v>1.0672358591248667E-3</v>
      </c>
      <c r="E166" s="54">
        <f t="shared" si="14"/>
        <v>26</v>
      </c>
      <c r="F166" s="55">
        <f t="shared" si="17"/>
        <v>2.7748132337246531E-2</v>
      </c>
    </row>
    <row r="167" spans="1:28" ht="13.15" customHeight="1">
      <c r="A167" s="184"/>
      <c r="B167" s="53" t="s">
        <v>47</v>
      </c>
      <c r="C167" s="54">
        <f t="shared" si="15"/>
        <v>0</v>
      </c>
      <c r="D167" s="55">
        <f t="shared" si="16"/>
        <v>0</v>
      </c>
      <c r="E167" s="54">
        <f t="shared" si="14"/>
        <v>58</v>
      </c>
      <c r="F167" s="55">
        <f t="shared" si="17"/>
        <v>6.1899679829242264E-2</v>
      </c>
    </row>
    <row r="168" spans="1:28" ht="13.15" customHeight="1">
      <c r="A168" s="184"/>
      <c r="B168" s="53" t="s">
        <v>22</v>
      </c>
      <c r="C168" s="54">
        <f t="shared" si="15"/>
        <v>1</v>
      </c>
      <c r="D168" s="55">
        <f t="shared" si="16"/>
        <v>1.0672358591248667E-3</v>
      </c>
      <c r="E168" s="54">
        <f t="shared" si="14"/>
        <v>22</v>
      </c>
      <c r="F168" s="55">
        <f t="shared" si="17"/>
        <v>2.3479188900747065E-2</v>
      </c>
    </row>
    <row r="169" spans="1:28" ht="13.15" customHeight="1">
      <c r="A169" s="184"/>
      <c r="B169" s="53" t="s">
        <v>9</v>
      </c>
      <c r="C169" s="54">
        <f t="shared" si="15"/>
        <v>26</v>
      </c>
      <c r="D169" s="55">
        <f t="shared" si="16"/>
        <v>2.7748132337246531E-2</v>
      </c>
      <c r="E169" s="54">
        <f t="shared" si="14"/>
        <v>33</v>
      </c>
      <c r="F169" s="55">
        <f t="shared" si="17"/>
        <v>3.5218783351120594E-2</v>
      </c>
    </row>
    <row r="170" spans="1:28" ht="13.15" customHeight="1">
      <c r="A170" s="184"/>
      <c r="B170" s="53" t="s">
        <v>33</v>
      </c>
      <c r="C170" s="54">
        <f t="shared" si="15"/>
        <v>1</v>
      </c>
      <c r="D170" s="55">
        <f t="shared" si="16"/>
        <v>1.0672358591248667E-3</v>
      </c>
      <c r="E170" s="54">
        <f t="shared" si="14"/>
        <v>13</v>
      </c>
      <c r="F170" s="55">
        <f t="shared" si="17"/>
        <v>1.3874066168623266E-2</v>
      </c>
    </row>
    <row r="171" spans="1:28" ht="13.15" customHeight="1">
      <c r="A171" s="184"/>
      <c r="B171" s="53" t="s">
        <v>5</v>
      </c>
      <c r="C171" s="54">
        <f t="shared" si="15"/>
        <v>1</v>
      </c>
      <c r="D171" s="55">
        <f t="shared" si="16"/>
        <v>1.0672358591248667E-3</v>
      </c>
      <c r="E171" s="54">
        <f t="shared" si="14"/>
        <v>18</v>
      </c>
      <c r="F171" s="55">
        <f t="shared" si="17"/>
        <v>1.9210245464247599E-2</v>
      </c>
    </row>
    <row r="172" spans="1:28" ht="13.15" customHeight="1">
      <c r="A172" s="184"/>
      <c r="B172" s="53" t="s">
        <v>126</v>
      </c>
      <c r="C172" s="54">
        <f t="shared" si="15"/>
        <v>2</v>
      </c>
      <c r="D172" s="55">
        <f t="shared" si="16"/>
        <v>2.1344717182497333E-3</v>
      </c>
      <c r="E172" s="54">
        <f t="shared" si="14"/>
        <v>12</v>
      </c>
      <c r="F172" s="55">
        <f t="shared" si="17"/>
        <v>1.2806830309498399E-2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 t="shared" si="15"/>
        <v>95</v>
      </c>
      <c r="D174" s="55">
        <f t="shared" si="16"/>
        <v>0.10138740661686232</v>
      </c>
      <c r="E174" s="54">
        <f>$L38-C174</f>
        <v>842</v>
      </c>
      <c r="F174" s="55">
        <f t="shared" si="17"/>
        <v>0.8986125933831377</v>
      </c>
      <c r="L174" s="2"/>
      <c r="M174" s="2"/>
      <c r="N174" s="2"/>
      <c r="O174" s="2"/>
      <c r="X174" s="2"/>
      <c r="Y174" s="2"/>
      <c r="Z174" s="2"/>
      <c r="AA174" s="2"/>
      <c r="AB174" s="2"/>
    </row>
    <row r="178" spans="1:28">
      <c r="L178" s="2"/>
      <c r="M178" s="2"/>
      <c r="N178" s="2"/>
      <c r="O178" s="2"/>
      <c r="X178" s="2"/>
      <c r="Y178" s="2"/>
      <c r="Z178" s="2"/>
      <c r="AA178" s="2"/>
      <c r="AB178" s="2"/>
    </row>
    <row r="179" spans="1:28" ht="12.75" thickBot="1">
      <c r="A179" s="1">
        <v>2005</v>
      </c>
      <c r="L179" s="2"/>
      <c r="M179" s="2"/>
      <c r="N179" s="2"/>
      <c r="O179" s="2"/>
      <c r="X179" s="2"/>
      <c r="Y179" s="2"/>
      <c r="Z179" s="2"/>
      <c r="AA179" s="2"/>
      <c r="AB179" s="2"/>
    </row>
    <row r="180" spans="1:28" ht="13.5" thickBot="1">
      <c r="A180" s="28" t="s">
        <v>0</v>
      </c>
      <c r="B180" s="28" t="s">
        <v>0</v>
      </c>
      <c r="C180" s="486" t="s">
        <v>37</v>
      </c>
      <c r="D180" s="486"/>
      <c r="E180" s="487"/>
      <c r="L180" s="2"/>
      <c r="M180" s="2"/>
      <c r="N180" s="2"/>
      <c r="O180" s="2"/>
      <c r="Y180" s="2"/>
      <c r="Z180" s="2"/>
      <c r="AA180" s="2"/>
      <c r="AB180" s="2"/>
    </row>
    <row r="181" spans="1:28" ht="13.5" thickBot="1">
      <c r="A181" s="29"/>
      <c r="B181" s="29"/>
      <c r="C181" s="486" t="s">
        <v>28</v>
      </c>
      <c r="D181" s="486"/>
      <c r="E181" s="486"/>
      <c r="Y181" s="2"/>
      <c r="Z181" s="2"/>
      <c r="AA181" s="2"/>
      <c r="AB181" s="2"/>
    </row>
    <row r="182" spans="1:28" ht="13.5" thickBot="1">
      <c r="A182" s="29"/>
      <c r="B182" s="29"/>
      <c r="C182" s="30" t="s">
        <v>29</v>
      </c>
      <c r="D182" s="31" t="s">
        <v>30</v>
      </c>
      <c r="E182" s="32" t="s">
        <v>1</v>
      </c>
      <c r="Y182" s="2"/>
      <c r="Z182" s="2"/>
      <c r="AA182" s="2"/>
      <c r="AB182" s="2"/>
    </row>
    <row r="183" spans="1:28" ht="13.5">
      <c r="A183" s="135" t="s">
        <v>24</v>
      </c>
      <c r="B183" s="23" t="s">
        <v>3</v>
      </c>
      <c r="C183" s="33">
        <v>3.0000000000000001E-3</v>
      </c>
      <c r="D183" s="34">
        <f>E183-C183</f>
        <v>3.4999999999999996E-2</v>
      </c>
      <c r="E183" s="35">
        <v>3.7999999999999999E-2</v>
      </c>
      <c r="Y183" s="2"/>
      <c r="Z183" s="2"/>
      <c r="AA183" s="2"/>
      <c r="AB183" s="2"/>
    </row>
    <row r="184" spans="1:28" ht="13.5">
      <c r="A184" s="136"/>
      <c r="B184" s="24" t="s">
        <v>4</v>
      </c>
      <c r="C184" s="36">
        <v>1E-3</v>
      </c>
      <c r="D184" s="37">
        <f t="shared" ref="D184:D207" si="18">E184-C184</f>
        <v>1.7999999999999999E-2</v>
      </c>
      <c r="E184" s="38">
        <v>1.9E-2</v>
      </c>
      <c r="Y184" s="2"/>
      <c r="Z184" s="2"/>
      <c r="AA184" s="2"/>
      <c r="AB184" s="2"/>
    </row>
    <row r="185" spans="1:28" ht="13.5">
      <c r="A185" s="136"/>
      <c r="B185" s="24" t="s">
        <v>14</v>
      </c>
      <c r="C185" s="36">
        <v>0</v>
      </c>
      <c r="D185" s="37">
        <f t="shared" si="18"/>
        <v>1.7999999999999999E-2</v>
      </c>
      <c r="E185" s="38">
        <v>1.7999999999999999E-2</v>
      </c>
      <c r="Y185" s="2"/>
      <c r="Z185" s="2"/>
      <c r="AA185" s="2"/>
      <c r="AB185" s="2"/>
    </row>
    <row r="186" spans="1:28" ht="13.5">
      <c r="A186" s="136"/>
      <c r="B186" s="24" t="s">
        <v>6</v>
      </c>
      <c r="C186" s="36">
        <v>4.0000000000000001E-3</v>
      </c>
      <c r="D186" s="37">
        <f t="shared" si="18"/>
        <v>7.9000000000000001E-2</v>
      </c>
      <c r="E186" s="38">
        <v>8.3000000000000004E-2</v>
      </c>
      <c r="Y186" s="2"/>
      <c r="Z186" s="2"/>
      <c r="AA186" s="2"/>
      <c r="AB186" s="2"/>
    </row>
    <row r="187" spans="1:28" ht="13.5">
      <c r="A187" s="136"/>
      <c r="B187" s="24" t="s">
        <v>8</v>
      </c>
      <c r="C187" s="36">
        <v>0</v>
      </c>
      <c r="D187" s="37">
        <f t="shared" si="18"/>
        <v>1.2E-2</v>
      </c>
      <c r="E187" s="38">
        <v>1.2E-2</v>
      </c>
      <c r="Y187" s="2"/>
      <c r="Z187" s="2"/>
      <c r="AA187" s="2"/>
      <c r="AB187" s="2"/>
    </row>
    <row r="188" spans="1:28" ht="13.5">
      <c r="A188" s="136"/>
      <c r="B188" s="24" t="s">
        <v>10</v>
      </c>
      <c r="C188" s="36">
        <v>0</v>
      </c>
      <c r="D188" s="37">
        <f t="shared" si="18"/>
        <v>0.02</v>
      </c>
      <c r="E188" s="38">
        <v>0.02</v>
      </c>
      <c r="Y188" s="2"/>
      <c r="Z188" s="2"/>
      <c r="AA188" s="2"/>
      <c r="AB188" s="2"/>
    </row>
    <row r="189" spans="1:28" ht="13.5">
      <c r="A189" s="136"/>
      <c r="B189" s="24" t="s">
        <v>11</v>
      </c>
      <c r="C189" s="36">
        <v>1E-3</v>
      </c>
      <c r="D189" s="37">
        <f t="shared" si="18"/>
        <v>0.04</v>
      </c>
      <c r="E189" s="38">
        <v>4.1000000000000002E-2</v>
      </c>
      <c r="Y189" s="2"/>
      <c r="Z189" s="2"/>
      <c r="AA189" s="2"/>
      <c r="AB189" s="2"/>
    </row>
    <row r="190" spans="1:28" ht="13.5">
      <c r="A190" s="136"/>
      <c r="B190" s="24" t="s">
        <v>12</v>
      </c>
      <c r="C190" s="36">
        <v>3.0000000000000001E-3</v>
      </c>
      <c r="D190" s="37">
        <f t="shared" si="18"/>
        <v>2.7E-2</v>
      </c>
      <c r="E190" s="38">
        <v>0.03</v>
      </c>
      <c r="Y190" s="2"/>
      <c r="Z190" s="2"/>
      <c r="AA190" s="2"/>
      <c r="AB190" s="2"/>
    </row>
    <row r="191" spans="1:28" ht="13.5">
      <c r="A191" s="136"/>
      <c r="B191" s="24" t="s">
        <v>7</v>
      </c>
      <c r="C191" s="36">
        <v>4.0000000000000001E-3</v>
      </c>
      <c r="D191" s="37">
        <f t="shared" si="18"/>
        <v>0.16500000000000001</v>
      </c>
      <c r="E191" s="38">
        <v>0.16900000000000001</v>
      </c>
      <c r="Y191" s="2"/>
      <c r="Z191" s="2"/>
      <c r="AA191" s="2"/>
      <c r="AB191" s="2"/>
    </row>
    <row r="192" spans="1:28" ht="13.5">
      <c r="A192" s="136"/>
      <c r="B192" s="24" t="s">
        <v>13</v>
      </c>
      <c r="C192" s="36">
        <v>5.0000000000000001E-3</v>
      </c>
      <c r="D192" s="37">
        <f t="shared" ref="D192:D204" si="19">E192-C192</f>
        <v>1.2999999999999998E-2</v>
      </c>
      <c r="E192" s="38">
        <v>1.7999999999999999E-2</v>
      </c>
      <c r="Y192" s="2"/>
      <c r="Z192" s="2"/>
      <c r="AA192" s="2"/>
      <c r="AB192" s="2"/>
    </row>
    <row r="193" spans="1:28" ht="13.5">
      <c r="A193" s="136"/>
      <c r="B193" s="24" t="s">
        <v>15</v>
      </c>
      <c r="C193" s="36">
        <v>1.6E-2</v>
      </c>
      <c r="D193" s="37">
        <f t="shared" si="19"/>
        <v>5.4999999999999993E-2</v>
      </c>
      <c r="E193" s="38">
        <v>7.0999999999999994E-2</v>
      </c>
      <c r="Y193" s="2"/>
      <c r="Z193" s="2"/>
      <c r="AA193" s="2"/>
      <c r="AB193" s="2"/>
    </row>
    <row r="194" spans="1:28" ht="13.5">
      <c r="A194" s="136"/>
      <c r="B194" s="24" t="s">
        <v>16</v>
      </c>
      <c r="C194" s="36">
        <v>5.0000000000000001E-3</v>
      </c>
      <c r="D194" s="37">
        <f t="shared" si="19"/>
        <v>5.1000000000000004E-2</v>
      </c>
      <c r="E194" s="38">
        <v>5.6000000000000001E-2</v>
      </c>
    </row>
    <row r="195" spans="1:28" ht="13.5">
      <c r="A195" s="136"/>
      <c r="B195" s="24" t="s">
        <v>17</v>
      </c>
      <c r="C195" s="36">
        <v>3.0000000000000001E-3</v>
      </c>
      <c r="D195" s="37">
        <f t="shared" si="19"/>
        <v>5.2999999999999999E-2</v>
      </c>
      <c r="E195" s="38">
        <v>5.6000000000000001E-2</v>
      </c>
    </row>
    <row r="196" spans="1:28" ht="13.5">
      <c r="A196" s="136"/>
      <c r="B196" s="24" t="s">
        <v>18</v>
      </c>
      <c r="C196" s="36">
        <v>0</v>
      </c>
      <c r="D196" s="37">
        <f t="shared" si="19"/>
        <v>2.7E-2</v>
      </c>
      <c r="E196" s="38">
        <v>2.7E-2</v>
      </c>
    </row>
    <row r="197" spans="1:28" ht="13.5">
      <c r="A197" s="136"/>
      <c r="B197" s="24" t="s">
        <v>23</v>
      </c>
      <c r="C197" s="36">
        <v>0</v>
      </c>
      <c r="D197" s="37">
        <f t="shared" si="19"/>
        <v>5.0000000000000001E-3</v>
      </c>
      <c r="E197" s="38">
        <v>5.0000000000000001E-3</v>
      </c>
    </row>
    <row r="198" spans="1:28" ht="13.5">
      <c r="A198" s="136"/>
      <c r="B198" s="24" t="s">
        <v>19</v>
      </c>
      <c r="C198" s="36">
        <v>1E-3</v>
      </c>
      <c r="D198" s="37">
        <f t="shared" si="19"/>
        <v>3.3000000000000002E-2</v>
      </c>
      <c r="E198" s="38">
        <v>3.4000000000000002E-2</v>
      </c>
    </row>
    <row r="199" spans="1:28" ht="13.5">
      <c r="A199" s="136"/>
      <c r="B199" s="24" t="s">
        <v>20</v>
      </c>
      <c r="C199" s="36">
        <v>0</v>
      </c>
      <c r="D199" s="37">
        <f t="shared" si="19"/>
        <v>8.0000000000000002E-3</v>
      </c>
      <c r="E199" s="38">
        <v>8.0000000000000002E-3</v>
      </c>
    </row>
    <row r="200" spans="1:28" ht="13.5">
      <c r="A200" s="136"/>
      <c r="B200" s="24" t="s">
        <v>21</v>
      </c>
      <c r="C200" s="36">
        <v>1E-3</v>
      </c>
      <c r="D200" s="37">
        <f t="shared" si="19"/>
        <v>4.2999999999999997E-2</v>
      </c>
      <c r="E200" s="38">
        <v>4.3999999999999997E-2</v>
      </c>
    </row>
    <row r="201" spans="1:28" ht="13.5">
      <c r="A201" s="136"/>
      <c r="B201" s="24" t="s">
        <v>47</v>
      </c>
      <c r="C201" s="36">
        <v>0</v>
      </c>
      <c r="D201" s="37">
        <f t="shared" si="19"/>
        <v>8.2000000000000003E-2</v>
      </c>
      <c r="E201" s="38">
        <v>8.2000000000000003E-2</v>
      </c>
    </row>
    <row r="202" spans="1:28" ht="13.5">
      <c r="A202" s="136"/>
      <c r="B202" s="24" t="s">
        <v>22</v>
      </c>
      <c r="C202" s="36">
        <v>3.0000000000000001E-3</v>
      </c>
      <c r="D202" s="37">
        <f t="shared" si="19"/>
        <v>3.0000000000000002E-2</v>
      </c>
      <c r="E202" s="38">
        <v>3.3000000000000002E-2</v>
      </c>
    </row>
    <row r="203" spans="1:28" ht="13.5">
      <c r="A203" s="136"/>
      <c r="B203" s="24" t="s">
        <v>9</v>
      </c>
      <c r="C203" s="36">
        <v>4.1000000000000002E-2</v>
      </c>
      <c r="D203" s="37">
        <f t="shared" si="19"/>
        <v>5.1999999999999998E-2</v>
      </c>
      <c r="E203" s="38">
        <v>9.2999999999999999E-2</v>
      </c>
    </row>
    <row r="204" spans="1:28" ht="13.5">
      <c r="A204" s="136"/>
      <c r="B204" s="24" t="s">
        <v>5</v>
      </c>
      <c r="C204" s="36">
        <v>3.0000000000000001E-3</v>
      </c>
      <c r="D204" s="37">
        <f t="shared" si="19"/>
        <v>3.2000000000000001E-2</v>
      </c>
      <c r="E204" s="38">
        <v>3.5000000000000003E-2</v>
      </c>
    </row>
    <row r="205" spans="1:28" ht="13.5">
      <c r="A205" s="136"/>
      <c r="B205" s="24" t="s">
        <v>126</v>
      </c>
      <c r="C205" s="36">
        <v>3.0000000000000001E-3</v>
      </c>
      <c r="D205" s="37">
        <f t="shared" si="18"/>
        <v>7.0000000000000001E-3</v>
      </c>
      <c r="E205" s="38">
        <v>0.01</v>
      </c>
      <c r="Y205" s="2"/>
      <c r="Z205" s="2"/>
      <c r="AA205" s="2"/>
      <c r="AB205" s="2"/>
    </row>
    <row r="206" spans="1:28" ht="13.5">
      <c r="A206" s="136"/>
      <c r="B206" s="171"/>
      <c r="C206" s="181"/>
      <c r="D206" s="182"/>
      <c r="E206" s="183"/>
    </row>
    <row r="207" spans="1:28" ht="14.25" thickBot="1">
      <c r="A207" s="137"/>
      <c r="B207" s="25" t="s">
        <v>1</v>
      </c>
      <c r="C207" s="39">
        <v>9.8000000000000004E-2</v>
      </c>
      <c r="D207" s="40">
        <f t="shared" si="18"/>
        <v>0.90200000000000002</v>
      </c>
      <c r="E207" s="41">
        <v>1</v>
      </c>
    </row>
    <row r="208" spans="1:28">
      <c r="L208" s="2"/>
      <c r="M208" s="2"/>
      <c r="N208" s="2"/>
      <c r="O208" s="2"/>
      <c r="X208" s="2"/>
      <c r="Y208" s="2"/>
      <c r="Z208" s="2"/>
      <c r="AA208" s="2"/>
      <c r="AB208" s="2"/>
    </row>
    <row r="209" spans="1:28">
      <c r="A209" s="1">
        <v>2010</v>
      </c>
      <c r="L209" s="2"/>
      <c r="M209" s="2"/>
      <c r="N209" s="2"/>
      <c r="O209" s="2"/>
      <c r="X209" s="2"/>
      <c r="Y209" s="2"/>
      <c r="Z209" s="2"/>
      <c r="AA209" s="2"/>
      <c r="AB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  <c r="Y212" s="2"/>
      <c r="Z212" s="2"/>
      <c r="AA212" s="2"/>
      <c r="AB212" s="2"/>
    </row>
    <row r="213" spans="1:28" ht="13.15" customHeight="1">
      <c r="A213" s="339" t="s">
        <v>24</v>
      </c>
      <c r="B213" s="340" t="s">
        <v>3</v>
      </c>
      <c r="C213" s="341">
        <f>I7</f>
        <v>25</v>
      </c>
      <c r="D213" s="342">
        <f>C213/$L$38</f>
        <v>2.6680896478121666E-2</v>
      </c>
      <c r="E213" s="341">
        <f>$L7-C213</f>
        <v>8</v>
      </c>
      <c r="F213" s="342">
        <f>E213/$L$38</f>
        <v>8.5378868729989333E-3</v>
      </c>
      <c r="Y213" s="2"/>
      <c r="Z213" s="2"/>
      <c r="AA213" s="2"/>
      <c r="AB213" s="2"/>
    </row>
    <row r="214" spans="1:28" ht="13.15" customHeight="1">
      <c r="A214" s="184"/>
      <c r="B214" s="53" t="s">
        <v>4</v>
      </c>
      <c r="C214" s="54">
        <f t="shared" ref="C214:C244" si="20">I8</f>
        <v>25</v>
      </c>
      <c r="D214" s="55">
        <f t="shared" ref="D214:D244" si="21">C214/$L$38</f>
        <v>2.6680896478121666E-2</v>
      </c>
      <c r="E214" s="54">
        <f t="shared" ref="E214:E244" si="22">$L8-C214</f>
        <v>10</v>
      </c>
      <c r="F214" s="55">
        <f t="shared" ref="F214:F244" si="23">E214/$L$38</f>
        <v>1.0672358591248666E-2</v>
      </c>
      <c r="Y214" s="2"/>
      <c r="Z214" s="2"/>
      <c r="AA214" s="2"/>
      <c r="AB214" s="2"/>
    </row>
    <row r="215" spans="1:28" ht="13.15" customHeight="1">
      <c r="A215" s="184"/>
      <c r="B215" s="53" t="s">
        <v>41</v>
      </c>
      <c r="C215" s="54">
        <f t="shared" si="20"/>
        <v>6</v>
      </c>
      <c r="D215" s="55">
        <f t="shared" si="21"/>
        <v>6.4034151547491995E-3</v>
      </c>
      <c r="E215" s="54">
        <f t="shared" si="22"/>
        <v>0</v>
      </c>
      <c r="F215" s="55">
        <f t="shared" si="23"/>
        <v>0</v>
      </c>
      <c r="Y215" s="2"/>
      <c r="Z215" s="2"/>
      <c r="AA215" s="2"/>
      <c r="AB215" s="2"/>
    </row>
    <row r="216" spans="1:28" ht="13.15" customHeight="1">
      <c r="A216" s="184"/>
      <c r="B216" s="53" t="s">
        <v>42</v>
      </c>
      <c r="C216" s="54">
        <f t="shared" si="20"/>
        <v>50</v>
      </c>
      <c r="D216" s="55">
        <f t="shared" si="21"/>
        <v>5.3361792956243333E-2</v>
      </c>
      <c r="E216" s="54">
        <f t="shared" si="22"/>
        <v>4</v>
      </c>
      <c r="F216" s="55">
        <f t="shared" si="23"/>
        <v>4.2689434364994666E-3</v>
      </c>
      <c r="Y216" s="2"/>
      <c r="Z216" s="2"/>
      <c r="AA216" s="2"/>
      <c r="AB216" s="2"/>
    </row>
    <row r="217" spans="1:28" ht="13.15" customHeight="1">
      <c r="A217" s="184"/>
      <c r="B217" s="53" t="s">
        <v>14</v>
      </c>
      <c r="C217" s="54">
        <f t="shared" si="20"/>
        <v>38</v>
      </c>
      <c r="D217" s="55">
        <f t="shared" si="21"/>
        <v>4.0554962646744928E-2</v>
      </c>
      <c r="E217" s="54">
        <f t="shared" si="22"/>
        <v>1</v>
      </c>
      <c r="F217" s="55">
        <f t="shared" si="23"/>
        <v>1.0672358591248667E-3</v>
      </c>
      <c r="Y217" s="2"/>
      <c r="Z217" s="2"/>
      <c r="AA217" s="2"/>
      <c r="AB217" s="2"/>
    </row>
    <row r="218" spans="1:28" ht="13.15" customHeight="1">
      <c r="A218" s="184"/>
      <c r="B218" s="53" t="s">
        <v>6</v>
      </c>
      <c r="C218" s="54">
        <f t="shared" si="20"/>
        <v>38</v>
      </c>
      <c r="D218" s="55">
        <f t="shared" si="21"/>
        <v>4.0554962646744928E-2</v>
      </c>
      <c r="E218" s="54">
        <f t="shared" si="22"/>
        <v>2</v>
      </c>
      <c r="F218" s="55">
        <f t="shared" si="23"/>
        <v>2.1344717182497333E-3</v>
      </c>
      <c r="Y218" s="2"/>
      <c r="Z218" s="2"/>
      <c r="AA218" s="2"/>
      <c r="AB218" s="2"/>
    </row>
    <row r="219" spans="1:28" ht="13.15" customHeight="1">
      <c r="A219" s="184"/>
      <c r="B219" s="53" t="s">
        <v>8</v>
      </c>
      <c r="C219" s="54">
        <f t="shared" si="20"/>
        <v>5</v>
      </c>
      <c r="D219" s="55">
        <f t="shared" si="21"/>
        <v>5.3361792956243331E-3</v>
      </c>
      <c r="E219" s="54">
        <f t="shared" si="22"/>
        <v>1</v>
      </c>
      <c r="F219" s="55">
        <f t="shared" si="23"/>
        <v>1.0672358591248667E-3</v>
      </c>
      <c r="Y219" s="2"/>
      <c r="Z219" s="2"/>
      <c r="AA219" s="2"/>
      <c r="AB219" s="2"/>
    </row>
    <row r="220" spans="1:28" ht="13.15" customHeight="1">
      <c r="A220" s="184"/>
      <c r="B220" s="53" t="s">
        <v>10</v>
      </c>
      <c r="C220" s="54">
        <f t="shared" si="20"/>
        <v>18</v>
      </c>
      <c r="D220" s="55">
        <f t="shared" si="21"/>
        <v>1.9210245464247599E-2</v>
      </c>
      <c r="E220" s="54">
        <f t="shared" si="22"/>
        <v>0</v>
      </c>
      <c r="F220" s="55">
        <f t="shared" si="23"/>
        <v>0</v>
      </c>
      <c r="Y220" s="2"/>
      <c r="Z220" s="2"/>
      <c r="AA220" s="2"/>
      <c r="AB220" s="2"/>
    </row>
    <row r="221" spans="1:28" ht="13.15" customHeight="1">
      <c r="A221" s="184"/>
      <c r="B221" s="53" t="s">
        <v>11</v>
      </c>
      <c r="C221" s="54">
        <f t="shared" si="20"/>
        <v>30</v>
      </c>
      <c r="D221" s="55">
        <f t="shared" si="21"/>
        <v>3.2017075773745997E-2</v>
      </c>
      <c r="E221" s="54">
        <f t="shared" si="22"/>
        <v>3</v>
      </c>
      <c r="F221" s="55">
        <f t="shared" si="23"/>
        <v>3.2017075773745998E-3</v>
      </c>
      <c r="Y221" s="2"/>
      <c r="Z221" s="2"/>
      <c r="AA221" s="2"/>
      <c r="AB221" s="2"/>
    </row>
    <row r="222" spans="1:28" ht="13.15" customHeight="1">
      <c r="A222" s="184"/>
      <c r="B222" s="53" t="s">
        <v>12</v>
      </c>
      <c r="C222" s="54">
        <f t="shared" si="20"/>
        <v>6</v>
      </c>
      <c r="D222" s="55">
        <f t="shared" si="21"/>
        <v>6.4034151547491995E-3</v>
      </c>
      <c r="E222" s="54">
        <f t="shared" si="22"/>
        <v>14</v>
      </c>
      <c r="F222" s="55">
        <f t="shared" si="23"/>
        <v>1.4941302027748132E-2</v>
      </c>
      <c r="Y222" s="2"/>
      <c r="Z222" s="2"/>
      <c r="AA222" s="2"/>
      <c r="AB222" s="2"/>
    </row>
    <row r="223" spans="1:28" ht="13.15" customHeight="1">
      <c r="A223" s="184"/>
      <c r="B223" s="53" t="s">
        <v>43</v>
      </c>
      <c r="C223" s="54">
        <f t="shared" si="20"/>
        <v>16</v>
      </c>
      <c r="D223" s="55">
        <f t="shared" si="21"/>
        <v>1.7075773745997867E-2</v>
      </c>
      <c r="E223" s="54">
        <f t="shared" si="22"/>
        <v>0</v>
      </c>
      <c r="F223" s="55">
        <f t="shared" si="23"/>
        <v>0</v>
      </c>
      <c r="Y223" s="2"/>
      <c r="Z223" s="2"/>
      <c r="AA223" s="2"/>
      <c r="AB223" s="2"/>
    </row>
    <row r="224" spans="1:28" ht="13.15" customHeight="1">
      <c r="A224" s="184"/>
      <c r="B224" s="53" t="s">
        <v>7</v>
      </c>
      <c r="C224" s="54">
        <f t="shared" si="20"/>
        <v>71</v>
      </c>
      <c r="D224" s="55">
        <f t="shared" si="21"/>
        <v>7.577374599786553E-2</v>
      </c>
      <c r="E224" s="54">
        <f t="shared" si="22"/>
        <v>25</v>
      </c>
      <c r="F224" s="55">
        <f t="shared" si="23"/>
        <v>2.6680896478121666E-2</v>
      </c>
      <c r="Y224" s="2"/>
      <c r="Z224" s="2"/>
      <c r="AA224" s="2"/>
      <c r="AB224" s="2"/>
    </row>
    <row r="225" spans="1:6" ht="13.15" customHeight="1">
      <c r="A225" s="184"/>
      <c r="B225" s="53" t="s">
        <v>13</v>
      </c>
      <c r="C225" s="54">
        <f t="shared" si="20"/>
        <v>26</v>
      </c>
      <c r="D225" s="55">
        <f t="shared" si="21"/>
        <v>2.7748132337246531E-2</v>
      </c>
      <c r="E225" s="54">
        <f t="shared" si="22"/>
        <v>5</v>
      </c>
      <c r="F225" s="55">
        <f t="shared" si="23"/>
        <v>5.3361792956243331E-3</v>
      </c>
    </row>
    <row r="226" spans="1:6" ht="13.15" customHeight="1">
      <c r="A226" s="184"/>
      <c r="B226" s="53" t="s">
        <v>15</v>
      </c>
      <c r="C226" s="54">
        <f t="shared" si="20"/>
        <v>33</v>
      </c>
      <c r="D226" s="55">
        <f t="shared" si="21"/>
        <v>3.5218783351120594E-2</v>
      </c>
      <c r="E226" s="54">
        <f t="shared" si="22"/>
        <v>11</v>
      </c>
      <c r="F226" s="55">
        <f t="shared" si="23"/>
        <v>1.1739594450373533E-2</v>
      </c>
    </row>
    <row r="227" spans="1:6" ht="13.15" customHeight="1">
      <c r="A227" s="184"/>
      <c r="B227" s="53" t="s">
        <v>16</v>
      </c>
      <c r="C227" s="54">
        <f t="shared" si="20"/>
        <v>15</v>
      </c>
      <c r="D227" s="55">
        <f t="shared" si="21"/>
        <v>1.6008537886872998E-2</v>
      </c>
      <c r="E227" s="54">
        <f t="shared" si="22"/>
        <v>13</v>
      </c>
      <c r="F227" s="55">
        <f t="shared" si="23"/>
        <v>1.3874066168623266E-2</v>
      </c>
    </row>
    <row r="228" spans="1:6" ht="13.15" customHeight="1">
      <c r="A228" s="184"/>
      <c r="B228" s="53" t="s">
        <v>17</v>
      </c>
      <c r="C228" s="54">
        <f t="shared" si="20"/>
        <v>77</v>
      </c>
      <c r="D228" s="55">
        <f t="shared" si="21"/>
        <v>8.2177161152614725E-2</v>
      </c>
      <c r="E228" s="54">
        <f t="shared" si="22"/>
        <v>39</v>
      </c>
      <c r="F228" s="55">
        <f t="shared" si="23"/>
        <v>4.1622198505869797E-2</v>
      </c>
    </row>
    <row r="229" spans="1:6" ht="13.15" customHeight="1">
      <c r="A229" s="184"/>
      <c r="B229" s="53" t="s">
        <v>44</v>
      </c>
      <c r="C229" s="54">
        <f t="shared" si="20"/>
        <v>27</v>
      </c>
      <c r="D229" s="55">
        <f t="shared" si="21"/>
        <v>2.8815368196371399E-2</v>
      </c>
      <c r="E229" s="54">
        <f t="shared" si="22"/>
        <v>0</v>
      </c>
      <c r="F229" s="55">
        <f t="shared" si="23"/>
        <v>0</v>
      </c>
    </row>
    <row r="230" spans="1:6" ht="13.15" customHeight="1">
      <c r="A230" s="184"/>
      <c r="B230" s="53" t="s">
        <v>18</v>
      </c>
      <c r="C230" s="54">
        <f t="shared" si="20"/>
        <v>2</v>
      </c>
      <c r="D230" s="55">
        <f t="shared" si="21"/>
        <v>2.1344717182497333E-3</v>
      </c>
      <c r="E230" s="54">
        <f t="shared" si="22"/>
        <v>0</v>
      </c>
      <c r="F230" s="55">
        <f t="shared" si="23"/>
        <v>0</v>
      </c>
    </row>
    <row r="231" spans="1:6" ht="13.15" customHeight="1">
      <c r="A231" s="184"/>
      <c r="B231" s="53" t="s">
        <v>23</v>
      </c>
      <c r="C231" s="54">
        <f t="shared" si="20"/>
        <v>3</v>
      </c>
      <c r="D231" s="55">
        <f t="shared" si="21"/>
        <v>3.2017075773745998E-3</v>
      </c>
      <c r="E231" s="54">
        <f t="shared" si="22"/>
        <v>2</v>
      </c>
      <c r="F231" s="55">
        <f t="shared" si="23"/>
        <v>2.1344717182497333E-3</v>
      </c>
    </row>
    <row r="232" spans="1:6" ht="13.15" customHeight="1">
      <c r="A232" s="184"/>
      <c r="B232" s="53" t="s">
        <v>19</v>
      </c>
      <c r="C232" s="54">
        <f t="shared" si="20"/>
        <v>2</v>
      </c>
      <c r="D232" s="55">
        <f t="shared" si="21"/>
        <v>2.1344717182497333E-3</v>
      </c>
      <c r="E232" s="54">
        <f t="shared" si="22"/>
        <v>7</v>
      </c>
      <c r="F232" s="55">
        <f t="shared" si="23"/>
        <v>7.470651013874066E-3</v>
      </c>
    </row>
    <row r="233" spans="1:6" ht="13.15" customHeight="1">
      <c r="A233" s="184"/>
      <c r="B233" s="53" t="s">
        <v>20</v>
      </c>
      <c r="C233" s="54">
        <f t="shared" si="20"/>
        <v>12</v>
      </c>
      <c r="D233" s="55">
        <f t="shared" si="21"/>
        <v>1.2806830309498399E-2</v>
      </c>
      <c r="E233" s="54">
        <f t="shared" si="22"/>
        <v>2</v>
      </c>
      <c r="F233" s="55">
        <f t="shared" si="23"/>
        <v>2.1344717182497333E-3</v>
      </c>
    </row>
    <row r="234" spans="1:6" ht="13.15" customHeight="1">
      <c r="A234" s="184"/>
      <c r="B234" s="53" t="s">
        <v>21</v>
      </c>
      <c r="C234" s="54">
        <f t="shared" si="20"/>
        <v>24</v>
      </c>
      <c r="D234" s="55">
        <f t="shared" si="21"/>
        <v>2.5613660618996798E-2</v>
      </c>
      <c r="E234" s="54">
        <f t="shared" si="22"/>
        <v>3</v>
      </c>
      <c r="F234" s="55">
        <f t="shared" si="23"/>
        <v>3.2017075773745998E-3</v>
      </c>
    </row>
    <row r="235" spans="1:6" ht="13.15" customHeight="1">
      <c r="A235" s="184"/>
      <c r="B235" s="53" t="s">
        <v>45</v>
      </c>
      <c r="C235" s="54">
        <f t="shared" si="20"/>
        <v>14</v>
      </c>
      <c r="D235" s="55">
        <f t="shared" si="21"/>
        <v>1.4941302027748132E-2</v>
      </c>
      <c r="E235" s="54">
        <f t="shared" si="22"/>
        <v>10</v>
      </c>
      <c r="F235" s="55">
        <f t="shared" si="23"/>
        <v>1.0672358591248666E-2</v>
      </c>
    </row>
    <row r="236" spans="1:6" ht="13.15" customHeight="1">
      <c r="A236" s="184"/>
      <c r="B236" s="53" t="s">
        <v>46</v>
      </c>
      <c r="C236" s="54">
        <f t="shared" si="20"/>
        <v>22</v>
      </c>
      <c r="D236" s="55">
        <f t="shared" si="21"/>
        <v>2.3479188900747065E-2</v>
      </c>
      <c r="E236" s="54">
        <f t="shared" si="22"/>
        <v>5</v>
      </c>
      <c r="F236" s="55">
        <f t="shared" si="23"/>
        <v>5.3361792956243331E-3</v>
      </c>
    </row>
    <row r="237" spans="1:6" ht="13.15" customHeight="1">
      <c r="A237" s="184"/>
      <c r="B237" s="53" t="s">
        <v>47</v>
      </c>
      <c r="C237" s="54">
        <f t="shared" si="20"/>
        <v>56</v>
      </c>
      <c r="D237" s="55">
        <f t="shared" si="21"/>
        <v>5.9765208110992528E-2</v>
      </c>
      <c r="E237" s="54">
        <f t="shared" si="22"/>
        <v>2</v>
      </c>
      <c r="F237" s="55">
        <f t="shared" si="23"/>
        <v>2.1344717182497333E-3</v>
      </c>
    </row>
    <row r="238" spans="1:6" ht="13.15" customHeight="1">
      <c r="A238" s="184"/>
      <c r="B238" s="53" t="s">
        <v>22</v>
      </c>
      <c r="C238" s="54">
        <f t="shared" si="20"/>
        <v>17</v>
      </c>
      <c r="D238" s="55">
        <f t="shared" si="21"/>
        <v>1.8143009605122731E-2</v>
      </c>
      <c r="E238" s="54">
        <f t="shared" si="22"/>
        <v>6</v>
      </c>
      <c r="F238" s="55">
        <f t="shared" si="23"/>
        <v>6.4034151547491995E-3</v>
      </c>
    </row>
    <row r="239" spans="1:6" ht="13.15" customHeight="1">
      <c r="A239" s="184"/>
      <c r="B239" s="53" t="s">
        <v>9</v>
      </c>
      <c r="C239" s="54">
        <f t="shared" si="20"/>
        <v>24</v>
      </c>
      <c r="D239" s="55">
        <f t="shared" si="21"/>
        <v>2.5613660618996798E-2</v>
      </c>
      <c r="E239" s="54">
        <f t="shared" si="22"/>
        <v>35</v>
      </c>
      <c r="F239" s="55">
        <f t="shared" si="23"/>
        <v>3.7353255069370331E-2</v>
      </c>
    </row>
    <row r="240" spans="1:6" ht="13.15" customHeight="1">
      <c r="A240" s="184"/>
      <c r="B240" s="53" t="s">
        <v>33</v>
      </c>
      <c r="C240" s="54">
        <f t="shared" si="20"/>
        <v>11</v>
      </c>
      <c r="D240" s="55">
        <f t="shared" si="21"/>
        <v>1.1739594450373533E-2</v>
      </c>
      <c r="E240" s="54">
        <f t="shared" si="22"/>
        <v>3</v>
      </c>
      <c r="F240" s="55">
        <f t="shared" si="23"/>
        <v>3.2017075773745998E-3</v>
      </c>
    </row>
    <row r="241" spans="1:28" ht="13.15" customHeight="1">
      <c r="A241" s="184"/>
      <c r="B241" s="53" t="s">
        <v>5</v>
      </c>
      <c r="C241" s="54">
        <f t="shared" si="20"/>
        <v>13</v>
      </c>
      <c r="D241" s="55">
        <f t="shared" si="21"/>
        <v>1.3874066168623266E-2</v>
      </c>
      <c r="E241" s="54">
        <f t="shared" si="22"/>
        <v>6</v>
      </c>
      <c r="F241" s="55">
        <f t="shared" si="23"/>
        <v>6.4034151547491995E-3</v>
      </c>
    </row>
    <row r="242" spans="1:28" ht="13.15" customHeight="1">
      <c r="A242" s="184"/>
      <c r="B242" s="53" t="s">
        <v>126</v>
      </c>
      <c r="C242" s="54">
        <f t="shared" si="20"/>
        <v>9</v>
      </c>
      <c r="D242" s="55">
        <f t="shared" si="21"/>
        <v>9.6051227321237997E-3</v>
      </c>
      <c r="E242" s="54">
        <f t="shared" si="22"/>
        <v>5</v>
      </c>
      <c r="F242" s="55">
        <f t="shared" si="23"/>
        <v>5.3361792956243331E-3</v>
      </c>
    </row>
    <row r="243" spans="1:28" ht="13.15" customHeight="1">
      <c r="A243" s="185"/>
      <c r="B243" s="56"/>
      <c r="C243" s="54"/>
      <c r="D243" s="55"/>
      <c r="E243" s="54"/>
      <c r="F243" s="55"/>
    </row>
    <row r="244" spans="1:28" ht="13.15" customHeight="1">
      <c r="A244" s="60"/>
      <c r="B244" s="57" t="s">
        <v>1</v>
      </c>
      <c r="C244" s="54">
        <f t="shared" si="20"/>
        <v>715</v>
      </c>
      <c r="D244" s="55">
        <f t="shared" si="21"/>
        <v>0.76307363927427962</v>
      </c>
      <c r="E244" s="54">
        <f t="shared" si="22"/>
        <v>222</v>
      </c>
      <c r="F244" s="55">
        <f t="shared" si="23"/>
        <v>0.23692636072572038</v>
      </c>
      <c r="L244" s="2"/>
      <c r="M244" s="2"/>
      <c r="N244" s="2"/>
      <c r="O244" s="2"/>
      <c r="X244" s="2"/>
      <c r="Y244" s="2"/>
      <c r="Z244" s="2"/>
      <c r="AA244" s="2"/>
      <c r="AB244" s="2"/>
    </row>
    <row r="245" spans="1:28">
      <c r="L245" s="2"/>
      <c r="M245" s="2"/>
      <c r="N245" s="2"/>
      <c r="O245" s="2"/>
      <c r="X245" s="2"/>
      <c r="Y245" s="2"/>
      <c r="Z245" s="2"/>
      <c r="AA245" s="2"/>
      <c r="AB245" s="2"/>
    </row>
    <row r="246" spans="1:28">
      <c r="L246" s="2"/>
      <c r="M246" s="2"/>
      <c r="N246" s="2"/>
      <c r="O246" s="2"/>
      <c r="X246" s="2"/>
      <c r="Y246" s="2"/>
      <c r="Z246" s="2"/>
      <c r="AA246" s="2"/>
      <c r="AB246" s="2"/>
    </row>
    <row r="247" spans="1:28">
      <c r="L247" s="2"/>
      <c r="M247" s="2"/>
      <c r="N247" s="2"/>
      <c r="O247" s="2"/>
      <c r="X247" s="2"/>
      <c r="Y247" s="2"/>
      <c r="Z247" s="2"/>
      <c r="AA247" s="2"/>
      <c r="AB247" s="2"/>
    </row>
    <row r="248" spans="1:28" ht="12.75" thickBot="1">
      <c r="A248" s="1">
        <v>2005</v>
      </c>
    </row>
    <row r="249" spans="1:28" ht="13.5" thickBot="1">
      <c r="A249" s="28" t="s">
        <v>0</v>
      </c>
      <c r="B249" s="28" t="s">
        <v>0</v>
      </c>
      <c r="C249" s="486" t="s">
        <v>38</v>
      </c>
      <c r="D249" s="486"/>
      <c r="E249" s="487"/>
    </row>
    <row r="250" spans="1:28" ht="13.5" thickBot="1">
      <c r="A250" s="29"/>
      <c r="B250" s="29"/>
      <c r="C250" s="486" t="s">
        <v>28</v>
      </c>
      <c r="D250" s="486"/>
      <c r="E250" s="486"/>
    </row>
    <row r="251" spans="1:28" ht="13.5" thickBot="1">
      <c r="A251" s="29"/>
      <c r="B251" s="29"/>
      <c r="C251" s="30" t="s">
        <v>29</v>
      </c>
      <c r="D251" s="31" t="s">
        <v>30</v>
      </c>
      <c r="E251" s="32" t="s">
        <v>1</v>
      </c>
    </row>
    <row r="252" spans="1:28" ht="13.5">
      <c r="A252" s="135" t="s">
        <v>24</v>
      </c>
      <c r="B252" s="23" t="s">
        <v>3</v>
      </c>
      <c r="C252" s="33">
        <v>2.5999999999999999E-2</v>
      </c>
      <c r="D252" s="34">
        <f>E252-C252</f>
        <v>1.2E-2</v>
      </c>
      <c r="E252" s="35">
        <v>3.7999999999999999E-2</v>
      </c>
    </row>
    <row r="253" spans="1:28" ht="13.5">
      <c r="A253" s="136"/>
      <c r="B253" s="24" t="s">
        <v>4</v>
      </c>
      <c r="C253" s="36">
        <v>1.4999999999999999E-2</v>
      </c>
      <c r="D253" s="37">
        <f t="shared" ref="D253:D276" si="24">E253-C253</f>
        <v>4.0000000000000001E-3</v>
      </c>
      <c r="E253" s="38">
        <v>1.9E-2</v>
      </c>
    </row>
    <row r="254" spans="1:28" ht="13.5">
      <c r="A254" s="136"/>
      <c r="B254" s="24" t="s">
        <v>14</v>
      </c>
      <c r="C254" s="36">
        <v>1.2E-2</v>
      </c>
      <c r="D254" s="37">
        <f t="shared" si="24"/>
        <v>5.9999999999999984E-3</v>
      </c>
      <c r="E254" s="38">
        <v>1.7999999999999999E-2</v>
      </c>
    </row>
    <row r="255" spans="1:28" ht="13.5">
      <c r="A255" s="136"/>
      <c r="B255" s="24" t="s">
        <v>6</v>
      </c>
      <c r="C255" s="36">
        <v>7.5999999999999998E-2</v>
      </c>
      <c r="D255" s="37">
        <f t="shared" si="24"/>
        <v>7.0000000000000062E-3</v>
      </c>
      <c r="E255" s="38">
        <v>8.3000000000000004E-2</v>
      </c>
    </row>
    <row r="256" spans="1:28" ht="13.5">
      <c r="A256" s="136"/>
      <c r="B256" s="24" t="s">
        <v>8</v>
      </c>
      <c r="C256" s="36">
        <v>0.01</v>
      </c>
      <c r="D256" s="37">
        <f t="shared" si="24"/>
        <v>2E-3</v>
      </c>
      <c r="E256" s="38">
        <v>1.2E-2</v>
      </c>
    </row>
    <row r="257" spans="1:5" ht="13.5">
      <c r="A257" s="136"/>
      <c r="B257" s="24" t="s">
        <v>10</v>
      </c>
      <c r="C257" s="36">
        <v>0.02</v>
      </c>
      <c r="D257" s="37">
        <f t="shared" si="24"/>
        <v>0</v>
      </c>
      <c r="E257" s="38">
        <v>0.02</v>
      </c>
    </row>
    <row r="258" spans="1:5" ht="13.5">
      <c r="A258" s="136"/>
      <c r="B258" s="24" t="s">
        <v>11</v>
      </c>
      <c r="C258" s="36">
        <v>3.5000000000000003E-2</v>
      </c>
      <c r="D258" s="37">
        <f t="shared" si="24"/>
        <v>5.9999999999999984E-3</v>
      </c>
      <c r="E258" s="38">
        <v>4.1000000000000002E-2</v>
      </c>
    </row>
    <row r="259" spans="1:5" ht="13.5">
      <c r="A259" s="136"/>
      <c r="B259" s="24" t="s">
        <v>12</v>
      </c>
      <c r="C259" s="36">
        <v>0.02</v>
      </c>
      <c r="D259" s="37">
        <f t="shared" si="24"/>
        <v>9.9999999999999985E-3</v>
      </c>
      <c r="E259" s="38">
        <v>0.03</v>
      </c>
    </row>
    <row r="260" spans="1:5" ht="13.5">
      <c r="A260" s="136"/>
      <c r="B260" s="24" t="s">
        <v>7</v>
      </c>
      <c r="C260" s="36">
        <v>0.106</v>
      </c>
      <c r="D260" s="37">
        <f t="shared" si="24"/>
        <v>6.3000000000000014E-2</v>
      </c>
      <c r="E260" s="38">
        <v>0.16900000000000001</v>
      </c>
    </row>
    <row r="261" spans="1:5" ht="13.5">
      <c r="A261" s="136"/>
      <c r="B261" s="24" t="s">
        <v>13</v>
      </c>
      <c r="C261" s="36">
        <v>1.2E-2</v>
      </c>
      <c r="D261" s="37">
        <f t="shared" ref="D261:D273" si="25">E261-C261</f>
        <v>5.9999999999999984E-3</v>
      </c>
      <c r="E261" s="38">
        <v>1.7999999999999999E-2</v>
      </c>
    </row>
    <row r="262" spans="1:5" ht="13.5">
      <c r="A262" s="136"/>
      <c r="B262" s="24" t="s">
        <v>15</v>
      </c>
      <c r="C262" s="36">
        <v>4.2000000000000003E-2</v>
      </c>
      <c r="D262" s="37">
        <f t="shared" si="25"/>
        <v>2.8999999999999991E-2</v>
      </c>
      <c r="E262" s="38">
        <v>7.0999999999999994E-2</v>
      </c>
    </row>
    <row r="263" spans="1:5" ht="13.5">
      <c r="A263" s="136"/>
      <c r="B263" s="24" t="s">
        <v>16</v>
      </c>
      <c r="C263" s="36">
        <v>0.02</v>
      </c>
      <c r="D263" s="37">
        <f t="shared" si="25"/>
        <v>3.6000000000000004E-2</v>
      </c>
      <c r="E263" s="38">
        <v>5.6000000000000001E-2</v>
      </c>
    </row>
    <row r="264" spans="1:5" ht="13.5">
      <c r="A264" s="136"/>
      <c r="B264" s="24" t="s">
        <v>17</v>
      </c>
      <c r="C264" s="36">
        <v>3.6999999999999998E-2</v>
      </c>
      <c r="D264" s="37">
        <f t="shared" si="25"/>
        <v>1.9000000000000003E-2</v>
      </c>
      <c r="E264" s="38">
        <v>5.6000000000000001E-2</v>
      </c>
    </row>
    <row r="265" spans="1:5" ht="13.5">
      <c r="A265" s="136"/>
      <c r="B265" s="24" t="s">
        <v>18</v>
      </c>
      <c r="C265" s="36">
        <v>2.4E-2</v>
      </c>
      <c r="D265" s="37">
        <f t="shared" si="25"/>
        <v>2.9999999999999992E-3</v>
      </c>
      <c r="E265" s="38">
        <v>2.7E-2</v>
      </c>
    </row>
    <row r="266" spans="1:5" ht="13.5">
      <c r="A266" s="136"/>
      <c r="B266" s="24" t="s">
        <v>23</v>
      </c>
      <c r="C266" s="36">
        <v>4.0000000000000001E-3</v>
      </c>
      <c r="D266" s="37">
        <f t="shared" si="25"/>
        <v>1E-3</v>
      </c>
      <c r="E266" s="38">
        <v>5.0000000000000001E-3</v>
      </c>
    </row>
    <row r="267" spans="1:5" ht="13.5">
      <c r="A267" s="136"/>
      <c r="B267" s="24" t="s">
        <v>19</v>
      </c>
      <c r="C267" s="36">
        <v>1.6E-2</v>
      </c>
      <c r="D267" s="37">
        <f t="shared" si="25"/>
        <v>1.8000000000000002E-2</v>
      </c>
      <c r="E267" s="38">
        <v>3.4000000000000002E-2</v>
      </c>
    </row>
    <row r="268" spans="1:5" ht="13.5">
      <c r="A268" s="136"/>
      <c r="B268" s="24" t="s">
        <v>20</v>
      </c>
      <c r="C268" s="36">
        <v>7.0000000000000001E-3</v>
      </c>
      <c r="D268" s="37">
        <f t="shared" si="25"/>
        <v>1E-3</v>
      </c>
      <c r="E268" s="38">
        <v>8.0000000000000002E-3</v>
      </c>
    </row>
    <row r="269" spans="1:5" ht="13.5">
      <c r="A269" s="136"/>
      <c r="B269" s="24" t="s">
        <v>21</v>
      </c>
      <c r="C269" s="36">
        <v>3.7999999999999999E-2</v>
      </c>
      <c r="D269" s="37">
        <f t="shared" si="25"/>
        <v>5.9999999999999984E-3</v>
      </c>
      <c r="E269" s="38">
        <v>4.3999999999999997E-2</v>
      </c>
    </row>
    <row r="270" spans="1:5" ht="13.5">
      <c r="A270" s="136"/>
      <c r="B270" s="24" t="s">
        <v>47</v>
      </c>
      <c r="C270" s="36">
        <v>8.2000000000000003E-2</v>
      </c>
      <c r="D270" s="37">
        <f t="shared" si="25"/>
        <v>0</v>
      </c>
      <c r="E270" s="38">
        <v>8.2000000000000003E-2</v>
      </c>
    </row>
    <row r="271" spans="1:5" ht="13.5">
      <c r="A271" s="136"/>
      <c r="B271" s="24" t="s">
        <v>22</v>
      </c>
      <c r="C271" s="36">
        <v>2.9000000000000001E-2</v>
      </c>
      <c r="D271" s="37">
        <f t="shared" si="25"/>
        <v>4.0000000000000001E-3</v>
      </c>
      <c r="E271" s="38">
        <v>3.3000000000000002E-2</v>
      </c>
    </row>
    <row r="272" spans="1:5" ht="13.5">
      <c r="A272" s="136"/>
      <c r="B272" s="24" t="s">
        <v>9</v>
      </c>
      <c r="C272" s="36">
        <v>2.9000000000000001E-2</v>
      </c>
      <c r="D272" s="37">
        <f t="shared" si="25"/>
        <v>6.4000000000000001E-2</v>
      </c>
      <c r="E272" s="38">
        <v>9.2999999999999999E-2</v>
      </c>
    </row>
    <row r="273" spans="1:23" ht="13.5">
      <c r="A273" s="136"/>
      <c r="B273" s="24" t="s">
        <v>5</v>
      </c>
      <c r="C273" s="36">
        <v>1.4999999999999999E-2</v>
      </c>
      <c r="D273" s="37">
        <f t="shared" si="25"/>
        <v>2.0000000000000004E-2</v>
      </c>
      <c r="E273" s="38">
        <v>3.5000000000000003E-2</v>
      </c>
    </row>
    <row r="274" spans="1:23" ht="13.5">
      <c r="A274" s="136"/>
      <c r="B274" s="24" t="s">
        <v>126</v>
      </c>
      <c r="C274" s="36">
        <v>3.0000000000000001E-3</v>
      </c>
      <c r="D274" s="37">
        <f t="shared" si="24"/>
        <v>7.0000000000000001E-3</v>
      </c>
      <c r="E274" s="38">
        <v>0.01</v>
      </c>
    </row>
    <row r="275" spans="1:23" ht="13.5">
      <c r="A275" s="136"/>
      <c r="B275" s="171"/>
      <c r="C275" s="181"/>
      <c r="D275" s="182"/>
      <c r="E275" s="183"/>
    </row>
    <row r="276" spans="1:23" ht="14.25" thickBot="1">
      <c r="A276" s="137"/>
      <c r="B276" s="25" t="s">
        <v>1</v>
      </c>
      <c r="C276" s="39">
        <v>0.67900000000000005</v>
      </c>
      <c r="D276" s="40">
        <f t="shared" si="24"/>
        <v>0.32099999999999995</v>
      </c>
      <c r="E276" s="41">
        <v>1</v>
      </c>
    </row>
    <row r="283" spans="1:23" ht="12.75">
      <c r="A283" s="26" t="s">
        <v>31</v>
      </c>
    </row>
    <row r="284" spans="1:23">
      <c r="A284" s="202"/>
      <c r="B284" s="203"/>
      <c r="C284" s="502" t="s">
        <v>58</v>
      </c>
      <c r="D284" s="503"/>
      <c r="E284" s="503"/>
      <c r="F284" s="503"/>
      <c r="G284" s="503"/>
      <c r="H284" s="503"/>
      <c r="I284" s="503"/>
      <c r="J284" s="503"/>
      <c r="K284" s="503"/>
      <c r="L284" s="503"/>
      <c r="M284" s="503"/>
      <c r="N284" s="504"/>
      <c r="Q284" s="2"/>
      <c r="R284" s="2"/>
      <c r="S284" s="2"/>
      <c r="T284" s="2"/>
    </row>
    <row r="285" spans="1:23">
      <c r="A285" s="204"/>
      <c r="B285" s="42"/>
      <c r="C285" s="505" t="s">
        <v>25</v>
      </c>
      <c r="D285" s="506"/>
      <c r="E285" s="506"/>
      <c r="F285" s="506"/>
      <c r="G285" s="506"/>
      <c r="H285" s="506"/>
      <c r="I285" s="506"/>
      <c r="J285" s="506"/>
      <c r="K285" s="506"/>
      <c r="L285" s="506"/>
      <c r="M285" s="506"/>
      <c r="N285" s="507"/>
      <c r="Q285" s="2"/>
      <c r="R285" s="2"/>
      <c r="S285" s="2"/>
      <c r="T285" s="2"/>
    </row>
    <row r="286" spans="1:23" ht="12" customHeight="1">
      <c r="A286" s="205"/>
      <c r="B286" s="186"/>
      <c r="C286" s="500" t="s">
        <v>36</v>
      </c>
      <c r="D286" s="501"/>
      <c r="E286" s="501"/>
      <c r="F286" s="501"/>
      <c r="G286" s="500" t="s">
        <v>37</v>
      </c>
      <c r="H286" s="501"/>
      <c r="I286" s="501"/>
      <c r="J286" s="501"/>
      <c r="K286" s="500" t="s">
        <v>38</v>
      </c>
      <c r="L286" s="501"/>
      <c r="M286" s="501"/>
      <c r="N286" s="508"/>
      <c r="P286" s="51"/>
      <c r="Q286" s="2"/>
      <c r="R286" s="2"/>
      <c r="S286" s="2"/>
      <c r="T286" s="2"/>
    </row>
    <row r="287" spans="1:23" ht="56.25">
      <c r="A287" s="206"/>
      <c r="B287" s="187"/>
      <c r="C287" s="188">
        <v>2010</v>
      </c>
      <c r="D287" s="189">
        <v>2005</v>
      </c>
      <c r="E287" s="190">
        <v>2000</v>
      </c>
      <c r="F287" s="191" t="s">
        <v>32</v>
      </c>
      <c r="G287" s="192">
        <v>2010</v>
      </c>
      <c r="H287" s="189">
        <v>2005</v>
      </c>
      <c r="I287" s="190">
        <v>2000</v>
      </c>
      <c r="J287" s="191" t="s">
        <v>32</v>
      </c>
      <c r="K287" s="192">
        <v>2010</v>
      </c>
      <c r="L287" s="189">
        <v>2005</v>
      </c>
      <c r="M287" s="190">
        <v>2000</v>
      </c>
      <c r="N287" s="201" t="s">
        <v>32</v>
      </c>
      <c r="O287" s="43"/>
      <c r="S287" s="51"/>
      <c r="T287" s="2"/>
      <c r="U287" s="2"/>
      <c r="V287" s="2"/>
      <c r="W287" s="2"/>
    </row>
    <row r="288" spans="1:23" ht="13.5">
      <c r="A288" s="207" t="s">
        <v>24</v>
      </c>
      <c r="B288" s="193" t="s">
        <v>3</v>
      </c>
      <c r="C288" s="194">
        <f>D7</f>
        <v>0.24242424242424243</v>
      </c>
      <c r="D288" s="195">
        <v>0.32100000000000001</v>
      </c>
      <c r="E288" s="196">
        <v>0.13333333333333333</v>
      </c>
      <c r="F288" s="197">
        <f>D288-E288</f>
        <v>0.18766666666666668</v>
      </c>
      <c r="G288" s="198">
        <f>G7</f>
        <v>0</v>
      </c>
      <c r="H288" s="195">
        <v>7.0999999999999994E-2</v>
      </c>
      <c r="I288" s="196">
        <v>6.6666666666666666E-2</v>
      </c>
      <c r="J288" s="199">
        <f>H288-I288</f>
        <v>4.3333333333333279E-3</v>
      </c>
      <c r="K288" s="194">
        <f>J7</f>
        <v>0.75757575757575757</v>
      </c>
      <c r="L288" s="195">
        <v>0.67900000000000005</v>
      </c>
      <c r="M288" s="196">
        <v>0.8</v>
      </c>
      <c r="N288" s="208">
        <f>L288-M288</f>
        <v>-0.121</v>
      </c>
      <c r="R288" s="2"/>
      <c r="S288" s="59"/>
      <c r="T288" s="2"/>
      <c r="U288" s="2"/>
      <c r="V288" s="2"/>
      <c r="W288" s="2"/>
    </row>
    <row r="289" spans="1:25" ht="13.5">
      <c r="A289" s="207"/>
      <c r="B289" s="193" t="s">
        <v>4</v>
      </c>
      <c r="C289" s="194">
        <f t="shared" ref="C289:C317" si="26">D8</f>
        <v>0.2857142857142857</v>
      </c>
      <c r="D289" s="195">
        <v>0.214</v>
      </c>
      <c r="E289" s="196">
        <v>0.17647058823529413</v>
      </c>
      <c r="F289" s="197">
        <f>D289-E289</f>
        <v>3.7529411764705867E-2</v>
      </c>
      <c r="G289" s="198">
        <f t="shared" ref="G289:G317" si="27">G8</f>
        <v>0</v>
      </c>
      <c r="H289" s="195">
        <v>7.0999999999999994E-2</v>
      </c>
      <c r="I289" s="196">
        <v>5.8823529411764712E-2</v>
      </c>
      <c r="J289" s="199">
        <f>H289-I289</f>
        <v>1.2176470588235282E-2</v>
      </c>
      <c r="K289" s="194">
        <f t="shared" ref="K289:K317" si="28">J8</f>
        <v>0.7142857142857143</v>
      </c>
      <c r="L289" s="195">
        <v>0.78600000000000003</v>
      </c>
      <c r="M289" s="196">
        <v>0.79411764705882348</v>
      </c>
      <c r="N289" s="208">
        <f>L289-M289</f>
        <v>-8.1176470588234517E-3</v>
      </c>
      <c r="R289" s="2"/>
      <c r="S289" s="2"/>
      <c r="T289" s="2"/>
      <c r="U289" s="2"/>
      <c r="V289" s="2"/>
      <c r="W289" s="2"/>
      <c r="X289" s="2"/>
      <c r="Y289" s="2"/>
    </row>
    <row r="290" spans="1:25" ht="13.5">
      <c r="A290" s="207"/>
      <c r="B290" s="193" t="s">
        <v>41</v>
      </c>
      <c r="C290" s="194">
        <f t="shared" si="26"/>
        <v>0</v>
      </c>
      <c r="D290" s="195"/>
      <c r="E290" s="196"/>
      <c r="F290" s="197"/>
      <c r="G290" s="198">
        <f t="shared" si="27"/>
        <v>0</v>
      </c>
      <c r="H290" s="195"/>
      <c r="I290" s="196"/>
      <c r="J290" s="199"/>
      <c r="K290" s="194">
        <f t="shared" si="28"/>
        <v>1</v>
      </c>
      <c r="L290" s="195"/>
      <c r="M290" s="196"/>
      <c r="N290" s="208"/>
      <c r="R290" s="2"/>
      <c r="S290" s="2"/>
      <c r="T290" s="2"/>
      <c r="U290" s="2"/>
      <c r="V290" s="2"/>
      <c r="X290" s="2"/>
      <c r="Y290" s="2"/>
    </row>
    <row r="291" spans="1:25" ht="13.5">
      <c r="A291" s="207"/>
      <c r="B291" s="193" t="s">
        <v>42</v>
      </c>
      <c r="C291" s="194">
        <f t="shared" si="26"/>
        <v>7.407407407407407E-2</v>
      </c>
      <c r="D291" s="195"/>
      <c r="E291" s="196"/>
      <c r="F291" s="197"/>
      <c r="G291" s="198">
        <f t="shared" si="27"/>
        <v>0</v>
      </c>
      <c r="H291" s="195"/>
      <c r="I291" s="196"/>
      <c r="J291" s="199"/>
      <c r="K291" s="194">
        <f t="shared" si="28"/>
        <v>0.92592592592592593</v>
      </c>
      <c r="L291" s="195"/>
      <c r="M291" s="196"/>
      <c r="N291" s="208"/>
      <c r="R291" s="2"/>
      <c r="S291" s="2"/>
      <c r="T291" s="2"/>
      <c r="U291" s="2"/>
      <c r="V291" s="2"/>
      <c r="X291" s="2"/>
      <c r="Y291" s="2"/>
    </row>
    <row r="292" spans="1:25" ht="13.5">
      <c r="A292" s="207"/>
      <c r="B292" s="193" t="s">
        <v>14</v>
      </c>
      <c r="C292" s="194">
        <f t="shared" si="26"/>
        <v>2.564102564102564E-2</v>
      </c>
      <c r="D292" s="195">
        <v>0.308</v>
      </c>
      <c r="E292" s="196"/>
      <c r="F292" s="197"/>
      <c r="G292" s="198">
        <f t="shared" si="27"/>
        <v>0</v>
      </c>
      <c r="H292" s="195">
        <v>0</v>
      </c>
      <c r="I292" s="196"/>
      <c r="J292" s="199"/>
      <c r="K292" s="194">
        <f t="shared" si="28"/>
        <v>0.97435897435897434</v>
      </c>
      <c r="L292" s="195">
        <v>0.69199999999999995</v>
      </c>
      <c r="M292" s="196"/>
      <c r="N292" s="208"/>
      <c r="R292" s="2"/>
      <c r="S292" s="2"/>
      <c r="T292" s="2"/>
      <c r="U292" s="2"/>
      <c r="V292" s="2"/>
      <c r="X292" s="2"/>
      <c r="Y292" s="2"/>
    </row>
    <row r="293" spans="1:25" ht="13.5">
      <c r="A293" s="207"/>
      <c r="B293" s="193" t="s">
        <v>6</v>
      </c>
      <c r="C293" s="194">
        <f t="shared" si="26"/>
        <v>0</v>
      </c>
      <c r="D293" s="195">
        <v>3.3000000000000002E-2</v>
      </c>
      <c r="E293" s="196"/>
      <c r="F293" s="197"/>
      <c r="G293" s="198">
        <f t="shared" si="27"/>
        <v>0.05</v>
      </c>
      <c r="H293" s="195">
        <v>4.9000000000000002E-2</v>
      </c>
      <c r="I293" s="196"/>
      <c r="J293" s="199"/>
      <c r="K293" s="194">
        <f t="shared" si="28"/>
        <v>0.95</v>
      </c>
      <c r="L293" s="195">
        <v>0.91800000000000004</v>
      </c>
      <c r="M293" s="196"/>
      <c r="N293" s="208"/>
      <c r="R293" s="2"/>
      <c r="S293" s="2"/>
      <c r="T293" s="2"/>
      <c r="U293" s="2"/>
      <c r="V293" s="2"/>
      <c r="X293" s="2"/>
      <c r="Y293" s="2"/>
    </row>
    <row r="294" spans="1:25" ht="13.5">
      <c r="A294" s="207"/>
      <c r="B294" s="193" t="s">
        <v>8</v>
      </c>
      <c r="C294" s="194">
        <f t="shared" si="26"/>
        <v>0.16666666666666666</v>
      </c>
      <c r="D294" s="195">
        <v>0.222</v>
      </c>
      <c r="E294" s="196">
        <v>0.33333333333333337</v>
      </c>
      <c r="F294" s="197">
        <f>D294-E294</f>
        <v>-0.11133333333333337</v>
      </c>
      <c r="G294" s="198">
        <f t="shared" si="27"/>
        <v>0</v>
      </c>
      <c r="H294" s="195">
        <v>0</v>
      </c>
      <c r="I294" s="196">
        <v>0</v>
      </c>
      <c r="J294" s="199">
        <f>H294-I294</f>
        <v>0</v>
      </c>
      <c r="K294" s="194">
        <f t="shared" si="28"/>
        <v>0.83333333333333337</v>
      </c>
      <c r="L294" s="195">
        <v>0.77800000000000002</v>
      </c>
      <c r="M294" s="196">
        <v>0.66666666666666674</v>
      </c>
      <c r="N294" s="208">
        <f>L294-M294</f>
        <v>0.11133333333333328</v>
      </c>
      <c r="T294" s="2"/>
      <c r="U294" s="2"/>
      <c r="V294" s="2"/>
      <c r="X294" s="2"/>
      <c r="Y294" s="2"/>
    </row>
    <row r="295" spans="1:25" ht="13.5">
      <c r="A295" s="207"/>
      <c r="B295" s="193" t="s">
        <v>10</v>
      </c>
      <c r="C295" s="194">
        <f t="shared" si="26"/>
        <v>0</v>
      </c>
      <c r="D295" s="195">
        <v>0</v>
      </c>
      <c r="E295" s="196"/>
      <c r="F295" s="197"/>
      <c r="G295" s="198">
        <f t="shared" si="27"/>
        <v>0</v>
      </c>
      <c r="H295" s="195">
        <v>0</v>
      </c>
      <c r="I295" s="196"/>
      <c r="J295" s="199"/>
      <c r="K295" s="194">
        <f t="shared" si="28"/>
        <v>1</v>
      </c>
      <c r="L295" s="195">
        <v>1</v>
      </c>
      <c r="M295" s="196"/>
      <c r="N295" s="208"/>
      <c r="T295" s="2"/>
      <c r="U295" s="2"/>
      <c r="V295" s="2"/>
      <c r="X295" s="2"/>
      <c r="Y295" s="2"/>
    </row>
    <row r="296" spans="1:25" ht="13.5">
      <c r="A296" s="207"/>
      <c r="B296" s="193" t="s">
        <v>11</v>
      </c>
      <c r="C296" s="194">
        <f t="shared" si="26"/>
        <v>9.0909090909090912E-2</v>
      </c>
      <c r="D296" s="195">
        <v>0.13300000000000001</v>
      </c>
      <c r="E296" s="196">
        <v>4.5454545454545456E-2</v>
      </c>
      <c r="F296" s="197">
        <f>D296-E296</f>
        <v>8.7545454545454551E-2</v>
      </c>
      <c r="G296" s="198">
        <f t="shared" si="27"/>
        <v>3.0303030303030304E-2</v>
      </c>
      <c r="H296" s="195">
        <v>3.3000000000000002E-2</v>
      </c>
      <c r="I296" s="196">
        <v>0</v>
      </c>
      <c r="J296" s="199">
        <f>H296-I296</f>
        <v>3.3000000000000002E-2</v>
      </c>
      <c r="K296" s="194">
        <f t="shared" si="28"/>
        <v>0.90909090909090906</v>
      </c>
      <c r="L296" s="195">
        <v>0.86699999999999999</v>
      </c>
      <c r="M296" s="196">
        <v>0.95454545454545459</v>
      </c>
      <c r="N296" s="208">
        <f>L296-M296</f>
        <v>-8.7545454545454593E-2</v>
      </c>
      <c r="T296" s="2"/>
      <c r="U296" s="2"/>
      <c r="V296" s="2"/>
      <c r="X296" s="2"/>
      <c r="Y296" s="2"/>
    </row>
    <row r="297" spans="1:25" ht="13.5">
      <c r="A297" s="207"/>
      <c r="B297" s="193" t="s">
        <v>12</v>
      </c>
      <c r="C297" s="194">
        <f t="shared" si="26"/>
        <v>0.7</v>
      </c>
      <c r="D297" s="195">
        <v>0.318</v>
      </c>
      <c r="E297" s="196">
        <v>0.3125</v>
      </c>
      <c r="F297" s="197">
        <f>D297-E297</f>
        <v>5.5000000000000049E-3</v>
      </c>
      <c r="G297" s="198">
        <f t="shared" si="27"/>
        <v>0.15</v>
      </c>
      <c r="H297" s="195">
        <v>9.0999999999999998E-2</v>
      </c>
      <c r="I297" s="196">
        <v>8.3333333333333343E-2</v>
      </c>
      <c r="J297" s="199">
        <f>H297-I297</f>
        <v>7.666666666666655E-3</v>
      </c>
      <c r="K297" s="194">
        <f t="shared" si="28"/>
        <v>0.3</v>
      </c>
      <c r="L297" s="195">
        <v>0.68200000000000005</v>
      </c>
      <c r="M297" s="196">
        <v>0.66666666666666674</v>
      </c>
      <c r="N297" s="208">
        <f>L297-M297</f>
        <v>1.533333333333331E-2</v>
      </c>
      <c r="T297" s="2"/>
      <c r="U297" s="2"/>
      <c r="V297" s="2"/>
      <c r="X297" s="2"/>
      <c r="Y297" s="2"/>
    </row>
    <row r="298" spans="1:25" ht="13.5">
      <c r="A298" s="207"/>
      <c r="B298" s="193" t="s">
        <v>43</v>
      </c>
      <c r="C298" s="194">
        <f t="shared" si="26"/>
        <v>0</v>
      </c>
      <c r="D298" s="195"/>
      <c r="E298" s="196"/>
      <c r="F298" s="197"/>
      <c r="G298" s="198">
        <f t="shared" si="27"/>
        <v>0</v>
      </c>
      <c r="H298" s="195"/>
      <c r="I298" s="196"/>
      <c r="J298" s="199"/>
      <c r="K298" s="194">
        <f t="shared" si="28"/>
        <v>1</v>
      </c>
      <c r="L298" s="195"/>
      <c r="M298" s="196"/>
      <c r="N298" s="208"/>
      <c r="T298" s="2"/>
      <c r="U298" s="2"/>
      <c r="V298" s="2"/>
      <c r="X298" s="2"/>
      <c r="Y298" s="2"/>
    </row>
    <row r="299" spans="1:25" ht="13.5">
      <c r="A299" s="207"/>
      <c r="B299" s="193" t="s">
        <v>7</v>
      </c>
      <c r="C299" s="194">
        <f t="shared" si="26"/>
        <v>0.25</v>
      </c>
      <c r="D299" s="195">
        <v>0.379</v>
      </c>
      <c r="E299" s="196">
        <v>0.27380952380952378</v>
      </c>
      <c r="F299" s="197">
        <f>D299-E299</f>
        <v>0.10519047619047622</v>
      </c>
      <c r="G299" s="198">
        <f t="shared" si="27"/>
        <v>6.25E-2</v>
      </c>
      <c r="H299" s="195">
        <v>2.4E-2</v>
      </c>
      <c r="I299" s="196">
        <v>0</v>
      </c>
      <c r="J299" s="199">
        <f>H299-I299</f>
        <v>2.4E-2</v>
      </c>
      <c r="K299" s="194">
        <f t="shared" si="28"/>
        <v>0.73958333333333337</v>
      </c>
      <c r="L299" s="195">
        <v>0.629</v>
      </c>
      <c r="M299" s="196">
        <v>0.72619047619047616</v>
      </c>
      <c r="N299" s="208">
        <f>L299-M299</f>
        <v>-9.719047619047616E-2</v>
      </c>
      <c r="T299" s="2"/>
      <c r="U299" s="2"/>
      <c r="V299" s="2"/>
      <c r="X299" s="2"/>
      <c r="Y299" s="2"/>
    </row>
    <row r="300" spans="1:25" ht="13.5">
      <c r="A300" s="207"/>
      <c r="B300" s="193" t="s">
        <v>13</v>
      </c>
      <c r="C300" s="194">
        <f t="shared" si="26"/>
        <v>0.16129032258064516</v>
      </c>
      <c r="D300" s="195">
        <v>0.23100000000000001</v>
      </c>
      <c r="E300" s="196">
        <v>0</v>
      </c>
      <c r="F300" s="197">
        <f>D300-E300</f>
        <v>0.23100000000000001</v>
      </c>
      <c r="G300" s="198">
        <f t="shared" si="27"/>
        <v>0.16129032258064516</v>
      </c>
      <c r="H300" s="195">
        <v>0.308</v>
      </c>
      <c r="I300" s="196">
        <v>0.25</v>
      </c>
      <c r="J300" s="199">
        <f>H300-I300</f>
        <v>5.7999999999999996E-2</v>
      </c>
      <c r="K300" s="194">
        <f t="shared" si="28"/>
        <v>0.83870967741935487</v>
      </c>
      <c r="L300" s="195">
        <v>0.69199999999999995</v>
      </c>
      <c r="M300" s="196">
        <v>0.75</v>
      </c>
      <c r="N300" s="208"/>
      <c r="T300" s="2"/>
      <c r="U300" s="2"/>
      <c r="V300" s="2"/>
      <c r="X300" s="2"/>
      <c r="Y300" s="2"/>
    </row>
    <row r="301" spans="1:25" ht="13.5">
      <c r="A301" s="207"/>
      <c r="B301" s="193" t="s">
        <v>15</v>
      </c>
      <c r="C301" s="194">
        <f t="shared" si="26"/>
        <v>0.18181818181818182</v>
      </c>
      <c r="D301" s="195">
        <v>0.36499999999999999</v>
      </c>
      <c r="E301" s="196">
        <v>0.14545454545454545</v>
      </c>
      <c r="F301" s="197">
        <f>D301-E301</f>
        <v>0.21954545454545454</v>
      </c>
      <c r="G301" s="198">
        <f t="shared" si="27"/>
        <v>0.18181818181818182</v>
      </c>
      <c r="H301" s="195">
        <v>0.23100000000000001</v>
      </c>
      <c r="I301" s="196">
        <v>1.8181818181818181E-2</v>
      </c>
      <c r="J301" s="199">
        <f>H301-I301</f>
        <v>0.21281818181818182</v>
      </c>
      <c r="K301" s="194">
        <f t="shared" si="28"/>
        <v>0.75</v>
      </c>
      <c r="L301" s="195">
        <v>0.59599999999999997</v>
      </c>
      <c r="M301" s="196">
        <v>0.8545454545454545</v>
      </c>
      <c r="N301" s="208">
        <f>L301-M301</f>
        <v>-0.25854545454545452</v>
      </c>
      <c r="T301" s="2"/>
      <c r="U301" s="2"/>
      <c r="V301" s="2"/>
      <c r="X301" s="2"/>
      <c r="Y301" s="2"/>
    </row>
    <row r="302" spans="1:25" ht="13.5">
      <c r="A302" s="207"/>
      <c r="B302" s="193" t="s">
        <v>16</v>
      </c>
      <c r="C302" s="194">
        <f t="shared" si="26"/>
        <v>0.42857142857142855</v>
      </c>
      <c r="D302" s="195">
        <v>0.63400000000000001</v>
      </c>
      <c r="E302" s="196"/>
      <c r="F302" s="197"/>
      <c r="G302" s="198">
        <f t="shared" si="27"/>
        <v>0.21428571428571427</v>
      </c>
      <c r="H302" s="195">
        <v>9.8000000000000004E-2</v>
      </c>
      <c r="I302" s="196"/>
      <c r="J302" s="199"/>
      <c r="K302" s="194">
        <f t="shared" si="28"/>
        <v>0.5357142857142857</v>
      </c>
      <c r="L302" s="195">
        <v>0.36599999999999999</v>
      </c>
      <c r="M302" s="196"/>
      <c r="N302" s="208"/>
      <c r="T302" s="2"/>
      <c r="U302" s="2"/>
      <c r="V302" s="2"/>
      <c r="X302" s="2"/>
      <c r="Y302" s="2"/>
    </row>
    <row r="303" spans="1:25" ht="13.5">
      <c r="A303" s="207"/>
      <c r="B303" s="193" t="s">
        <v>17</v>
      </c>
      <c r="C303" s="194">
        <f t="shared" si="26"/>
        <v>0.33620689655172414</v>
      </c>
      <c r="D303" s="195">
        <v>0.317</v>
      </c>
      <c r="E303" s="196"/>
      <c r="F303" s="197"/>
      <c r="G303" s="198">
        <f t="shared" si="27"/>
        <v>0.17241379310344829</v>
      </c>
      <c r="H303" s="195">
        <v>4.9000000000000002E-2</v>
      </c>
      <c r="I303" s="196"/>
      <c r="J303" s="199"/>
      <c r="K303" s="194">
        <f t="shared" si="28"/>
        <v>0.66379310344827591</v>
      </c>
      <c r="L303" s="195">
        <v>0.65900000000000003</v>
      </c>
      <c r="M303" s="196"/>
      <c r="N303" s="208"/>
      <c r="T303" s="2"/>
      <c r="U303" s="2"/>
      <c r="V303" s="2"/>
      <c r="X303" s="2"/>
      <c r="Y303" s="2"/>
    </row>
    <row r="304" spans="1:25" ht="13.5">
      <c r="A304" s="207"/>
      <c r="B304" s="193" t="s">
        <v>44</v>
      </c>
      <c r="C304" s="194">
        <f t="shared" si="26"/>
        <v>0</v>
      </c>
      <c r="D304" s="195"/>
      <c r="E304" s="196"/>
      <c r="F304" s="197"/>
      <c r="G304" s="198">
        <f t="shared" si="27"/>
        <v>0</v>
      </c>
      <c r="H304" s="195"/>
      <c r="I304" s="196"/>
      <c r="J304" s="199"/>
      <c r="K304" s="194">
        <f t="shared" si="28"/>
        <v>1</v>
      </c>
      <c r="L304" s="195"/>
      <c r="M304" s="196"/>
      <c r="N304" s="208"/>
      <c r="T304" s="2"/>
      <c r="U304" s="2"/>
      <c r="V304" s="2"/>
    </row>
    <row r="305" spans="1:25" ht="13.5">
      <c r="A305" s="207"/>
      <c r="B305" s="193" t="s">
        <v>18</v>
      </c>
      <c r="C305" s="194">
        <f t="shared" si="26"/>
        <v>0</v>
      </c>
      <c r="D305" s="195">
        <v>0.1</v>
      </c>
      <c r="E305" s="196"/>
      <c r="F305" s="197"/>
      <c r="G305" s="198">
        <f t="shared" si="27"/>
        <v>0</v>
      </c>
      <c r="H305" s="195">
        <v>0</v>
      </c>
      <c r="I305" s="196"/>
      <c r="J305" s="199"/>
      <c r="K305" s="194">
        <f t="shared" si="28"/>
        <v>1</v>
      </c>
      <c r="L305" s="195">
        <v>0.9</v>
      </c>
      <c r="M305" s="196"/>
      <c r="N305" s="208"/>
      <c r="T305" s="2"/>
      <c r="U305" s="2"/>
      <c r="V305" s="2"/>
    </row>
    <row r="306" spans="1:25" ht="13.5">
      <c r="A306" s="207"/>
      <c r="B306" s="193" t="s">
        <v>23</v>
      </c>
      <c r="C306" s="194">
        <f t="shared" si="26"/>
        <v>0.2</v>
      </c>
      <c r="D306" s="195">
        <v>0.25</v>
      </c>
      <c r="E306" s="196"/>
      <c r="F306" s="197"/>
      <c r="G306" s="198">
        <f t="shared" si="27"/>
        <v>0.2</v>
      </c>
      <c r="H306" s="195">
        <v>0</v>
      </c>
      <c r="I306" s="196"/>
      <c r="J306" s="199"/>
      <c r="K306" s="194">
        <f t="shared" si="28"/>
        <v>0.6</v>
      </c>
      <c r="L306" s="195">
        <v>0.75</v>
      </c>
      <c r="M306" s="196"/>
      <c r="N306" s="208"/>
      <c r="O306" s="44"/>
      <c r="T306" s="2"/>
      <c r="U306" s="2"/>
    </row>
    <row r="307" spans="1:25" ht="13.5">
      <c r="A307" s="207"/>
      <c r="B307" s="193" t="s">
        <v>19</v>
      </c>
      <c r="C307" s="194">
        <f t="shared" si="26"/>
        <v>0.77777777777777779</v>
      </c>
      <c r="D307" s="195">
        <v>0.56000000000000005</v>
      </c>
      <c r="E307" s="196">
        <v>0.39130434782608697</v>
      </c>
      <c r="F307" s="197">
        <f>D307-E307</f>
        <v>0.16869565217391308</v>
      </c>
      <c r="G307" s="198">
        <f t="shared" si="27"/>
        <v>0.33333333333333331</v>
      </c>
      <c r="H307" s="195">
        <v>0.04</v>
      </c>
      <c r="I307" s="196">
        <v>2.1739130434782608E-2</v>
      </c>
      <c r="J307" s="199">
        <f>H307-I307</f>
        <v>1.8260869565217393E-2</v>
      </c>
      <c r="K307" s="194">
        <f t="shared" si="28"/>
        <v>0.22222222222222221</v>
      </c>
      <c r="L307" s="195">
        <v>0.48</v>
      </c>
      <c r="M307" s="196">
        <v>0.60869565217391308</v>
      </c>
      <c r="N307" s="208">
        <f>L307-M307</f>
        <v>-0.1286956521739131</v>
      </c>
      <c r="O307" s="44"/>
      <c r="T307" s="2"/>
      <c r="U307" s="2"/>
    </row>
    <row r="308" spans="1:25" ht="13.5">
      <c r="A308" s="207"/>
      <c r="B308" s="193" t="s">
        <v>20</v>
      </c>
      <c r="C308" s="194">
        <f t="shared" si="26"/>
        <v>7.1428571428571425E-2</v>
      </c>
      <c r="D308" s="195">
        <v>0.16700000000000001</v>
      </c>
      <c r="E308" s="196">
        <v>0.13793103448275862</v>
      </c>
      <c r="F308" s="197">
        <f>D308-E308</f>
        <v>2.9068965517241391E-2</v>
      </c>
      <c r="G308" s="198">
        <f t="shared" si="27"/>
        <v>0.14285714285714285</v>
      </c>
      <c r="H308" s="195">
        <v>0</v>
      </c>
      <c r="I308" s="196">
        <v>0</v>
      </c>
      <c r="J308" s="199">
        <f>H308-I308</f>
        <v>0</v>
      </c>
      <c r="K308" s="194">
        <f t="shared" si="28"/>
        <v>0.8571428571428571</v>
      </c>
      <c r="L308" s="195">
        <v>0.83299999999999996</v>
      </c>
      <c r="M308" s="196">
        <v>0.86206896551724144</v>
      </c>
      <c r="N308" s="208">
        <f>L308-M308</f>
        <v>-2.9068965517241474E-2</v>
      </c>
      <c r="O308" s="44"/>
      <c r="T308" s="2"/>
      <c r="U308" s="2"/>
    </row>
    <row r="309" spans="1:25" ht="13.5">
      <c r="A309" s="207"/>
      <c r="B309" s="193" t="s">
        <v>21</v>
      </c>
      <c r="C309" s="194">
        <f t="shared" si="26"/>
        <v>0.1111111111111111</v>
      </c>
      <c r="D309" s="195">
        <v>0.125</v>
      </c>
      <c r="E309" s="196"/>
      <c r="F309" s="197"/>
      <c r="G309" s="198">
        <f t="shared" si="27"/>
        <v>0</v>
      </c>
      <c r="H309" s="195">
        <v>3.1E-2</v>
      </c>
      <c r="I309" s="196"/>
      <c r="J309" s="199"/>
      <c r="K309" s="194">
        <f t="shared" si="28"/>
        <v>0.88888888888888884</v>
      </c>
      <c r="L309" s="195">
        <v>0.875</v>
      </c>
      <c r="M309" s="196"/>
      <c r="N309" s="208"/>
      <c r="O309" s="44"/>
      <c r="T309" s="2"/>
      <c r="U309" s="2"/>
    </row>
    <row r="310" spans="1:25" ht="13.5">
      <c r="A310" s="207"/>
      <c r="B310" s="193" t="s">
        <v>45</v>
      </c>
      <c r="C310" s="194">
        <f t="shared" si="26"/>
        <v>0.41666666666666669</v>
      </c>
      <c r="D310" s="195"/>
      <c r="E310" s="196"/>
      <c r="F310" s="197"/>
      <c r="G310" s="198">
        <f t="shared" si="27"/>
        <v>0.25</v>
      </c>
      <c r="H310" s="195"/>
      <c r="I310" s="196"/>
      <c r="J310" s="199"/>
      <c r="K310" s="194">
        <f t="shared" si="28"/>
        <v>0.58333333333333337</v>
      </c>
      <c r="L310" s="195"/>
      <c r="M310" s="196"/>
      <c r="N310" s="208"/>
      <c r="O310" s="44"/>
      <c r="P310" s="48"/>
      <c r="R310" s="2"/>
      <c r="S310" s="2"/>
      <c r="T310" s="2"/>
      <c r="U310" s="2"/>
    </row>
    <row r="311" spans="1:25" ht="13.5">
      <c r="A311" s="207"/>
      <c r="B311" s="193" t="s">
        <v>46</v>
      </c>
      <c r="C311" s="194">
        <f t="shared" si="26"/>
        <v>0.18518518518518517</v>
      </c>
      <c r="D311" s="195"/>
      <c r="E311" s="196"/>
      <c r="F311" s="197"/>
      <c r="G311" s="198">
        <f t="shared" si="27"/>
        <v>3.7037037037037035E-2</v>
      </c>
      <c r="H311" s="195"/>
      <c r="I311" s="196"/>
      <c r="J311" s="199"/>
      <c r="K311" s="194">
        <f t="shared" si="28"/>
        <v>0.81481481481481477</v>
      </c>
      <c r="L311" s="195"/>
      <c r="M311" s="196"/>
      <c r="N311" s="208"/>
      <c r="O311" s="44"/>
      <c r="P311" s="48"/>
      <c r="R311" s="2"/>
      <c r="S311" s="2"/>
      <c r="T311" s="2"/>
      <c r="U311" s="2"/>
    </row>
    <row r="312" spans="1:25" ht="13.5">
      <c r="A312" s="207"/>
      <c r="B312" s="193" t="s">
        <v>47</v>
      </c>
      <c r="C312" s="194">
        <f t="shared" si="26"/>
        <v>3.4482758620689655E-2</v>
      </c>
      <c r="D312" s="195">
        <v>0</v>
      </c>
      <c r="E312" s="196">
        <v>0.08</v>
      </c>
      <c r="F312" s="197">
        <f>D312-E312</f>
        <v>-0.08</v>
      </c>
      <c r="G312" s="198">
        <f t="shared" si="27"/>
        <v>0</v>
      </c>
      <c r="H312" s="195">
        <v>0</v>
      </c>
      <c r="I312" s="196">
        <v>0</v>
      </c>
      <c r="J312" s="199">
        <f>H312-I312</f>
        <v>0</v>
      </c>
      <c r="K312" s="194">
        <f t="shared" si="28"/>
        <v>0.96551724137931039</v>
      </c>
      <c r="L312" s="195">
        <v>1</v>
      </c>
      <c r="M312" s="196">
        <v>0.92</v>
      </c>
      <c r="N312" s="208">
        <f>L312-M312</f>
        <v>7.999999999999996E-2</v>
      </c>
      <c r="O312" s="44"/>
      <c r="P312" s="48"/>
      <c r="R312" s="2"/>
      <c r="S312" s="2"/>
      <c r="T312" s="2"/>
      <c r="U312" s="2"/>
    </row>
    <row r="313" spans="1:25" ht="13.5">
      <c r="A313" s="207"/>
      <c r="B313" s="193" t="s">
        <v>22</v>
      </c>
      <c r="C313" s="194">
        <f t="shared" si="26"/>
        <v>0.2608695652173913</v>
      </c>
      <c r="D313" s="195">
        <v>0.125</v>
      </c>
      <c r="E313" s="196">
        <v>8.6956521739130432E-2</v>
      </c>
      <c r="F313" s="197">
        <f>D313-E313</f>
        <v>3.8043478260869568E-2</v>
      </c>
      <c r="G313" s="198">
        <f t="shared" si="27"/>
        <v>4.3478260869565216E-2</v>
      </c>
      <c r="H313" s="195">
        <v>8.3000000000000004E-2</v>
      </c>
      <c r="I313" s="196">
        <v>4.3478260869565216E-2</v>
      </c>
      <c r="J313" s="199">
        <f>H313-I313</f>
        <v>3.9521739130434788E-2</v>
      </c>
      <c r="K313" s="194">
        <f t="shared" si="28"/>
        <v>0.73913043478260865</v>
      </c>
      <c r="L313" s="195">
        <v>0.875</v>
      </c>
      <c r="M313" s="196">
        <v>0.91304347826086951</v>
      </c>
      <c r="N313" s="208">
        <f>L313-M313</f>
        <v>-3.8043478260869512E-2</v>
      </c>
      <c r="O313" s="44"/>
      <c r="P313" s="48"/>
      <c r="R313" s="2"/>
      <c r="S313" s="2"/>
      <c r="T313" s="2"/>
      <c r="U313" s="2"/>
    </row>
    <row r="314" spans="1:25" ht="13.5">
      <c r="A314" s="207"/>
      <c r="B314" s="193" t="s">
        <v>9</v>
      </c>
      <c r="C314" s="194">
        <f t="shared" si="26"/>
        <v>0.4576271186440678</v>
      </c>
      <c r="D314" s="195">
        <v>0.63200000000000001</v>
      </c>
      <c r="E314" s="196">
        <v>0.57142857142857151</v>
      </c>
      <c r="F314" s="197">
        <f>D314-E314</f>
        <v>6.0571428571428498E-2</v>
      </c>
      <c r="G314" s="198">
        <f t="shared" si="27"/>
        <v>0.44067796610169491</v>
      </c>
      <c r="H314" s="195">
        <v>0.441</v>
      </c>
      <c r="I314" s="196">
        <v>0.26984126984126983</v>
      </c>
      <c r="J314" s="199">
        <f>H314-I314</f>
        <v>0.17115873015873018</v>
      </c>
      <c r="K314" s="194">
        <f t="shared" si="28"/>
        <v>0.40677966101694918</v>
      </c>
      <c r="L314" s="195">
        <v>0.309</v>
      </c>
      <c r="M314" s="196">
        <v>0.41269841269841273</v>
      </c>
      <c r="N314" s="208">
        <f>L314-M314</f>
        <v>-0.10369841269841273</v>
      </c>
      <c r="O314" s="44"/>
      <c r="P314" s="48"/>
      <c r="R314" s="2"/>
      <c r="S314" s="2"/>
      <c r="T314" s="2"/>
      <c r="U314" s="2"/>
    </row>
    <row r="315" spans="1:25" ht="13.5">
      <c r="A315" s="207"/>
      <c r="B315" s="193" t="s">
        <v>33</v>
      </c>
      <c r="C315" s="194">
        <f t="shared" si="26"/>
        <v>0.21428571428571427</v>
      </c>
      <c r="D315" s="195"/>
      <c r="E315" s="196">
        <v>0</v>
      </c>
      <c r="F315" s="197"/>
      <c r="G315" s="198">
        <f t="shared" si="27"/>
        <v>7.1428571428571425E-2</v>
      </c>
      <c r="H315" s="195"/>
      <c r="I315" s="196">
        <v>4.7619047619047616E-2</v>
      </c>
      <c r="J315" s="199"/>
      <c r="K315" s="194">
        <f t="shared" si="28"/>
        <v>0.7857142857142857</v>
      </c>
      <c r="L315" s="195"/>
      <c r="M315" s="196">
        <v>0.95238095238095244</v>
      </c>
      <c r="N315" s="208"/>
      <c r="O315" s="44"/>
      <c r="P315" s="48"/>
      <c r="R315" s="2"/>
      <c r="S315" s="2"/>
      <c r="T315" s="2"/>
      <c r="U315" s="2"/>
    </row>
    <row r="316" spans="1:25" ht="13.5">
      <c r="A316" s="207"/>
      <c r="B316" s="193" t="s">
        <v>5</v>
      </c>
      <c r="C316" s="194">
        <f t="shared" si="26"/>
        <v>0.31578947368421051</v>
      </c>
      <c r="D316" s="195">
        <v>0.57699999999999996</v>
      </c>
      <c r="E316" s="196">
        <v>0.35483870967741937</v>
      </c>
      <c r="F316" s="197">
        <f>D316-E316</f>
        <v>0.22216129032258058</v>
      </c>
      <c r="G316" s="198">
        <f t="shared" si="27"/>
        <v>5.2631578947368418E-2</v>
      </c>
      <c r="H316" s="195">
        <v>7.6999999999999999E-2</v>
      </c>
      <c r="I316" s="196">
        <v>0.12903225806451613</v>
      </c>
      <c r="J316" s="199">
        <f>H316-I316</f>
        <v>-5.2032258064516126E-2</v>
      </c>
      <c r="K316" s="194">
        <f t="shared" si="28"/>
        <v>0.68421052631578949</v>
      </c>
      <c r="L316" s="195">
        <v>0.42299999999999999</v>
      </c>
      <c r="M316" s="196">
        <v>0.54838709677419351</v>
      </c>
      <c r="N316" s="208">
        <f>L316-M316</f>
        <v>-0.12538709677419352</v>
      </c>
      <c r="O316" s="44"/>
      <c r="P316" s="48"/>
      <c r="R316" s="2"/>
      <c r="S316" s="2"/>
      <c r="T316" s="2"/>
      <c r="U316" s="2"/>
    </row>
    <row r="317" spans="1:25" ht="13.5">
      <c r="A317" s="207"/>
      <c r="B317" s="193" t="s">
        <v>126</v>
      </c>
      <c r="C317" s="194">
        <f t="shared" si="26"/>
        <v>0.35714285714285715</v>
      </c>
      <c r="D317" s="195">
        <v>0.71399999999999997</v>
      </c>
      <c r="E317" s="196">
        <v>0.67213114754098358</v>
      </c>
      <c r="F317" s="197">
        <f>D317-E317</f>
        <v>4.1868852459016392E-2</v>
      </c>
      <c r="G317" s="198">
        <f t="shared" si="27"/>
        <v>0.14285714285714285</v>
      </c>
      <c r="H317" s="195">
        <v>0.28599999999999998</v>
      </c>
      <c r="I317" s="196">
        <v>0.36065573770491804</v>
      </c>
      <c r="J317" s="199">
        <f>H317-I317</f>
        <v>-7.4655737704918068E-2</v>
      </c>
      <c r="K317" s="194">
        <f t="shared" si="28"/>
        <v>0.6428571428571429</v>
      </c>
      <c r="L317" s="195">
        <v>0.28599999999999998</v>
      </c>
      <c r="M317" s="196">
        <v>0.29508196721311475</v>
      </c>
      <c r="N317" s="208">
        <f>L317-M317</f>
        <v>-9.0819672131147722E-3</v>
      </c>
      <c r="T317" s="2"/>
      <c r="U317" s="2"/>
      <c r="V317" s="2"/>
      <c r="X317" s="2"/>
      <c r="Y317" s="2"/>
    </row>
    <row r="318" spans="1:25" ht="13.5">
      <c r="A318" s="207"/>
      <c r="B318" s="200"/>
      <c r="C318" s="194"/>
      <c r="D318" s="195"/>
      <c r="E318" s="196"/>
      <c r="F318" s="197"/>
      <c r="G318" s="198"/>
      <c r="H318" s="195"/>
      <c r="I318" s="196"/>
      <c r="J318" s="199"/>
      <c r="K318" s="194"/>
      <c r="L318" s="195"/>
      <c r="M318" s="196"/>
      <c r="N318" s="208"/>
      <c r="O318" s="44"/>
      <c r="P318" s="46"/>
      <c r="R318" s="2"/>
      <c r="S318" s="2"/>
      <c r="T318" s="2"/>
      <c r="U318" s="2"/>
    </row>
    <row r="319" spans="1:25" ht="13.5">
      <c r="A319" s="209"/>
      <c r="B319" s="210" t="s">
        <v>1</v>
      </c>
      <c r="C319" s="211">
        <f>D38</f>
        <v>0.21878335112059766</v>
      </c>
      <c r="D319" s="212">
        <v>0.309</v>
      </c>
      <c r="E319" s="213">
        <v>0.28155339805825241</v>
      </c>
      <c r="F319" s="214">
        <f>D319-E319</f>
        <v>2.7446601941747584E-2</v>
      </c>
      <c r="G319" s="215">
        <f>G38</f>
        <v>0.10138740661686232</v>
      </c>
      <c r="H319" s="212">
        <v>9.8000000000000004E-2</v>
      </c>
      <c r="I319" s="213">
        <v>9.0614886731391592E-2</v>
      </c>
      <c r="J319" s="216">
        <f>H319-I319</f>
        <v>7.385113268608412E-3</v>
      </c>
      <c r="K319" s="211">
        <f>J38</f>
        <v>0.76307363927427962</v>
      </c>
      <c r="L319" s="212">
        <v>0.67900000000000005</v>
      </c>
      <c r="M319" s="213">
        <v>0.69902912621359226</v>
      </c>
      <c r="N319" s="226">
        <f>L319-M319</f>
        <v>-2.0029126213592208E-2</v>
      </c>
      <c r="O319" s="44"/>
      <c r="P319" s="46"/>
      <c r="R319" s="2"/>
      <c r="S319" s="2"/>
      <c r="T319" s="2"/>
      <c r="U319" s="2"/>
    </row>
    <row r="320" spans="1:25">
      <c r="L320" s="48"/>
      <c r="M320" s="48"/>
    </row>
    <row r="321" spans="2:14">
      <c r="L321" s="48"/>
      <c r="M321" s="48"/>
    </row>
    <row r="322" spans="2:14">
      <c r="L322" s="48"/>
      <c r="M322" s="48"/>
    </row>
    <row r="323" spans="2:14">
      <c r="L323" s="48"/>
      <c r="M323" s="48"/>
      <c r="N323" s="48"/>
    </row>
    <row r="324" spans="2:14">
      <c r="B324" s="49"/>
      <c r="C324" s="49"/>
      <c r="D324" s="49"/>
      <c r="L324" s="48"/>
      <c r="M324" s="48"/>
      <c r="N324" s="48"/>
    </row>
    <row r="325" spans="2:14">
      <c r="L325" s="48"/>
      <c r="M325" s="48"/>
      <c r="N325" s="48"/>
    </row>
    <row r="326" spans="2:14">
      <c r="L326" s="48"/>
      <c r="M326" s="48"/>
      <c r="N326" s="48"/>
    </row>
    <row r="327" spans="2:14">
      <c r="L327" s="48"/>
      <c r="M327" s="48"/>
      <c r="N327" s="48"/>
    </row>
    <row r="328" spans="2:14">
      <c r="L328" s="48"/>
      <c r="M328" s="48"/>
      <c r="N328" s="48"/>
    </row>
    <row r="329" spans="2:14">
      <c r="L329" s="48"/>
      <c r="M329" s="48"/>
      <c r="N329" s="48"/>
    </row>
    <row r="330" spans="2:14">
      <c r="L330" s="48"/>
      <c r="M330" s="48"/>
      <c r="N330" s="48"/>
    </row>
    <row r="331" spans="2:14">
      <c r="L331" s="48"/>
      <c r="M331" s="48"/>
      <c r="N331" s="48"/>
    </row>
    <row r="387" spans="4:4">
      <c r="D387" s="51"/>
    </row>
  </sheetData>
  <mergeCells count="27">
    <mergeCell ref="C71:F71"/>
    <mergeCell ref="C72:F72"/>
    <mergeCell ref="C140:F140"/>
    <mergeCell ref="C141:F141"/>
    <mergeCell ref="C41:N41"/>
    <mergeCell ref="C42:E42"/>
    <mergeCell ref="F42:H42"/>
    <mergeCell ref="I42:K42"/>
    <mergeCell ref="L42:N42"/>
    <mergeCell ref="C4:N4"/>
    <mergeCell ref="C5:E5"/>
    <mergeCell ref="F5:H5"/>
    <mergeCell ref="I5:K5"/>
    <mergeCell ref="L5:N5"/>
    <mergeCell ref="C286:F286"/>
    <mergeCell ref="G286:J286"/>
    <mergeCell ref="C249:E249"/>
    <mergeCell ref="C250:E250"/>
    <mergeCell ref="C284:N284"/>
    <mergeCell ref="C285:N285"/>
    <mergeCell ref="K286:N286"/>
    <mergeCell ref="C210:F210"/>
    <mergeCell ref="C211:F211"/>
    <mergeCell ref="C181:E181"/>
    <mergeCell ref="C110:E110"/>
    <mergeCell ref="C111:E111"/>
    <mergeCell ref="C180:E1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1154"/>
  <sheetViews>
    <sheetView topLeftCell="A546" zoomScale="70" zoomScaleNormal="70" workbookViewId="0">
      <selection activeCell="C573" sqref="C573"/>
    </sheetView>
  </sheetViews>
  <sheetFormatPr defaultColWidth="9.33203125" defaultRowHeight="12"/>
  <cols>
    <col min="1" max="1" width="12.1640625" style="1" customWidth="1"/>
    <col min="2" max="2" width="16.5" style="1" customWidth="1"/>
    <col min="3" max="3" width="9.33203125" style="1"/>
    <col min="4" max="4" width="9.5" style="1" customWidth="1"/>
    <col min="5" max="5" width="14.33203125" style="1" customWidth="1"/>
    <col min="6" max="7" width="9.33203125" style="1"/>
    <col min="8" max="8" width="15" style="1" customWidth="1"/>
    <col min="9" max="10" width="9.33203125" style="1"/>
    <col min="11" max="11" width="16" style="1" customWidth="1"/>
    <col min="12" max="13" width="9.33203125" style="1"/>
    <col min="14" max="14" width="11.33203125" style="1" customWidth="1"/>
    <col min="15" max="16384" width="9.33203125" style="1"/>
  </cols>
  <sheetData>
    <row r="1" spans="1:14" ht="15.75">
      <c r="A1" s="3" t="s">
        <v>59</v>
      </c>
    </row>
    <row r="2" spans="1:14" s="27" customFormat="1" ht="15.75">
      <c r="A2" s="3"/>
    </row>
    <row r="3" spans="1:14" customFormat="1" ht="12.75">
      <c r="A3" s="26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>
      <c r="A4" s="161" t="s">
        <v>0</v>
      </c>
      <c r="B4" s="162" t="s">
        <v>0</v>
      </c>
      <c r="C4" s="477" t="s">
        <v>60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4" customFormat="1" ht="13.15" customHeight="1">
      <c r="A5" s="163"/>
      <c r="B5" s="164"/>
      <c r="C5" s="509" t="s">
        <v>36</v>
      </c>
      <c r="D5" s="510"/>
      <c r="E5" s="511"/>
      <c r="F5" s="509" t="s">
        <v>37</v>
      </c>
      <c r="G5" s="510"/>
      <c r="H5" s="511"/>
      <c r="I5" s="509" t="s">
        <v>38</v>
      </c>
      <c r="J5" s="510"/>
      <c r="K5" s="511"/>
      <c r="L5" s="512" t="s">
        <v>1</v>
      </c>
      <c r="M5" s="513"/>
      <c r="N5" s="514"/>
    </row>
    <row r="6" spans="1:14" customFormat="1" ht="13.15" customHeight="1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44" t="s">
        <v>26</v>
      </c>
    </row>
    <row r="7" spans="1:14" customFormat="1" ht="13.15" customHeight="1">
      <c r="A7" s="165" t="s">
        <v>24</v>
      </c>
      <c r="B7" s="145" t="s">
        <v>3</v>
      </c>
      <c r="C7" s="146">
        <v>20</v>
      </c>
      <c r="D7" s="147">
        <f>IF($L7=0,0,C7/$L7)</f>
        <v>0.5714285714285714</v>
      </c>
      <c r="E7" s="148">
        <f>IF(C$38=0,0,C7/C$38)</f>
        <v>4.1580041580041582E-2</v>
      </c>
      <c r="F7" s="146">
        <v>5</v>
      </c>
      <c r="G7" s="147">
        <f t="shared" ref="G7:G38" si="0">IF($L7=0,0,F7/$L7)</f>
        <v>0.14285714285714285</v>
      </c>
      <c r="H7" s="149">
        <f t="shared" ref="H7:H38" si="1">IF(F$38=0,0,F7/F$38)</f>
        <v>1.8382352941176471E-2</v>
      </c>
      <c r="I7" s="150">
        <v>14</v>
      </c>
      <c r="J7" s="147">
        <f t="shared" ref="J7:J38" si="2">IF($L7=0,0,I7/$L7)</f>
        <v>0.4</v>
      </c>
      <c r="K7" s="148">
        <f t="shared" ref="K7:K38" si="3">IF(I$38=0,0,I7/I$38)</f>
        <v>3.4229828850855744E-2</v>
      </c>
      <c r="L7" s="151">
        <v>35</v>
      </c>
      <c r="M7" s="147">
        <f t="shared" ref="M7:M38" si="4">IF($L7=0,0,L7/$L7)</f>
        <v>1</v>
      </c>
      <c r="N7" s="149">
        <f t="shared" ref="N7:N38" si="5">IF(L$38=0,0,L7/L$38)</f>
        <v>3.6496350364963501E-2</v>
      </c>
    </row>
    <row r="8" spans="1:14" customFormat="1" ht="13.15" customHeight="1">
      <c r="A8" s="165"/>
      <c r="B8" s="145" t="s">
        <v>4</v>
      </c>
      <c r="C8" s="152">
        <v>26</v>
      </c>
      <c r="D8" s="153">
        <f t="shared" ref="D8:D38" si="6">IF($L8=0,0,C8/$L8)</f>
        <v>0.74285714285714288</v>
      </c>
      <c r="E8" s="154">
        <f t="shared" ref="E8:E38" si="7">IF(C$38=0,0,C8/C$38)</f>
        <v>5.4054054054054057E-2</v>
      </c>
      <c r="F8" s="152">
        <v>15</v>
      </c>
      <c r="G8" s="153">
        <f t="shared" si="0"/>
        <v>0.42857142857142855</v>
      </c>
      <c r="H8" s="155">
        <f t="shared" si="1"/>
        <v>5.514705882352941E-2</v>
      </c>
      <c r="I8" s="156">
        <v>6</v>
      </c>
      <c r="J8" s="153">
        <f t="shared" si="2"/>
        <v>0.17142857142857143</v>
      </c>
      <c r="K8" s="154">
        <f t="shared" si="3"/>
        <v>1.4669926650366748E-2</v>
      </c>
      <c r="L8" s="157">
        <v>35</v>
      </c>
      <c r="M8" s="153">
        <f t="shared" si="4"/>
        <v>1</v>
      </c>
      <c r="N8" s="155">
        <f t="shared" si="5"/>
        <v>3.6496350364963501E-2</v>
      </c>
    </row>
    <row r="9" spans="1:14" customFormat="1" ht="13.15" customHeight="1">
      <c r="A9" s="165"/>
      <c r="B9" s="145" t="s">
        <v>41</v>
      </c>
      <c r="C9" s="152">
        <v>3</v>
      </c>
      <c r="D9" s="153">
        <f t="shared" si="6"/>
        <v>0.5</v>
      </c>
      <c r="E9" s="154">
        <f t="shared" si="7"/>
        <v>6.2370062370062374E-3</v>
      </c>
      <c r="F9" s="152">
        <v>3</v>
      </c>
      <c r="G9" s="153">
        <f t="shared" si="0"/>
        <v>0.5</v>
      </c>
      <c r="H9" s="155">
        <f t="shared" si="1"/>
        <v>1.1029411764705883E-2</v>
      </c>
      <c r="I9" s="156">
        <v>3</v>
      </c>
      <c r="J9" s="153">
        <f t="shared" si="2"/>
        <v>0.5</v>
      </c>
      <c r="K9" s="154">
        <f t="shared" si="3"/>
        <v>7.3349633251833741E-3</v>
      </c>
      <c r="L9" s="157">
        <v>6</v>
      </c>
      <c r="M9" s="153">
        <f t="shared" si="4"/>
        <v>1</v>
      </c>
      <c r="N9" s="155">
        <f t="shared" si="5"/>
        <v>6.2565172054223151E-3</v>
      </c>
    </row>
    <row r="10" spans="1:14" customFormat="1" ht="13.15" customHeight="1">
      <c r="A10" s="165"/>
      <c r="B10" s="145" t="s">
        <v>42</v>
      </c>
      <c r="C10" s="152">
        <v>9</v>
      </c>
      <c r="D10" s="153">
        <f t="shared" si="6"/>
        <v>0.16666666666666666</v>
      </c>
      <c r="E10" s="154">
        <f t="shared" si="7"/>
        <v>1.8711018711018712E-2</v>
      </c>
      <c r="F10" s="152">
        <v>9</v>
      </c>
      <c r="G10" s="153">
        <f t="shared" si="0"/>
        <v>0.16666666666666666</v>
      </c>
      <c r="H10" s="155">
        <f t="shared" si="1"/>
        <v>3.3088235294117647E-2</v>
      </c>
      <c r="I10" s="156">
        <v>41</v>
      </c>
      <c r="J10" s="153">
        <f t="shared" si="2"/>
        <v>0.7592592592592593</v>
      </c>
      <c r="K10" s="154">
        <f t="shared" si="3"/>
        <v>0.10024449877750612</v>
      </c>
      <c r="L10" s="157">
        <v>54</v>
      </c>
      <c r="M10" s="153">
        <f t="shared" si="4"/>
        <v>1</v>
      </c>
      <c r="N10" s="155">
        <f t="shared" si="5"/>
        <v>5.6308654848800835E-2</v>
      </c>
    </row>
    <row r="11" spans="1:14" customFormat="1" ht="13.15" customHeight="1">
      <c r="A11" s="165"/>
      <c r="B11" s="145" t="s">
        <v>14</v>
      </c>
      <c r="C11" s="152">
        <v>6</v>
      </c>
      <c r="D11" s="153">
        <f t="shared" si="6"/>
        <v>0.15789473684210525</v>
      </c>
      <c r="E11" s="154">
        <f t="shared" si="7"/>
        <v>1.2474012474012475E-2</v>
      </c>
      <c r="F11" s="152">
        <v>2</v>
      </c>
      <c r="G11" s="153">
        <f t="shared" si="0"/>
        <v>5.2631578947368418E-2</v>
      </c>
      <c r="H11" s="155">
        <f t="shared" si="1"/>
        <v>7.3529411764705881E-3</v>
      </c>
      <c r="I11" s="156">
        <v>31</v>
      </c>
      <c r="J11" s="153">
        <f t="shared" si="2"/>
        <v>0.81578947368421051</v>
      </c>
      <c r="K11" s="154">
        <f t="shared" si="3"/>
        <v>7.5794621026894868E-2</v>
      </c>
      <c r="L11" s="157">
        <v>38</v>
      </c>
      <c r="M11" s="153">
        <f t="shared" si="4"/>
        <v>1</v>
      </c>
      <c r="N11" s="155">
        <f t="shared" si="5"/>
        <v>3.9624608967674661E-2</v>
      </c>
    </row>
    <row r="12" spans="1:14" customFormat="1" ht="13.15" customHeight="1">
      <c r="A12" s="165"/>
      <c r="B12" s="145" t="s">
        <v>6</v>
      </c>
      <c r="C12" s="152">
        <v>28</v>
      </c>
      <c r="D12" s="153">
        <f t="shared" si="6"/>
        <v>0.68292682926829273</v>
      </c>
      <c r="E12" s="154">
        <f t="shared" si="7"/>
        <v>5.8212058212058215E-2</v>
      </c>
      <c r="F12" s="152">
        <v>2</v>
      </c>
      <c r="G12" s="153">
        <f t="shared" si="0"/>
        <v>4.878048780487805E-2</v>
      </c>
      <c r="H12" s="155">
        <f t="shared" si="1"/>
        <v>7.3529411764705881E-3</v>
      </c>
      <c r="I12" s="156">
        <v>13</v>
      </c>
      <c r="J12" s="153">
        <f t="shared" si="2"/>
        <v>0.31707317073170732</v>
      </c>
      <c r="K12" s="154">
        <f t="shared" si="3"/>
        <v>3.1784841075794622E-2</v>
      </c>
      <c r="L12" s="157">
        <v>41</v>
      </c>
      <c r="M12" s="153">
        <f t="shared" si="4"/>
        <v>1</v>
      </c>
      <c r="N12" s="155">
        <f t="shared" si="5"/>
        <v>4.2752867570385822E-2</v>
      </c>
    </row>
    <row r="13" spans="1:14" customFormat="1" ht="13.15" customHeight="1">
      <c r="A13" s="165"/>
      <c r="B13" s="145" t="s">
        <v>8</v>
      </c>
      <c r="C13" s="152">
        <v>6</v>
      </c>
      <c r="D13" s="153">
        <f t="shared" si="6"/>
        <v>1</v>
      </c>
      <c r="E13" s="154">
        <f t="shared" si="7"/>
        <v>1.2474012474012475E-2</v>
      </c>
      <c r="F13" s="152">
        <v>3</v>
      </c>
      <c r="G13" s="153">
        <f t="shared" si="0"/>
        <v>0.5</v>
      </c>
      <c r="H13" s="155">
        <f t="shared" si="1"/>
        <v>1.1029411764705883E-2</v>
      </c>
      <c r="I13" s="156">
        <v>0</v>
      </c>
      <c r="J13" s="153">
        <f t="shared" si="2"/>
        <v>0</v>
      </c>
      <c r="K13" s="154">
        <f t="shared" si="3"/>
        <v>0</v>
      </c>
      <c r="L13" s="157">
        <v>6</v>
      </c>
      <c r="M13" s="153">
        <f t="shared" si="4"/>
        <v>1</v>
      </c>
      <c r="N13" s="155">
        <f t="shared" si="5"/>
        <v>6.2565172054223151E-3</v>
      </c>
    </row>
    <row r="14" spans="1:14" customFormat="1" ht="13.15" customHeight="1">
      <c r="A14" s="165"/>
      <c r="B14" s="145" t="s">
        <v>10</v>
      </c>
      <c r="C14" s="152">
        <v>3</v>
      </c>
      <c r="D14" s="153">
        <f t="shared" si="6"/>
        <v>0.16666666666666666</v>
      </c>
      <c r="E14" s="154">
        <f t="shared" si="7"/>
        <v>6.2370062370062374E-3</v>
      </c>
      <c r="F14" s="152">
        <v>0</v>
      </c>
      <c r="G14" s="153">
        <f t="shared" si="0"/>
        <v>0</v>
      </c>
      <c r="H14" s="155">
        <f t="shared" si="1"/>
        <v>0</v>
      </c>
      <c r="I14" s="156">
        <v>15</v>
      </c>
      <c r="J14" s="153">
        <f t="shared" si="2"/>
        <v>0.83333333333333337</v>
      </c>
      <c r="K14" s="154">
        <f t="shared" si="3"/>
        <v>3.6674816625916873E-2</v>
      </c>
      <c r="L14" s="157">
        <v>18</v>
      </c>
      <c r="M14" s="153">
        <f t="shared" si="4"/>
        <v>1</v>
      </c>
      <c r="N14" s="155">
        <f t="shared" si="5"/>
        <v>1.8769551616266946E-2</v>
      </c>
    </row>
    <row r="15" spans="1:14" customFormat="1" ht="13.15" customHeight="1">
      <c r="A15" s="165"/>
      <c r="B15" s="145" t="s">
        <v>11</v>
      </c>
      <c r="C15" s="152">
        <v>9</v>
      </c>
      <c r="D15" s="153">
        <f t="shared" si="6"/>
        <v>0.22500000000000001</v>
      </c>
      <c r="E15" s="154">
        <f t="shared" si="7"/>
        <v>1.8711018711018712E-2</v>
      </c>
      <c r="F15" s="152">
        <v>5</v>
      </c>
      <c r="G15" s="153">
        <f t="shared" si="0"/>
        <v>0.125</v>
      </c>
      <c r="H15" s="155">
        <f t="shared" si="1"/>
        <v>1.8382352941176471E-2</v>
      </c>
      <c r="I15" s="156">
        <v>28</v>
      </c>
      <c r="J15" s="153">
        <f t="shared" si="2"/>
        <v>0.7</v>
      </c>
      <c r="K15" s="154">
        <f t="shared" si="3"/>
        <v>6.8459657701711488E-2</v>
      </c>
      <c r="L15" s="157">
        <v>40</v>
      </c>
      <c r="M15" s="153">
        <f t="shared" si="4"/>
        <v>1</v>
      </c>
      <c r="N15" s="155">
        <f t="shared" si="5"/>
        <v>4.171011470281543E-2</v>
      </c>
    </row>
    <row r="16" spans="1:14" customFormat="1" ht="13.15" customHeight="1">
      <c r="A16" s="165"/>
      <c r="B16" s="145" t="s">
        <v>12</v>
      </c>
      <c r="C16" s="152">
        <v>11</v>
      </c>
      <c r="D16" s="153">
        <f t="shared" si="6"/>
        <v>0.52380952380952384</v>
      </c>
      <c r="E16" s="154">
        <f t="shared" si="7"/>
        <v>2.286902286902287E-2</v>
      </c>
      <c r="F16" s="152">
        <v>8</v>
      </c>
      <c r="G16" s="153">
        <f t="shared" si="0"/>
        <v>0.38095238095238093</v>
      </c>
      <c r="H16" s="155">
        <f t="shared" si="1"/>
        <v>2.9411764705882353E-2</v>
      </c>
      <c r="I16" s="156">
        <v>7</v>
      </c>
      <c r="J16" s="153">
        <f t="shared" si="2"/>
        <v>0.33333333333333331</v>
      </c>
      <c r="K16" s="154">
        <f t="shared" si="3"/>
        <v>1.7114914425427872E-2</v>
      </c>
      <c r="L16" s="157">
        <v>21</v>
      </c>
      <c r="M16" s="153">
        <f t="shared" si="4"/>
        <v>1</v>
      </c>
      <c r="N16" s="155">
        <f t="shared" si="5"/>
        <v>2.1897810218978103E-2</v>
      </c>
    </row>
    <row r="17" spans="1:14" customFormat="1" ht="13.15" customHeight="1">
      <c r="A17" s="165"/>
      <c r="B17" s="145" t="s">
        <v>43</v>
      </c>
      <c r="C17" s="152">
        <v>1</v>
      </c>
      <c r="D17" s="153">
        <f t="shared" si="6"/>
        <v>6.25E-2</v>
      </c>
      <c r="E17" s="154">
        <f t="shared" si="7"/>
        <v>2.0790020790020791E-3</v>
      </c>
      <c r="F17" s="152">
        <v>4</v>
      </c>
      <c r="G17" s="153">
        <f t="shared" si="0"/>
        <v>0.25</v>
      </c>
      <c r="H17" s="155">
        <f t="shared" si="1"/>
        <v>1.4705882352941176E-2</v>
      </c>
      <c r="I17" s="156">
        <v>12</v>
      </c>
      <c r="J17" s="153">
        <f t="shared" si="2"/>
        <v>0.75</v>
      </c>
      <c r="K17" s="154">
        <f t="shared" si="3"/>
        <v>2.9339853300733496E-2</v>
      </c>
      <c r="L17" s="157">
        <v>16</v>
      </c>
      <c r="M17" s="153">
        <f t="shared" si="4"/>
        <v>1</v>
      </c>
      <c r="N17" s="155">
        <f t="shared" si="5"/>
        <v>1.6684045881126174E-2</v>
      </c>
    </row>
    <row r="18" spans="1:14" customFormat="1" ht="13.15" customHeight="1">
      <c r="A18" s="165"/>
      <c r="B18" s="145" t="s">
        <v>7</v>
      </c>
      <c r="C18" s="152">
        <v>65</v>
      </c>
      <c r="D18" s="153">
        <f t="shared" si="6"/>
        <v>0.66326530612244894</v>
      </c>
      <c r="E18" s="154">
        <f t="shared" si="7"/>
        <v>0.13513513513513514</v>
      </c>
      <c r="F18" s="152">
        <v>20</v>
      </c>
      <c r="G18" s="153">
        <f t="shared" si="0"/>
        <v>0.20408163265306123</v>
      </c>
      <c r="H18" s="155">
        <f t="shared" si="1"/>
        <v>7.3529411764705885E-2</v>
      </c>
      <c r="I18" s="156">
        <v>32</v>
      </c>
      <c r="J18" s="153">
        <f t="shared" si="2"/>
        <v>0.32653061224489793</v>
      </c>
      <c r="K18" s="154">
        <f t="shared" si="3"/>
        <v>7.823960880195599E-2</v>
      </c>
      <c r="L18" s="157">
        <v>98</v>
      </c>
      <c r="M18" s="153">
        <f t="shared" si="4"/>
        <v>1</v>
      </c>
      <c r="N18" s="155">
        <f t="shared" si="5"/>
        <v>0.10218978102189781</v>
      </c>
    </row>
    <row r="19" spans="1:14" customFormat="1" ht="13.15" customHeight="1">
      <c r="A19" s="165"/>
      <c r="B19" s="145" t="s">
        <v>13</v>
      </c>
      <c r="C19" s="152">
        <v>11</v>
      </c>
      <c r="D19" s="153">
        <f t="shared" si="6"/>
        <v>0.36666666666666664</v>
      </c>
      <c r="E19" s="154">
        <f t="shared" si="7"/>
        <v>2.286902286902287E-2</v>
      </c>
      <c r="F19" s="152">
        <v>2</v>
      </c>
      <c r="G19" s="153">
        <f t="shared" si="0"/>
        <v>6.6666666666666666E-2</v>
      </c>
      <c r="H19" s="155">
        <f t="shared" si="1"/>
        <v>7.3529411764705881E-3</v>
      </c>
      <c r="I19" s="156">
        <v>19</v>
      </c>
      <c r="J19" s="153">
        <f t="shared" si="2"/>
        <v>0.6333333333333333</v>
      </c>
      <c r="K19" s="154">
        <f t="shared" si="3"/>
        <v>4.6454767726161368E-2</v>
      </c>
      <c r="L19" s="157">
        <v>30</v>
      </c>
      <c r="M19" s="153">
        <f t="shared" si="4"/>
        <v>1</v>
      </c>
      <c r="N19" s="155">
        <f t="shared" si="5"/>
        <v>3.1282586027111578E-2</v>
      </c>
    </row>
    <row r="20" spans="1:14" customFormat="1" ht="13.15" customHeight="1">
      <c r="A20" s="165"/>
      <c r="B20" s="145" t="s">
        <v>15</v>
      </c>
      <c r="C20" s="152">
        <v>28</v>
      </c>
      <c r="D20" s="153">
        <f t="shared" si="6"/>
        <v>0.5957446808510638</v>
      </c>
      <c r="E20" s="154">
        <f t="shared" si="7"/>
        <v>5.8212058212058215E-2</v>
      </c>
      <c r="F20" s="152">
        <v>14</v>
      </c>
      <c r="G20" s="153">
        <f t="shared" si="0"/>
        <v>0.2978723404255319</v>
      </c>
      <c r="H20" s="155">
        <f t="shared" si="1"/>
        <v>5.1470588235294115E-2</v>
      </c>
      <c r="I20" s="156">
        <v>15</v>
      </c>
      <c r="J20" s="153">
        <f t="shared" si="2"/>
        <v>0.31914893617021278</v>
      </c>
      <c r="K20" s="154">
        <f t="shared" si="3"/>
        <v>3.6674816625916873E-2</v>
      </c>
      <c r="L20" s="157">
        <v>47</v>
      </c>
      <c r="M20" s="153">
        <f t="shared" si="4"/>
        <v>1</v>
      </c>
      <c r="N20" s="155">
        <f t="shared" si="5"/>
        <v>4.9009384775808136E-2</v>
      </c>
    </row>
    <row r="21" spans="1:14" customFormat="1" ht="13.15" customHeight="1">
      <c r="A21" s="165"/>
      <c r="B21" s="145" t="s">
        <v>16</v>
      </c>
      <c r="C21" s="152">
        <v>17</v>
      </c>
      <c r="D21" s="153">
        <f t="shared" si="6"/>
        <v>0.58620689655172409</v>
      </c>
      <c r="E21" s="154">
        <f t="shared" si="7"/>
        <v>3.5343035343035345E-2</v>
      </c>
      <c r="F21" s="152">
        <v>11</v>
      </c>
      <c r="G21" s="153">
        <f t="shared" si="0"/>
        <v>0.37931034482758619</v>
      </c>
      <c r="H21" s="155">
        <f t="shared" si="1"/>
        <v>4.0441176470588237E-2</v>
      </c>
      <c r="I21" s="156">
        <v>9</v>
      </c>
      <c r="J21" s="153">
        <f t="shared" si="2"/>
        <v>0.31034482758620691</v>
      </c>
      <c r="K21" s="154">
        <f t="shared" si="3"/>
        <v>2.2004889975550123E-2</v>
      </c>
      <c r="L21" s="157">
        <v>29</v>
      </c>
      <c r="M21" s="153">
        <f t="shared" si="4"/>
        <v>1</v>
      </c>
      <c r="N21" s="155">
        <f t="shared" si="5"/>
        <v>3.023983315954119E-2</v>
      </c>
    </row>
    <row r="22" spans="1:14" customFormat="1" ht="13.15" customHeight="1">
      <c r="A22" s="165"/>
      <c r="B22" s="145" t="s">
        <v>17</v>
      </c>
      <c r="C22" s="152">
        <v>60</v>
      </c>
      <c r="D22" s="153">
        <f t="shared" si="6"/>
        <v>0.52173913043478259</v>
      </c>
      <c r="E22" s="154">
        <f t="shared" si="7"/>
        <v>0.12474012474012475</v>
      </c>
      <c r="F22" s="152">
        <v>69</v>
      </c>
      <c r="G22" s="153">
        <f t="shared" si="0"/>
        <v>0.6</v>
      </c>
      <c r="H22" s="155">
        <f t="shared" si="1"/>
        <v>0.25367647058823528</v>
      </c>
      <c r="I22" s="156">
        <v>28</v>
      </c>
      <c r="J22" s="153">
        <f t="shared" si="2"/>
        <v>0.24347826086956523</v>
      </c>
      <c r="K22" s="154">
        <f t="shared" si="3"/>
        <v>6.8459657701711488E-2</v>
      </c>
      <c r="L22" s="157">
        <v>115</v>
      </c>
      <c r="M22" s="153">
        <f t="shared" si="4"/>
        <v>1</v>
      </c>
      <c r="N22" s="155">
        <f t="shared" si="5"/>
        <v>0.11991657977059438</v>
      </c>
    </row>
    <row r="23" spans="1:14" customFormat="1" ht="13.15" customHeight="1">
      <c r="A23" s="165"/>
      <c r="B23" s="145" t="s">
        <v>44</v>
      </c>
      <c r="C23" s="152">
        <v>0</v>
      </c>
      <c r="D23" s="153">
        <f t="shared" si="6"/>
        <v>0</v>
      </c>
      <c r="E23" s="154">
        <f t="shared" si="7"/>
        <v>0</v>
      </c>
      <c r="F23" s="152">
        <v>1</v>
      </c>
      <c r="G23" s="153">
        <f t="shared" si="0"/>
        <v>3.5714285714285712E-2</v>
      </c>
      <c r="H23" s="155">
        <f t="shared" si="1"/>
        <v>3.6764705882352941E-3</v>
      </c>
      <c r="I23" s="156">
        <v>27</v>
      </c>
      <c r="J23" s="153">
        <f t="shared" si="2"/>
        <v>0.9642857142857143</v>
      </c>
      <c r="K23" s="154">
        <f t="shared" si="3"/>
        <v>6.6014669926650366E-2</v>
      </c>
      <c r="L23" s="157">
        <v>28</v>
      </c>
      <c r="M23" s="153">
        <f t="shared" si="4"/>
        <v>1</v>
      </c>
      <c r="N23" s="155">
        <f t="shared" si="5"/>
        <v>2.9197080291970802E-2</v>
      </c>
    </row>
    <row r="24" spans="1:14" customFormat="1" ht="13.15" customHeight="1">
      <c r="A24" s="165"/>
      <c r="B24" s="145" t="s">
        <v>18</v>
      </c>
      <c r="C24" s="152">
        <v>0</v>
      </c>
      <c r="D24" s="153">
        <f t="shared" si="6"/>
        <v>0</v>
      </c>
      <c r="E24" s="154">
        <f t="shared" si="7"/>
        <v>0</v>
      </c>
      <c r="F24" s="152">
        <v>1</v>
      </c>
      <c r="G24" s="153">
        <f t="shared" si="0"/>
        <v>0.25</v>
      </c>
      <c r="H24" s="155">
        <f t="shared" si="1"/>
        <v>3.6764705882352941E-3</v>
      </c>
      <c r="I24" s="156">
        <v>3</v>
      </c>
      <c r="J24" s="153">
        <f t="shared" si="2"/>
        <v>0.75</v>
      </c>
      <c r="K24" s="154">
        <f t="shared" si="3"/>
        <v>7.3349633251833741E-3</v>
      </c>
      <c r="L24" s="157">
        <v>4</v>
      </c>
      <c r="M24" s="153">
        <f t="shared" si="4"/>
        <v>1</v>
      </c>
      <c r="N24" s="155">
        <f t="shared" si="5"/>
        <v>4.1710114702815434E-3</v>
      </c>
    </row>
    <row r="25" spans="1:14" customFormat="1" ht="13.15" customHeight="1">
      <c r="A25" s="165"/>
      <c r="B25" s="145" t="s">
        <v>23</v>
      </c>
      <c r="C25" s="152">
        <v>3</v>
      </c>
      <c r="D25" s="153">
        <f t="shared" si="6"/>
        <v>0.6</v>
      </c>
      <c r="E25" s="154">
        <f t="shared" si="7"/>
        <v>6.2370062370062374E-3</v>
      </c>
      <c r="F25" s="152">
        <v>3</v>
      </c>
      <c r="G25" s="153">
        <f t="shared" si="0"/>
        <v>0.6</v>
      </c>
      <c r="H25" s="155">
        <f t="shared" si="1"/>
        <v>1.1029411764705883E-2</v>
      </c>
      <c r="I25" s="156">
        <v>1</v>
      </c>
      <c r="J25" s="153">
        <f t="shared" si="2"/>
        <v>0.2</v>
      </c>
      <c r="K25" s="154">
        <f t="shared" si="3"/>
        <v>2.4449877750611247E-3</v>
      </c>
      <c r="L25" s="157">
        <v>5</v>
      </c>
      <c r="M25" s="153">
        <f t="shared" si="4"/>
        <v>1</v>
      </c>
      <c r="N25" s="155">
        <f t="shared" si="5"/>
        <v>5.2137643378519288E-3</v>
      </c>
    </row>
    <row r="26" spans="1:14" customFormat="1" ht="13.15" customHeight="1">
      <c r="A26" s="165"/>
      <c r="B26" s="145" t="s">
        <v>19</v>
      </c>
      <c r="C26" s="152">
        <v>9</v>
      </c>
      <c r="D26" s="153">
        <f t="shared" si="6"/>
        <v>1</v>
      </c>
      <c r="E26" s="154">
        <f t="shared" si="7"/>
        <v>1.8711018711018712E-2</v>
      </c>
      <c r="F26" s="152">
        <v>4</v>
      </c>
      <c r="G26" s="153">
        <f t="shared" si="0"/>
        <v>0.44444444444444442</v>
      </c>
      <c r="H26" s="155">
        <f t="shared" si="1"/>
        <v>1.4705882352941176E-2</v>
      </c>
      <c r="I26" s="156">
        <v>0</v>
      </c>
      <c r="J26" s="153">
        <f t="shared" si="2"/>
        <v>0</v>
      </c>
      <c r="K26" s="154">
        <f t="shared" si="3"/>
        <v>0</v>
      </c>
      <c r="L26" s="157">
        <v>9</v>
      </c>
      <c r="M26" s="153">
        <f t="shared" si="4"/>
        <v>1</v>
      </c>
      <c r="N26" s="155">
        <f t="shared" si="5"/>
        <v>9.384775808133473E-3</v>
      </c>
    </row>
    <row r="27" spans="1:14" customFormat="1" ht="13.15" customHeight="1">
      <c r="A27" s="165"/>
      <c r="B27" s="145" t="s">
        <v>20</v>
      </c>
      <c r="C27" s="152">
        <v>13</v>
      </c>
      <c r="D27" s="153">
        <f t="shared" si="6"/>
        <v>0.8666666666666667</v>
      </c>
      <c r="E27" s="154">
        <f t="shared" si="7"/>
        <v>2.7027027027027029E-2</v>
      </c>
      <c r="F27" s="152">
        <v>2</v>
      </c>
      <c r="G27" s="153">
        <f t="shared" si="0"/>
        <v>0.13333333333333333</v>
      </c>
      <c r="H27" s="155">
        <f t="shared" si="1"/>
        <v>7.3529411764705881E-3</v>
      </c>
      <c r="I27" s="156">
        <v>2</v>
      </c>
      <c r="J27" s="153">
        <f t="shared" si="2"/>
        <v>0.13333333333333333</v>
      </c>
      <c r="K27" s="154">
        <f t="shared" si="3"/>
        <v>4.8899755501222494E-3</v>
      </c>
      <c r="L27" s="157">
        <v>15</v>
      </c>
      <c r="M27" s="153">
        <f t="shared" si="4"/>
        <v>1</v>
      </c>
      <c r="N27" s="155">
        <f t="shared" si="5"/>
        <v>1.5641293013555789E-2</v>
      </c>
    </row>
    <row r="28" spans="1:14" customFormat="1" ht="13.15" customHeight="1">
      <c r="A28" s="165"/>
      <c r="B28" s="145" t="s">
        <v>21</v>
      </c>
      <c r="C28" s="152">
        <v>5</v>
      </c>
      <c r="D28" s="153">
        <f t="shared" si="6"/>
        <v>0.17241379310344829</v>
      </c>
      <c r="E28" s="154">
        <f t="shared" si="7"/>
        <v>1.0395010395010396E-2</v>
      </c>
      <c r="F28" s="152">
        <v>0</v>
      </c>
      <c r="G28" s="153">
        <f t="shared" si="0"/>
        <v>0</v>
      </c>
      <c r="H28" s="155">
        <f t="shared" si="1"/>
        <v>0</v>
      </c>
      <c r="I28" s="156">
        <v>24</v>
      </c>
      <c r="J28" s="153">
        <f t="shared" si="2"/>
        <v>0.82758620689655171</v>
      </c>
      <c r="K28" s="154">
        <f t="shared" si="3"/>
        <v>5.8679706601466992E-2</v>
      </c>
      <c r="L28" s="157">
        <v>29</v>
      </c>
      <c r="M28" s="153">
        <f t="shared" si="4"/>
        <v>1</v>
      </c>
      <c r="N28" s="155">
        <f t="shared" si="5"/>
        <v>3.023983315954119E-2</v>
      </c>
    </row>
    <row r="29" spans="1:14" customFormat="1" ht="13.15" customHeight="1">
      <c r="A29" s="165"/>
      <c r="B29" s="145" t="s">
        <v>45</v>
      </c>
      <c r="C29" s="152">
        <v>21</v>
      </c>
      <c r="D29" s="153">
        <f t="shared" si="6"/>
        <v>0.875</v>
      </c>
      <c r="E29" s="154">
        <f t="shared" si="7"/>
        <v>4.3659043659043661E-2</v>
      </c>
      <c r="F29" s="152">
        <v>9</v>
      </c>
      <c r="G29" s="153">
        <f t="shared" si="0"/>
        <v>0.375</v>
      </c>
      <c r="H29" s="155">
        <f t="shared" si="1"/>
        <v>3.3088235294117647E-2</v>
      </c>
      <c r="I29" s="156">
        <v>3</v>
      </c>
      <c r="J29" s="153">
        <f t="shared" si="2"/>
        <v>0.125</v>
      </c>
      <c r="K29" s="154">
        <f t="shared" si="3"/>
        <v>7.3349633251833741E-3</v>
      </c>
      <c r="L29" s="157">
        <v>24</v>
      </c>
      <c r="M29" s="153">
        <f t="shared" si="4"/>
        <v>1</v>
      </c>
      <c r="N29" s="155">
        <f t="shared" si="5"/>
        <v>2.502606882168926E-2</v>
      </c>
    </row>
    <row r="30" spans="1:14" customFormat="1" ht="13.15" customHeight="1">
      <c r="A30" s="165"/>
      <c r="B30" s="145" t="s">
        <v>46</v>
      </c>
      <c r="C30" s="152">
        <v>9</v>
      </c>
      <c r="D30" s="153">
        <f t="shared" si="6"/>
        <v>0.31034482758620691</v>
      </c>
      <c r="E30" s="154">
        <f t="shared" si="7"/>
        <v>1.8711018711018712E-2</v>
      </c>
      <c r="F30" s="152">
        <v>8</v>
      </c>
      <c r="G30" s="153">
        <f t="shared" si="0"/>
        <v>0.27586206896551724</v>
      </c>
      <c r="H30" s="155">
        <f t="shared" si="1"/>
        <v>2.9411764705882353E-2</v>
      </c>
      <c r="I30" s="156">
        <v>16</v>
      </c>
      <c r="J30" s="153">
        <f t="shared" si="2"/>
        <v>0.55172413793103448</v>
      </c>
      <c r="K30" s="154">
        <f t="shared" si="3"/>
        <v>3.9119804400977995E-2</v>
      </c>
      <c r="L30" s="157">
        <v>29</v>
      </c>
      <c r="M30" s="153">
        <f t="shared" si="4"/>
        <v>1</v>
      </c>
      <c r="N30" s="155">
        <f t="shared" si="5"/>
        <v>3.023983315954119E-2</v>
      </c>
    </row>
    <row r="31" spans="1:14" customFormat="1" ht="13.15" customHeight="1">
      <c r="A31" s="165"/>
      <c r="B31" s="145" t="s">
        <v>47</v>
      </c>
      <c r="C31" s="152">
        <v>29</v>
      </c>
      <c r="D31" s="153">
        <f t="shared" si="6"/>
        <v>0.5</v>
      </c>
      <c r="E31" s="154">
        <f t="shared" si="7"/>
        <v>6.0291060291060294E-2</v>
      </c>
      <c r="F31" s="152">
        <v>4</v>
      </c>
      <c r="G31" s="153">
        <f t="shared" si="0"/>
        <v>6.8965517241379309E-2</v>
      </c>
      <c r="H31" s="155">
        <f t="shared" si="1"/>
        <v>1.4705882352941176E-2</v>
      </c>
      <c r="I31" s="156">
        <v>29</v>
      </c>
      <c r="J31" s="153">
        <f t="shared" si="2"/>
        <v>0.5</v>
      </c>
      <c r="K31" s="154">
        <f t="shared" si="3"/>
        <v>7.090464547677261E-2</v>
      </c>
      <c r="L31" s="157">
        <v>58</v>
      </c>
      <c r="M31" s="153">
        <f t="shared" si="4"/>
        <v>1</v>
      </c>
      <c r="N31" s="155">
        <f t="shared" si="5"/>
        <v>6.047966631908238E-2</v>
      </c>
    </row>
    <row r="32" spans="1:14" customFormat="1" ht="13.15" customHeight="1">
      <c r="A32" s="165"/>
      <c r="B32" s="145" t="s">
        <v>22</v>
      </c>
      <c r="C32" s="152">
        <v>8</v>
      </c>
      <c r="D32" s="153">
        <f t="shared" si="6"/>
        <v>0.34782608695652173</v>
      </c>
      <c r="E32" s="154">
        <f t="shared" si="7"/>
        <v>1.6632016632016633E-2</v>
      </c>
      <c r="F32" s="152">
        <v>2</v>
      </c>
      <c r="G32" s="153">
        <f t="shared" si="0"/>
        <v>8.6956521739130432E-2</v>
      </c>
      <c r="H32" s="155">
        <f t="shared" si="1"/>
        <v>7.3529411764705881E-3</v>
      </c>
      <c r="I32" s="156">
        <v>14</v>
      </c>
      <c r="J32" s="153">
        <f t="shared" si="2"/>
        <v>0.60869565217391308</v>
      </c>
      <c r="K32" s="154">
        <f t="shared" si="3"/>
        <v>3.4229828850855744E-2</v>
      </c>
      <c r="L32" s="157">
        <v>23</v>
      </c>
      <c r="M32" s="153">
        <f t="shared" si="4"/>
        <v>1</v>
      </c>
      <c r="N32" s="155">
        <f t="shared" si="5"/>
        <v>2.3983315954118872E-2</v>
      </c>
    </row>
    <row r="33" spans="1:30" customFormat="1" ht="13.15" customHeight="1">
      <c r="A33" s="163"/>
      <c r="B33" s="145" t="s">
        <v>9</v>
      </c>
      <c r="C33" s="152">
        <v>48</v>
      </c>
      <c r="D33" s="153">
        <f t="shared" si="6"/>
        <v>0.84210526315789469</v>
      </c>
      <c r="E33" s="154">
        <f t="shared" si="7"/>
        <v>9.9792099792099798E-2</v>
      </c>
      <c r="F33" s="152">
        <v>43</v>
      </c>
      <c r="G33" s="153">
        <f t="shared" si="0"/>
        <v>0.75438596491228072</v>
      </c>
      <c r="H33" s="155">
        <f t="shared" si="1"/>
        <v>0.15808823529411764</v>
      </c>
      <c r="I33" s="156">
        <v>3</v>
      </c>
      <c r="J33" s="153">
        <f t="shared" si="2"/>
        <v>5.2631578947368418E-2</v>
      </c>
      <c r="K33" s="154">
        <f t="shared" si="3"/>
        <v>7.3349633251833741E-3</v>
      </c>
      <c r="L33" s="157">
        <v>57</v>
      </c>
      <c r="M33" s="153">
        <f t="shared" si="4"/>
        <v>1</v>
      </c>
      <c r="N33" s="155">
        <f t="shared" si="5"/>
        <v>5.9436913451511988E-2</v>
      </c>
    </row>
    <row r="34" spans="1:30" customFormat="1" ht="13.15" customHeight="1">
      <c r="A34" s="163"/>
      <c r="B34" s="145" t="s">
        <v>33</v>
      </c>
      <c r="C34" s="152">
        <v>7</v>
      </c>
      <c r="D34" s="153">
        <f t="shared" si="6"/>
        <v>0.4375</v>
      </c>
      <c r="E34" s="154">
        <f t="shared" si="7"/>
        <v>1.4553014553014554E-2</v>
      </c>
      <c r="F34" s="152">
        <v>4</v>
      </c>
      <c r="G34" s="153">
        <f t="shared" si="0"/>
        <v>0.25</v>
      </c>
      <c r="H34" s="155">
        <f t="shared" si="1"/>
        <v>1.4705882352941176E-2</v>
      </c>
      <c r="I34" s="156">
        <v>8</v>
      </c>
      <c r="J34" s="153">
        <f t="shared" si="2"/>
        <v>0.5</v>
      </c>
      <c r="K34" s="154">
        <f t="shared" si="3"/>
        <v>1.9559902200488997E-2</v>
      </c>
      <c r="L34" s="157">
        <v>16</v>
      </c>
      <c r="M34" s="153">
        <f t="shared" si="4"/>
        <v>1</v>
      </c>
      <c r="N34" s="155">
        <f t="shared" si="5"/>
        <v>1.6684045881126174E-2</v>
      </c>
    </row>
    <row r="35" spans="1:30" customFormat="1" ht="13.15" customHeight="1">
      <c r="A35" s="163"/>
      <c r="B35" s="145" t="s">
        <v>5</v>
      </c>
      <c r="C35" s="152">
        <v>13</v>
      </c>
      <c r="D35" s="153">
        <f t="shared" si="6"/>
        <v>0.68421052631578949</v>
      </c>
      <c r="E35" s="154">
        <f t="shared" si="7"/>
        <v>2.7027027027027029E-2</v>
      </c>
      <c r="F35" s="152">
        <v>10</v>
      </c>
      <c r="G35" s="153">
        <f t="shared" si="0"/>
        <v>0.52631578947368418</v>
      </c>
      <c r="H35" s="155">
        <f t="shared" si="1"/>
        <v>3.6764705882352942E-2</v>
      </c>
      <c r="I35" s="156">
        <v>5</v>
      </c>
      <c r="J35" s="153">
        <f t="shared" si="2"/>
        <v>0.26315789473684209</v>
      </c>
      <c r="K35" s="154">
        <f t="shared" si="3"/>
        <v>1.2224938875305624E-2</v>
      </c>
      <c r="L35" s="157">
        <v>19</v>
      </c>
      <c r="M35" s="153">
        <f t="shared" si="4"/>
        <v>1</v>
      </c>
      <c r="N35" s="155">
        <f t="shared" si="5"/>
        <v>1.9812304483837331E-2</v>
      </c>
    </row>
    <row r="36" spans="1:30" customFormat="1" ht="13.15" customHeight="1">
      <c r="A36" s="165"/>
      <c r="B36" s="145" t="s">
        <v>126</v>
      </c>
      <c r="C36" s="152">
        <v>13</v>
      </c>
      <c r="D36" s="153">
        <f t="shared" si="6"/>
        <v>0.9285714285714286</v>
      </c>
      <c r="E36" s="154">
        <f t="shared" si="7"/>
        <v>2.7027027027027029E-2</v>
      </c>
      <c r="F36" s="152">
        <v>9</v>
      </c>
      <c r="G36" s="153">
        <f t="shared" si="0"/>
        <v>0.6428571428571429</v>
      </c>
      <c r="H36" s="155">
        <f t="shared" si="1"/>
        <v>3.3088235294117647E-2</v>
      </c>
      <c r="I36" s="156">
        <v>1</v>
      </c>
      <c r="J36" s="153">
        <f t="shared" si="2"/>
        <v>7.1428571428571425E-2</v>
      </c>
      <c r="K36" s="154">
        <f t="shared" si="3"/>
        <v>2.4449877750611247E-3</v>
      </c>
      <c r="L36" s="157">
        <v>14</v>
      </c>
      <c r="M36" s="153">
        <f t="shared" si="4"/>
        <v>1</v>
      </c>
      <c r="N36" s="155">
        <f t="shared" si="5"/>
        <v>1.4598540145985401E-2</v>
      </c>
    </row>
    <row r="37" spans="1:30" customFormat="1" ht="13.15" customHeight="1">
      <c r="A37" s="163"/>
      <c r="B37" s="145"/>
      <c r="C37" s="152"/>
      <c r="D37" s="153"/>
      <c r="E37" s="154"/>
      <c r="F37" s="152"/>
      <c r="G37" s="153"/>
      <c r="H37" s="155"/>
      <c r="I37" s="156"/>
      <c r="J37" s="153"/>
      <c r="K37" s="154"/>
      <c r="L37" s="157"/>
      <c r="M37" s="153"/>
      <c r="N37" s="155"/>
    </row>
    <row r="38" spans="1:30" customFormat="1" ht="13.15" customHeight="1">
      <c r="A38" s="166"/>
      <c r="B38" s="167" t="s">
        <v>1</v>
      </c>
      <c r="C38" s="168">
        <f>SUM(C7:C37)</f>
        <v>481</v>
      </c>
      <c r="D38" s="158">
        <f t="shared" si="6"/>
        <v>0.50156412930135563</v>
      </c>
      <c r="E38" s="159">
        <f t="shared" si="7"/>
        <v>1</v>
      </c>
      <c r="F38" s="168">
        <f>SUM(F7:F37)</f>
        <v>272</v>
      </c>
      <c r="G38" s="158">
        <f t="shared" si="0"/>
        <v>0.28362877997914493</v>
      </c>
      <c r="H38" s="160">
        <f t="shared" si="1"/>
        <v>1</v>
      </c>
      <c r="I38" s="169">
        <f>SUM(I7:I37)</f>
        <v>409</v>
      </c>
      <c r="J38" s="158">
        <f t="shared" si="2"/>
        <v>0.42648592283628778</v>
      </c>
      <c r="K38" s="159">
        <f t="shared" si="3"/>
        <v>1</v>
      </c>
      <c r="L38" s="168">
        <f>SUM(L7:L37)</f>
        <v>959</v>
      </c>
      <c r="M38" s="158">
        <f t="shared" si="4"/>
        <v>1</v>
      </c>
      <c r="N38" s="160">
        <f t="shared" si="5"/>
        <v>1</v>
      </c>
    </row>
    <row r="39" spans="1:30" s="27" customFormat="1" ht="15.75">
      <c r="A39" s="3"/>
    </row>
    <row r="40" spans="1:30" ht="13.5" thickBot="1">
      <c r="A40" s="26" t="s">
        <v>27</v>
      </c>
    </row>
    <row r="41" spans="1:30">
      <c r="A41" s="178" t="s">
        <v>0</v>
      </c>
      <c r="B41" s="178" t="s">
        <v>0</v>
      </c>
      <c r="C41" s="491" t="s">
        <v>60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</row>
    <row r="42" spans="1:30" ht="11.45" customHeight="1">
      <c r="A42" s="179"/>
      <c r="B42" s="179"/>
      <c r="C42" s="492" t="s">
        <v>36</v>
      </c>
      <c r="D42" s="492"/>
      <c r="E42" s="496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</row>
    <row r="43" spans="1:30" ht="12.75" thickBot="1">
      <c r="A43" s="180"/>
      <c r="B43" s="18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</row>
    <row r="44" spans="1:30" ht="13.5">
      <c r="A44" s="172" t="s">
        <v>24</v>
      </c>
      <c r="B44" s="23" t="s">
        <v>3</v>
      </c>
      <c r="C44" s="6">
        <v>18</v>
      </c>
      <c r="D44" s="7">
        <v>0.6</v>
      </c>
      <c r="E44" s="7">
        <v>4.4999999999999998E-2</v>
      </c>
      <c r="F44" s="8">
        <v>7</v>
      </c>
      <c r="G44" s="7">
        <v>0.23300000000000001</v>
      </c>
      <c r="H44" s="7">
        <v>3.3000000000000002E-2</v>
      </c>
      <c r="I44" s="8">
        <v>12</v>
      </c>
      <c r="J44" s="7">
        <v>0.4</v>
      </c>
      <c r="K44" s="7">
        <v>3.3000000000000002E-2</v>
      </c>
      <c r="L44" s="8">
        <v>30</v>
      </c>
      <c r="M44" s="7">
        <v>1</v>
      </c>
      <c r="N44" s="19">
        <v>3.7999999999999999E-2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5">
      <c r="A45" s="173"/>
      <c r="B45" s="24" t="s">
        <v>4</v>
      </c>
      <c r="C45" s="9">
        <v>11</v>
      </c>
      <c r="D45" s="10">
        <v>0.78600000000000003</v>
      </c>
      <c r="E45" s="10">
        <v>2.7E-2</v>
      </c>
      <c r="F45" s="11">
        <v>8</v>
      </c>
      <c r="G45" s="10">
        <v>0.57099999999999995</v>
      </c>
      <c r="H45" s="10">
        <v>3.7999999999999999E-2</v>
      </c>
      <c r="I45" s="11">
        <v>3</v>
      </c>
      <c r="J45" s="10">
        <v>0.214</v>
      </c>
      <c r="K45" s="10">
        <v>8.0000000000000002E-3</v>
      </c>
      <c r="L45" s="11">
        <v>14</v>
      </c>
      <c r="M45" s="10">
        <v>1</v>
      </c>
      <c r="N45" s="20">
        <v>1.7999999999999999E-2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5">
      <c r="A46" s="173"/>
      <c r="B46" s="24" t="s">
        <v>14</v>
      </c>
      <c r="C46" s="9">
        <v>2</v>
      </c>
      <c r="D46" s="10">
        <v>0.14299999999999999</v>
      </c>
      <c r="E46" s="10">
        <v>5.0000000000000001E-3</v>
      </c>
      <c r="F46" s="11">
        <v>0</v>
      </c>
      <c r="G46" s="10">
        <v>0</v>
      </c>
      <c r="H46" s="10">
        <v>0</v>
      </c>
      <c r="I46" s="11">
        <v>12</v>
      </c>
      <c r="J46" s="10">
        <v>0.85699999999999998</v>
      </c>
      <c r="K46" s="10">
        <v>3.3000000000000002E-2</v>
      </c>
      <c r="L46" s="11">
        <v>14</v>
      </c>
      <c r="M46" s="10">
        <v>1</v>
      </c>
      <c r="N46" s="20">
        <v>1.7999999999999999E-2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5">
      <c r="A47" s="173"/>
      <c r="B47" s="24" t="s">
        <v>6</v>
      </c>
      <c r="C47" s="9">
        <v>19</v>
      </c>
      <c r="D47" s="10">
        <v>0.36499999999999999</v>
      </c>
      <c r="E47" s="10">
        <v>4.7E-2</v>
      </c>
      <c r="F47" s="11">
        <v>11</v>
      </c>
      <c r="G47" s="10">
        <v>0.21199999999999999</v>
      </c>
      <c r="H47" s="10">
        <v>5.1999999999999998E-2</v>
      </c>
      <c r="I47" s="11">
        <v>32</v>
      </c>
      <c r="J47" s="10">
        <v>0.61499999999999999</v>
      </c>
      <c r="K47" s="10">
        <v>8.7999999999999995E-2</v>
      </c>
      <c r="L47" s="11">
        <v>52</v>
      </c>
      <c r="M47" s="10">
        <v>1</v>
      </c>
      <c r="N47" s="20">
        <v>6.6000000000000003E-2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5">
      <c r="A48" s="173"/>
      <c r="B48" s="24" t="s">
        <v>8</v>
      </c>
      <c r="C48" s="9">
        <v>8</v>
      </c>
      <c r="D48" s="10">
        <v>0.8</v>
      </c>
      <c r="E48" s="10">
        <v>0.02</v>
      </c>
      <c r="F48" s="11">
        <v>3</v>
      </c>
      <c r="G48" s="10">
        <v>0.3</v>
      </c>
      <c r="H48" s="10">
        <v>1.4E-2</v>
      </c>
      <c r="I48" s="11">
        <v>2</v>
      </c>
      <c r="J48" s="10">
        <v>0.2</v>
      </c>
      <c r="K48" s="10">
        <v>5.0000000000000001E-3</v>
      </c>
      <c r="L48" s="11">
        <v>10</v>
      </c>
      <c r="M48" s="10">
        <v>1</v>
      </c>
      <c r="N48" s="20">
        <v>1.2999999999999999E-2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5">
      <c r="A49" s="173"/>
      <c r="B49" s="24" t="s">
        <v>10</v>
      </c>
      <c r="C49" s="9">
        <v>2</v>
      </c>
      <c r="D49" s="10">
        <v>0.13300000000000001</v>
      </c>
      <c r="E49" s="10">
        <v>5.0000000000000001E-3</v>
      </c>
      <c r="F49" s="11">
        <v>1</v>
      </c>
      <c r="G49" s="10">
        <v>6.7000000000000004E-2</v>
      </c>
      <c r="H49" s="10">
        <v>5.0000000000000001E-3</v>
      </c>
      <c r="I49" s="11">
        <v>13</v>
      </c>
      <c r="J49" s="10">
        <v>0.86699999999999999</v>
      </c>
      <c r="K49" s="10">
        <v>3.5999999999999997E-2</v>
      </c>
      <c r="L49" s="11">
        <v>15</v>
      </c>
      <c r="M49" s="10">
        <v>1</v>
      </c>
      <c r="N49" s="20">
        <v>1.9E-2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5">
      <c r="A50" s="173"/>
      <c r="B50" s="24" t="s">
        <v>11</v>
      </c>
      <c r="C50" s="9">
        <v>13</v>
      </c>
      <c r="D50" s="10">
        <v>0.39400000000000002</v>
      </c>
      <c r="E50" s="10">
        <v>3.2000000000000001E-2</v>
      </c>
      <c r="F50" s="11">
        <v>8</v>
      </c>
      <c r="G50" s="10">
        <v>0.24199999999999999</v>
      </c>
      <c r="H50" s="10">
        <v>3.7999999999999999E-2</v>
      </c>
      <c r="I50" s="11">
        <v>17</v>
      </c>
      <c r="J50" s="10">
        <v>0.51500000000000001</v>
      </c>
      <c r="K50" s="10">
        <v>4.7E-2</v>
      </c>
      <c r="L50" s="11">
        <v>33</v>
      </c>
      <c r="M50" s="10">
        <v>1</v>
      </c>
      <c r="N50" s="20">
        <v>4.2000000000000003E-2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5">
      <c r="A51" s="173"/>
      <c r="B51" s="24" t="s">
        <v>12</v>
      </c>
      <c r="C51" s="9">
        <v>14</v>
      </c>
      <c r="D51" s="10">
        <v>0.66700000000000004</v>
      </c>
      <c r="E51" s="10">
        <v>3.5000000000000003E-2</v>
      </c>
      <c r="F51" s="11">
        <v>11</v>
      </c>
      <c r="G51" s="10">
        <v>0.52400000000000002</v>
      </c>
      <c r="H51" s="10">
        <v>5.1999999999999998E-2</v>
      </c>
      <c r="I51" s="11">
        <v>6</v>
      </c>
      <c r="J51" s="10">
        <v>0.28599999999999998</v>
      </c>
      <c r="K51" s="10">
        <v>1.6E-2</v>
      </c>
      <c r="L51" s="11">
        <v>21</v>
      </c>
      <c r="M51" s="10">
        <v>1</v>
      </c>
      <c r="N51" s="20">
        <v>2.7E-2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5">
      <c r="A52" s="173"/>
      <c r="B52" s="24" t="s">
        <v>7</v>
      </c>
      <c r="C52" s="9">
        <v>73</v>
      </c>
      <c r="D52" s="10">
        <v>0.54500000000000004</v>
      </c>
      <c r="E52" s="10">
        <v>0.182</v>
      </c>
      <c r="F52" s="11">
        <v>23</v>
      </c>
      <c r="G52" s="10">
        <v>0.17199999999999999</v>
      </c>
      <c r="H52" s="10">
        <v>0.108</v>
      </c>
      <c r="I52" s="11">
        <v>59</v>
      </c>
      <c r="J52" s="10">
        <v>0.44</v>
      </c>
      <c r="K52" s="10">
        <v>0.16200000000000001</v>
      </c>
      <c r="L52" s="11">
        <v>134</v>
      </c>
      <c r="M52" s="10">
        <v>1</v>
      </c>
      <c r="N52" s="20">
        <v>0.17100000000000001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5">
      <c r="A53" s="173"/>
      <c r="B53" s="24" t="s">
        <v>13</v>
      </c>
      <c r="C53" s="9">
        <v>6</v>
      </c>
      <c r="D53" s="10">
        <v>0.46200000000000002</v>
      </c>
      <c r="E53" s="10">
        <v>1.4999999999999999E-2</v>
      </c>
      <c r="F53" s="11">
        <v>5</v>
      </c>
      <c r="G53" s="10">
        <v>0.38500000000000001</v>
      </c>
      <c r="H53" s="10">
        <v>2.3E-2</v>
      </c>
      <c r="I53" s="11">
        <v>7</v>
      </c>
      <c r="J53" s="10">
        <v>0.53800000000000003</v>
      </c>
      <c r="K53" s="10">
        <v>1.9E-2</v>
      </c>
      <c r="L53" s="11">
        <v>13</v>
      </c>
      <c r="M53" s="10">
        <v>1</v>
      </c>
      <c r="N53" s="20">
        <v>1.7000000000000001E-2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5">
      <c r="A54" s="173"/>
      <c r="B54" s="24" t="s">
        <v>15</v>
      </c>
      <c r="C54" s="9">
        <v>31</v>
      </c>
      <c r="D54" s="10">
        <v>0.51700000000000002</v>
      </c>
      <c r="E54" s="10">
        <v>7.6999999999999999E-2</v>
      </c>
      <c r="F54" s="11">
        <v>14</v>
      </c>
      <c r="G54" s="10">
        <v>0.23300000000000001</v>
      </c>
      <c r="H54" s="10">
        <v>6.6000000000000003E-2</v>
      </c>
      <c r="I54" s="11">
        <v>26</v>
      </c>
      <c r="J54" s="10">
        <v>0.433</v>
      </c>
      <c r="K54" s="10">
        <v>7.0999999999999994E-2</v>
      </c>
      <c r="L54" s="11">
        <v>60</v>
      </c>
      <c r="M54" s="10">
        <v>1</v>
      </c>
      <c r="N54" s="20">
        <v>7.6999999999999999E-2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5">
      <c r="A55" s="173"/>
      <c r="B55" s="24" t="s">
        <v>16</v>
      </c>
      <c r="C55" s="9">
        <v>23</v>
      </c>
      <c r="D55" s="10">
        <v>0.52300000000000002</v>
      </c>
      <c r="E55" s="10">
        <v>5.7000000000000002E-2</v>
      </c>
      <c r="F55" s="11">
        <v>19</v>
      </c>
      <c r="G55" s="10">
        <v>0.432</v>
      </c>
      <c r="H55" s="10">
        <v>8.8999999999999996E-2</v>
      </c>
      <c r="I55" s="11">
        <v>18</v>
      </c>
      <c r="J55" s="10">
        <v>0.40899999999999997</v>
      </c>
      <c r="K55" s="10">
        <v>4.9000000000000002E-2</v>
      </c>
      <c r="L55" s="11">
        <v>44</v>
      </c>
      <c r="M55" s="10">
        <v>1</v>
      </c>
      <c r="N55" s="20">
        <v>5.6000000000000001E-2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5">
      <c r="A56" s="173"/>
      <c r="B56" s="24" t="s">
        <v>17</v>
      </c>
      <c r="C56" s="9">
        <v>31</v>
      </c>
      <c r="D56" s="10">
        <v>0.60799999999999998</v>
      </c>
      <c r="E56" s="10">
        <v>7.6999999999999999E-2</v>
      </c>
      <c r="F56" s="11">
        <v>7</v>
      </c>
      <c r="G56" s="10">
        <v>0.13700000000000001</v>
      </c>
      <c r="H56" s="10">
        <v>3.3000000000000002E-2</v>
      </c>
      <c r="I56" s="11">
        <v>20</v>
      </c>
      <c r="J56" s="10">
        <v>0.39200000000000002</v>
      </c>
      <c r="K56" s="10">
        <v>5.5E-2</v>
      </c>
      <c r="L56" s="11">
        <v>51</v>
      </c>
      <c r="M56" s="10">
        <v>1</v>
      </c>
      <c r="N56" s="20">
        <v>6.5000000000000002E-2</v>
      </c>
      <c r="S56" s="2"/>
      <c r="T56" s="2"/>
      <c r="V56" s="2"/>
      <c r="W56" s="2"/>
      <c r="Y56" s="2"/>
      <c r="Z56" s="2"/>
      <c r="AB56" s="2"/>
      <c r="AC56" s="2"/>
      <c r="AD56" s="2"/>
    </row>
    <row r="57" spans="1:30" ht="13.5">
      <c r="A57" s="173"/>
      <c r="B57" s="24" t="s">
        <v>18</v>
      </c>
      <c r="C57" s="9">
        <v>0</v>
      </c>
      <c r="D57" s="10">
        <v>0</v>
      </c>
      <c r="E57" s="10">
        <v>0</v>
      </c>
      <c r="F57" s="11">
        <v>0</v>
      </c>
      <c r="G57" s="10">
        <v>0</v>
      </c>
      <c r="H57" s="10">
        <v>0</v>
      </c>
      <c r="I57" s="11">
        <v>21</v>
      </c>
      <c r="J57" s="10">
        <v>1</v>
      </c>
      <c r="K57" s="10">
        <v>5.8000000000000003E-2</v>
      </c>
      <c r="L57" s="11">
        <v>21</v>
      </c>
      <c r="M57" s="10">
        <v>1</v>
      </c>
      <c r="N57" s="20">
        <v>2.7E-2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5">
      <c r="A58" s="173"/>
      <c r="B58" s="24" t="s">
        <v>23</v>
      </c>
      <c r="C58" s="9">
        <v>2</v>
      </c>
      <c r="D58" s="10">
        <v>0.5</v>
      </c>
      <c r="E58" s="10">
        <v>5.0000000000000001E-3</v>
      </c>
      <c r="F58" s="11">
        <v>0</v>
      </c>
      <c r="G58" s="10">
        <v>0</v>
      </c>
      <c r="H58" s="10">
        <v>0</v>
      </c>
      <c r="I58" s="11">
        <v>2</v>
      </c>
      <c r="J58" s="10">
        <v>0.5</v>
      </c>
      <c r="K58" s="10">
        <v>5.0000000000000001E-3</v>
      </c>
      <c r="L58" s="11">
        <v>4</v>
      </c>
      <c r="M58" s="10">
        <v>1</v>
      </c>
      <c r="N58" s="20">
        <v>5.0000000000000001E-3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5">
      <c r="A59" s="173"/>
      <c r="B59" s="24" t="s">
        <v>19</v>
      </c>
      <c r="C59" s="9">
        <v>26</v>
      </c>
      <c r="D59" s="10">
        <v>0.96299999999999997</v>
      </c>
      <c r="E59" s="10">
        <v>6.5000000000000002E-2</v>
      </c>
      <c r="F59" s="11">
        <v>19</v>
      </c>
      <c r="G59" s="10">
        <v>0.70399999999999996</v>
      </c>
      <c r="H59" s="10">
        <v>8.8999999999999996E-2</v>
      </c>
      <c r="I59" s="11">
        <v>1</v>
      </c>
      <c r="J59" s="10">
        <v>3.6999999999999998E-2</v>
      </c>
      <c r="K59" s="10">
        <v>3.0000000000000001E-3</v>
      </c>
      <c r="L59" s="11">
        <v>27</v>
      </c>
      <c r="M59" s="10">
        <v>1</v>
      </c>
      <c r="N59" s="20">
        <v>3.4000000000000002E-2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3.5">
      <c r="A60" s="173"/>
      <c r="B60" s="24" t="s">
        <v>20</v>
      </c>
      <c r="C60" s="9">
        <v>7</v>
      </c>
      <c r="D60" s="10">
        <v>0.875</v>
      </c>
      <c r="E60" s="10">
        <v>1.7000000000000001E-2</v>
      </c>
      <c r="F60" s="11">
        <v>4</v>
      </c>
      <c r="G60" s="10">
        <v>0.5</v>
      </c>
      <c r="H60" s="10">
        <v>1.9E-2</v>
      </c>
      <c r="I60" s="11">
        <v>1</v>
      </c>
      <c r="J60" s="10">
        <v>0.125</v>
      </c>
      <c r="K60" s="10">
        <v>3.0000000000000001E-3</v>
      </c>
      <c r="L60" s="11">
        <v>8</v>
      </c>
      <c r="M60" s="10">
        <v>1</v>
      </c>
      <c r="N60" s="20">
        <v>0.01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5">
      <c r="A61" s="173"/>
      <c r="B61" s="24" t="s">
        <v>21</v>
      </c>
      <c r="C61" s="9">
        <v>15</v>
      </c>
      <c r="D61" s="10">
        <v>0.35699999999999998</v>
      </c>
      <c r="E61" s="10">
        <v>3.6999999999999998E-2</v>
      </c>
      <c r="F61" s="11">
        <v>5</v>
      </c>
      <c r="G61" s="10">
        <v>0.11899999999999999</v>
      </c>
      <c r="H61" s="10">
        <v>2.3E-2</v>
      </c>
      <c r="I61" s="11">
        <v>27</v>
      </c>
      <c r="J61" s="10">
        <v>0.64300000000000002</v>
      </c>
      <c r="K61" s="10">
        <v>7.3999999999999996E-2</v>
      </c>
      <c r="L61" s="11">
        <v>42</v>
      </c>
      <c r="M61" s="10">
        <v>1</v>
      </c>
      <c r="N61" s="20">
        <v>5.3999999999999999E-2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5">
      <c r="A62" s="173"/>
      <c r="B62" s="24" t="s">
        <v>47</v>
      </c>
      <c r="C62" s="9">
        <v>14</v>
      </c>
      <c r="D62" s="10">
        <v>0.23</v>
      </c>
      <c r="E62" s="10">
        <v>3.5000000000000003E-2</v>
      </c>
      <c r="F62" s="11">
        <v>4</v>
      </c>
      <c r="G62" s="10">
        <v>6.6000000000000003E-2</v>
      </c>
      <c r="H62" s="10">
        <v>1.9E-2</v>
      </c>
      <c r="I62" s="11">
        <v>45</v>
      </c>
      <c r="J62" s="10">
        <v>0.73799999999999999</v>
      </c>
      <c r="K62" s="10">
        <v>0.124</v>
      </c>
      <c r="L62" s="11">
        <v>61</v>
      </c>
      <c r="M62" s="10">
        <v>1</v>
      </c>
      <c r="N62" s="20">
        <v>7.8E-2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>
      <c r="A63" s="173"/>
      <c r="B63" s="24" t="s">
        <v>22</v>
      </c>
      <c r="C63" s="9">
        <v>9</v>
      </c>
      <c r="D63" s="10">
        <v>0.36</v>
      </c>
      <c r="E63" s="10">
        <v>2.1999999999999999E-2</v>
      </c>
      <c r="F63" s="11">
        <v>2</v>
      </c>
      <c r="G63" s="10">
        <v>0.08</v>
      </c>
      <c r="H63" s="10">
        <v>8.9999999999999993E-3</v>
      </c>
      <c r="I63" s="11">
        <v>16</v>
      </c>
      <c r="J63" s="10">
        <v>0.64</v>
      </c>
      <c r="K63" s="10">
        <v>4.3999999999999997E-2</v>
      </c>
      <c r="L63" s="11">
        <v>25</v>
      </c>
      <c r="M63" s="10">
        <v>1</v>
      </c>
      <c r="N63" s="20">
        <v>3.2000000000000001E-2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5">
      <c r="A64" s="173"/>
      <c r="B64" s="24" t="s">
        <v>9</v>
      </c>
      <c r="C64" s="9">
        <v>51</v>
      </c>
      <c r="D64" s="10">
        <v>0.73899999999999999</v>
      </c>
      <c r="E64" s="10">
        <v>0.127</v>
      </c>
      <c r="F64" s="11">
        <v>46</v>
      </c>
      <c r="G64" s="10">
        <v>0.66700000000000004</v>
      </c>
      <c r="H64" s="10">
        <v>0.216</v>
      </c>
      <c r="I64" s="11">
        <v>16</v>
      </c>
      <c r="J64" s="10">
        <v>0.23200000000000001</v>
      </c>
      <c r="K64" s="10">
        <v>4.3999999999999997E-2</v>
      </c>
      <c r="L64" s="11">
        <v>69</v>
      </c>
      <c r="M64" s="10">
        <v>1</v>
      </c>
      <c r="N64" s="20">
        <v>8.7999999999999995E-2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5">
      <c r="A65" s="173"/>
      <c r="B65" s="24" t="s">
        <v>5</v>
      </c>
      <c r="C65" s="12">
        <v>19</v>
      </c>
      <c r="D65" s="13">
        <v>0.70399999999999996</v>
      </c>
      <c r="E65" s="13">
        <v>4.7E-2</v>
      </c>
      <c r="F65" s="14">
        <v>8</v>
      </c>
      <c r="G65" s="13">
        <v>0.29599999999999999</v>
      </c>
      <c r="H65" s="13">
        <v>3.7999999999999999E-2</v>
      </c>
      <c r="I65" s="14">
        <v>7</v>
      </c>
      <c r="J65" s="13">
        <v>0.25900000000000001</v>
      </c>
      <c r="K65" s="13">
        <v>1.9E-2</v>
      </c>
      <c r="L65" s="14">
        <v>27</v>
      </c>
      <c r="M65" s="13">
        <v>1</v>
      </c>
      <c r="N65" s="21">
        <v>3.4000000000000002E-2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5">
      <c r="A66" s="173"/>
      <c r="B66" s="24" t="s">
        <v>126</v>
      </c>
      <c r="C66" s="9">
        <v>8</v>
      </c>
      <c r="D66" s="10">
        <v>0.88900000000000001</v>
      </c>
      <c r="E66" s="10">
        <v>0.02</v>
      </c>
      <c r="F66" s="11">
        <v>8</v>
      </c>
      <c r="G66" s="10">
        <v>0.88900000000000001</v>
      </c>
      <c r="H66" s="10">
        <v>3.7999999999999999E-2</v>
      </c>
      <c r="I66" s="11">
        <v>1</v>
      </c>
      <c r="J66" s="10">
        <v>0.111</v>
      </c>
      <c r="K66" s="10">
        <v>3.0000000000000001E-3</v>
      </c>
      <c r="L66" s="11">
        <v>9</v>
      </c>
      <c r="M66" s="10">
        <v>1</v>
      </c>
      <c r="N66" s="20">
        <v>1.0999999999999999E-2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3.5">
      <c r="A67" s="173"/>
      <c r="B67" s="171"/>
      <c r="C67" s="12"/>
      <c r="D67" s="13"/>
      <c r="E67" s="13"/>
      <c r="F67" s="14"/>
      <c r="G67" s="13"/>
      <c r="H67" s="13"/>
      <c r="I67" s="14"/>
      <c r="J67" s="13"/>
      <c r="K67" s="13"/>
      <c r="L67" s="14"/>
      <c r="M67" s="13"/>
      <c r="N67" s="2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4.25" thickBot="1">
      <c r="A68" s="174"/>
      <c r="B68" s="25" t="s">
        <v>1</v>
      </c>
      <c r="C68" s="15">
        <v>402</v>
      </c>
      <c r="D68" s="16">
        <v>0.51300000000000001</v>
      </c>
      <c r="E68" s="16">
        <v>1</v>
      </c>
      <c r="F68" s="17">
        <v>213</v>
      </c>
      <c r="G68" s="16">
        <v>0.27200000000000002</v>
      </c>
      <c r="H68" s="16">
        <v>1</v>
      </c>
      <c r="I68" s="17">
        <v>364</v>
      </c>
      <c r="J68" s="16">
        <v>0.46400000000000002</v>
      </c>
      <c r="K68" s="16">
        <v>1</v>
      </c>
      <c r="L68" s="17">
        <v>784</v>
      </c>
      <c r="M68" s="16">
        <v>1</v>
      </c>
      <c r="N68" s="22">
        <v>1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L69" s="2"/>
      <c r="M69" s="2"/>
      <c r="N69" s="2"/>
      <c r="O69" s="2"/>
      <c r="X69" s="2"/>
      <c r="Y69" s="2"/>
      <c r="Z69" s="2"/>
      <c r="AA69" s="2"/>
      <c r="AB69" s="2"/>
    </row>
    <row r="70" spans="1:30">
      <c r="A70" s="1">
        <v>2010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  <c r="S71" s="2"/>
      <c r="T71" s="2"/>
      <c r="V71" s="2"/>
      <c r="W71" s="2"/>
      <c r="Y71" s="2"/>
      <c r="Z71" s="2"/>
      <c r="AB71" s="2"/>
      <c r="AC71" s="2"/>
    </row>
    <row r="72" spans="1:30" ht="13.15" customHeight="1">
      <c r="A72" s="333"/>
      <c r="B72" s="29"/>
      <c r="C72" s="497" t="s">
        <v>28</v>
      </c>
      <c r="D72" s="498"/>
      <c r="E72" s="498"/>
      <c r="F72" s="499"/>
      <c r="S72" s="2"/>
      <c r="T72" s="2"/>
      <c r="V72" s="2"/>
      <c r="W72" s="2"/>
      <c r="Y72" s="2"/>
      <c r="Z72" s="2"/>
      <c r="AB72" s="2"/>
      <c r="AC72" s="2"/>
    </row>
    <row r="73" spans="1:30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30" ht="13.15" customHeight="1">
      <c r="A74" s="339" t="s">
        <v>24</v>
      </c>
      <c r="B74" s="340" t="s">
        <v>3</v>
      </c>
      <c r="C74" s="341">
        <f>C7</f>
        <v>20</v>
      </c>
      <c r="D74" s="342">
        <f>C74/$L$38</f>
        <v>2.0855057351407715E-2</v>
      </c>
      <c r="E74" s="341">
        <f>$L7-C74</f>
        <v>15</v>
      </c>
      <c r="F74" s="342">
        <f>E74/$L$38</f>
        <v>1.5641293013555789E-2</v>
      </c>
    </row>
    <row r="75" spans="1:30" ht="13.15" customHeight="1">
      <c r="A75" s="184"/>
      <c r="B75" s="53" t="s">
        <v>4</v>
      </c>
      <c r="C75" s="54">
        <f t="shared" ref="C75:C105" si="8">C8</f>
        <v>26</v>
      </c>
      <c r="D75" s="55">
        <f t="shared" ref="D75:D105" si="9">C75/$L$38</f>
        <v>2.7111574556830033E-2</v>
      </c>
      <c r="E75" s="54">
        <f t="shared" ref="E75:E105" si="10">$L8-C75</f>
        <v>9</v>
      </c>
      <c r="F75" s="55">
        <f t="shared" ref="F75:F105" si="11">E75/$L$38</f>
        <v>9.384775808133473E-3</v>
      </c>
    </row>
    <row r="76" spans="1:30" ht="13.15" customHeight="1">
      <c r="A76" s="184"/>
      <c r="B76" s="53" t="s">
        <v>41</v>
      </c>
      <c r="C76" s="54">
        <f t="shared" si="8"/>
        <v>3</v>
      </c>
      <c r="D76" s="55">
        <f t="shared" si="9"/>
        <v>3.1282586027111575E-3</v>
      </c>
      <c r="E76" s="54">
        <f t="shared" si="10"/>
        <v>3</v>
      </c>
      <c r="F76" s="55">
        <f t="shared" si="11"/>
        <v>3.1282586027111575E-3</v>
      </c>
      <c r="X76" s="2"/>
      <c r="Y76" s="2"/>
      <c r="Z76" s="2"/>
      <c r="AA76" s="2"/>
    </row>
    <row r="77" spans="1:30" ht="13.15" customHeight="1">
      <c r="A77" s="184"/>
      <c r="B77" s="53" t="s">
        <v>42</v>
      </c>
      <c r="C77" s="54">
        <f t="shared" si="8"/>
        <v>9</v>
      </c>
      <c r="D77" s="55">
        <f t="shared" si="9"/>
        <v>9.384775808133473E-3</v>
      </c>
      <c r="E77" s="54">
        <f t="shared" si="10"/>
        <v>45</v>
      </c>
      <c r="F77" s="55">
        <f t="shared" si="11"/>
        <v>4.692387904066736E-2</v>
      </c>
      <c r="X77" s="2"/>
      <c r="Y77" s="2"/>
      <c r="Z77" s="2"/>
      <c r="AA77" s="2"/>
      <c r="AB77" s="2"/>
    </row>
    <row r="78" spans="1:30" ht="13.15" customHeight="1">
      <c r="A78" s="184"/>
      <c r="B78" s="53" t="s">
        <v>14</v>
      </c>
      <c r="C78" s="54">
        <f t="shared" si="8"/>
        <v>6</v>
      </c>
      <c r="D78" s="55">
        <f t="shared" si="9"/>
        <v>6.2565172054223151E-3</v>
      </c>
      <c r="E78" s="54">
        <f t="shared" si="10"/>
        <v>32</v>
      </c>
      <c r="F78" s="55">
        <f t="shared" si="11"/>
        <v>3.3368091762252347E-2</v>
      </c>
      <c r="X78" s="2"/>
      <c r="Y78" s="2"/>
      <c r="Z78" s="2"/>
      <c r="AA78" s="2"/>
      <c r="AB78" s="2"/>
    </row>
    <row r="79" spans="1:30" ht="13.15" customHeight="1">
      <c r="A79" s="184"/>
      <c r="B79" s="53" t="s">
        <v>6</v>
      </c>
      <c r="C79" s="54">
        <f t="shared" si="8"/>
        <v>28</v>
      </c>
      <c r="D79" s="55">
        <f t="shared" si="9"/>
        <v>2.9197080291970802E-2</v>
      </c>
      <c r="E79" s="54">
        <f t="shared" si="10"/>
        <v>13</v>
      </c>
      <c r="F79" s="55">
        <f t="shared" si="11"/>
        <v>1.3555787278415016E-2</v>
      </c>
      <c r="L79" s="2"/>
      <c r="M79" s="2"/>
      <c r="N79" s="2"/>
      <c r="O79" s="2"/>
      <c r="X79" s="2"/>
      <c r="Y79" s="2"/>
      <c r="Z79" s="2"/>
      <c r="AA79" s="2"/>
      <c r="AB79" s="2"/>
    </row>
    <row r="80" spans="1:30" ht="13.15" customHeight="1">
      <c r="A80" s="184"/>
      <c r="B80" s="53" t="s">
        <v>8</v>
      </c>
      <c r="C80" s="54">
        <f t="shared" si="8"/>
        <v>6</v>
      </c>
      <c r="D80" s="55">
        <f t="shared" si="9"/>
        <v>6.2565172054223151E-3</v>
      </c>
      <c r="E80" s="54">
        <f t="shared" si="10"/>
        <v>0</v>
      </c>
      <c r="F80" s="55">
        <f t="shared" si="11"/>
        <v>0</v>
      </c>
      <c r="L80" s="2"/>
      <c r="M80" s="2"/>
      <c r="N80" s="2"/>
      <c r="O80" s="2"/>
      <c r="X80" s="2"/>
      <c r="Y80" s="2"/>
      <c r="Z80" s="2"/>
      <c r="AA80" s="2"/>
      <c r="AB80" s="2"/>
    </row>
    <row r="81" spans="1:28" ht="13.15" customHeight="1">
      <c r="A81" s="184"/>
      <c r="B81" s="53" t="s">
        <v>10</v>
      </c>
      <c r="C81" s="54">
        <f t="shared" si="8"/>
        <v>3</v>
      </c>
      <c r="D81" s="55">
        <f t="shared" si="9"/>
        <v>3.1282586027111575E-3</v>
      </c>
      <c r="E81" s="54">
        <f t="shared" si="10"/>
        <v>15</v>
      </c>
      <c r="F81" s="55">
        <f t="shared" si="11"/>
        <v>1.5641293013555789E-2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9</v>
      </c>
      <c r="D82" s="55">
        <f t="shared" si="9"/>
        <v>9.384775808133473E-3</v>
      </c>
      <c r="E82" s="54">
        <f t="shared" si="10"/>
        <v>31</v>
      </c>
      <c r="F82" s="55">
        <f t="shared" si="11"/>
        <v>3.2325338894681963E-2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11</v>
      </c>
      <c r="D83" s="55">
        <f t="shared" si="9"/>
        <v>1.1470281543274244E-2</v>
      </c>
      <c r="E83" s="54">
        <f t="shared" si="10"/>
        <v>10</v>
      </c>
      <c r="F83" s="55">
        <f t="shared" si="11"/>
        <v>1.0427528675703858E-2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1</v>
      </c>
      <c r="D84" s="55">
        <f t="shared" si="9"/>
        <v>1.0427528675703858E-3</v>
      </c>
      <c r="E84" s="54">
        <f t="shared" si="10"/>
        <v>15</v>
      </c>
      <c r="F84" s="55">
        <f t="shared" si="11"/>
        <v>1.5641293013555789E-2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65</v>
      </c>
      <c r="D85" s="55">
        <f t="shared" si="9"/>
        <v>6.7778936392075079E-2</v>
      </c>
      <c r="E85" s="54">
        <f t="shared" si="10"/>
        <v>33</v>
      </c>
      <c r="F85" s="55">
        <f t="shared" si="11"/>
        <v>3.4410844629822732E-2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11</v>
      </c>
      <c r="D86" s="55">
        <f t="shared" si="9"/>
        <v>1.1470281543274244E-2</v>
      </c>
      <c r="E86" s="54">
        <f t="shared" si="10"/>
        <v>19</v>
      </c>
      <c r="F86" s="55">
        <f t="shared" si="11"/>
        <v>1.9812304483837331E-2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28</v>
      </c>
      <c r="D87" s="55">
        <f t="shared" si="9"/>
        <v>2.9197080291970802E-2</v>
      </c>
      <c r="E87" s="54">
        <f t="shared" si="10"/>
        <v>19</v>
      </c>
      <c r="F87" s="55">
        <f t="shared" si="11"/>
        <v>1.9812304483837331E-2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17</v>
      </c>
      <c r="D88" s="55">
        <f t="shared" si="9"/>
        <v>1.7726798748696558E-2</v>
      </c>
      <c r="E88" s="54">
        <f t="shared" si="10"/>
        <v>12</v>
      </c>
      <c r="F88" s="55">
        <f t="shared" si="11"/>
        <v>1.251303441084463E-2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60</v>
      </c>
      <c r="D89" s="55">
        <f t="shared" si="9"/>
        <v>6.2565172054223156E-2</v>
      </c>
      <c r="E89" s="54">
        <f t="shared" si="10"/>
        <v>55</v>
      </c>
      <c r="F89" s="55">
        <f t="shared" si="11"/>
        <v>5.7351407716371219E-2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0</v>
      </c>
      <c r="D90" s="55">
        <f t="shared" si="9"/>
        <v>0</v>
      </c>
      <c r="E90" s="54">
        <f t="shared" si="10"/>
        <v>28</v>
      </c>
      <c r="F90" s="55">
        <f t="shared" si="11"/>
        <v>2.9197080291970802E-2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4</v>
      </c>
      <c r="F91" s="55">
        <f t="shared" si="11"/>
        <v>4.1710114702815434E-3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3</v>
      </c>
      <c r="D92" s="55">
        <f t="shared" si="9"/>
        <v>3.1282586027111575E-3</v>
      </c>
      <c r="E92" s="54">
        <f t="shared" si="10"/>
        <v>2</v>
      </c>
      <c r="F92" s="55">
        <f t="shared" si="11"/>
        <v>2.0855057351407717E-3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9</v>
      </c>
      <c r="D93" s="55">
        <f t="shared" si="9"/>
        <v>9.384775808133473E-3</v>
      </c>
      <c r="E93" s="54">
        <f t="shared" si="10"/>
        <v>0</v>
      </c>
      <c r="F93" s="55">
        <f t="shared" si="11"/>
        <v>0</v>
      </c>
      <c r="L93" s="2"/>
      <c r="M93" s="2"/>
      <c r="N93" s="2"/>
      <c r="O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13</v>
      </c>
      <c r="D94" s="55">
        <f t="shared" si="9"/>
        <v>1.3555787278415016E-2</v>
      </c>
      <c r="E94" s="54">
        <f t="shared" si="10"/>
        <v>2</v>
      </c>
      <c r="F94" s="55">
        <f t="shared" si="11"/>
        <v>2.0855057351407717E-3</v>
      </c>
      <c r="L94" s="2"/>
      <c r="M94" s="2"/>
      <c r="N94" s="2"/>
      <c r="O94" s="2"/>
      <c r="X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5</v>
      </c>
      <c r="D95" s="55">
        <f t="shared" si="9"/>
        <v>5.2137643378519288E-3</v>
      </c>
      <c r="E95" s="54">
        <f t="shared" si="10"/>
        <v>24</v>
      </c>
      <c r="F95" s="55">
        <f t="shared" si="11"/>
        <v>2.502606882168926E-2</v>
      </c>
      <c r="L95" s="2"/>
      <c r="M95" s="2"/>
      <c r="N95" s="2"/>
      <c r="O95" s="2"/>
      <c r="X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21</v>
      </c>
      <c r="D96" s="55">
        <f t="shared" si="9"/>
        <v>2.1897810218978103E-2</v>
      </c>
      <c r="E96" s="54">
        <f t="shared" si="10"/>
        <v>3</v>
      </c>
      <c r="F96" s="55">
        <f t="shared" si="11"/>
        <v>3.1282586027111575E-3</v>
      </c>
      <c r="L96" s="2"/>
      <c r="M96" s="2"/>
      <c r="N96" s="2"/>
      <c r="O96" s="2"/>
      <c r="X96" s="2"/>
      <c r="Y96" s="2"/>
      <c r="Z96" s="2"/>
      <c r="AA96" s="2"/>
      <c r="AB96" s="2"/>
    </row>
    <row r="97" spans="1:29" ht="13.15" customHeight="1">
      <c r="A97" s="184"/>
      <c r="B97" s="53" t="s">
        <v>46</v>
      </c>
      <c r="C97" s="54">
        <f t="shared" si="8"/>
        <v>9</v>
      </c>
      <c r="D97" s="55">
        <f t="shared" si="9"/>
        <v>9.384775808133473E-3</v>
      </c>
      <c r="E97" s="54">
        <f t="shared" si="10"/>
        <v>20</v>
      </c>
      <c r="F97" s="55">
        <f t="shared" si="11"/>
        <v>2.0855057351407715E-2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9" ht="13.15" customHeight="1">
      <c r="A98" s="184"/>
      <c r="B98" s="53" t="s">
        <v>47</v>
      </c>
      <c r="C98" s="54">
        <f t="shared" si="8"/>
        <v>29</v>
      </c>
      <c r="D98" s="55">
        <f t="shared" si="9"/>
        <v>3.023983315954119E-2</v>
      </c>
      <c r="E98" s="54">
        <f t="shared" si="10"/>
        <v>29</v>
      </c>
      <c r="F98" s="55">
        <f t="shared" si="11"/>
        <v>3.023983315954119E-2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9" ht="13.15" customHeight="1">
      <c r="A99" s="184"/>
      <c r="B99" s="53" t="s">
        <v>22</v>
      </c>
      <c r="C99" s="54">
        <f t="shared" si="8"/>
        <v>8</v>
      </c>
      <c r="D99" s="55">
        <f t="shared" si="9"/>
        <v>8.3420229405630868E-3</v>
      </c>
      <c r="E99" s="54">
        <f t="shared" si="10"/>
        <v>15</v>
      </c>
      <c r="F99" s="55">
        <f t="shared" si="11"/>
        <v>1.5641293013555789E-2</v>
      </c>
      <c r="L99" s="2"/>
      <c r="M99" s="2"/>
      <c r="N99" s="2"/>
      <c r="O99" s="2"/>
      <c r="X99" s="2"/>
      <c r="Y99" s="2"/>
      <c r="Z99" s="2"/>
      <c r="AA99" s="2"/>
      <c r="AB99" s="2"/>
    </row>
    <row r="100" spans="1:29" ht="13.15" customHeight="1">
      <c r="A100" s="184"/>
      <c r="B100" s="53" t="s">
        <v>9</v>
      </c>
      <c r="C100" s="54">
        <f t="shared" si="8"/>
        <v>48</v>
      </c>
      <c r="D100" s="55">
        <f t="shared" si="9"/>
        <v>5.0052137643378521E-2</v>
      </c>
      <c r="E100" s="54">
        <f t="shared" si="10"/>
        <v>9</v>
      </c>
      <c r="F100" s="55">
        <f t="shared" si="11"/>
        <v>9.384775808133473E-3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9" ht="13.15" customHeight="1">
      <c r="A101" s="184"/>
      <c r="B101" s="53" t="s">
        <v>33</v>
      </c>
      <c r="C101" s="54">
        <f t="shared" si="8"/>
        <v>7</v>
      </c>
      <c r="D101" s="55">
        <f t="shared" si="9"/>
        <v>7.2992700729927005E-3</v>
      </c>
      <c r="E101" s="54">
        <f t="shared" si="10"/>
        <v>9</v>
      </c>
      <c r="F101" s="55">
        <f t="shared" si="11"/>
        <v>9.384775808133473E-3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9" ht="13.15" customHeight="1">
      <c r="A102" s="184"/>
      <c r="B102" s="53" t="s">
        <v>5</v>
      </c>
      <c r="C102" s="54">
        <f t="shared" si="8"/>
        <v>13</v>
      </c>
      <c r="D102" s="55">
        <f t="shared" si="9"/>
        <v>1.3555787278415016E-2</v>
      </c>
      <c r="E102" s="54">
        <f t="shared" si="10"/>
        <v>6</v>
      </c>
      <c r="F102" s="55">
        <f t="shared" si="11"/>
        <v>6.2565172054223151E-3</v>
      </c>
      <c r="L102" s="2"/>
      <c r="M102" s="2"/>
      <c r="N102" s="2"/>
      <c r="O102" s="2"/>
      <c r="X102" s="2"/>
      <c r="Y102" s="2"/>
      <c r="Z102" s="2"/>
      <c r="AA102" s="2"/>
      <c r="AB102" s="2"/>
    </row>
    <row r="103" spans="1:29" ht="13.15" customHeight="1">
      <c r="A103" s="184"/>
      <c r="B103" s="53" t="s">
        <v>126</v>
      </c>
      <c r="C103" s="54">
        <f t="shared" si="8"/>
        <v>13</v>
      </c>
      <c r="D103" s="55">
        <f t="shared" si="9"/>
        <v>1.3555787278415016E-2</v>
      </c>
      <c r="E103" s="54">
        <f t="shared" si="10"/>
        <v>1</v>
      </c>
      <c r="F103" s="55">
        <f t="shared" si="11"/>
        <v>1.0427528675703858E-3</v>
      </c>
      <c r="L103" s="2"/>
      <c r="M103" s="2"/>
      <c r="N103" s="2"/>
      <c r="O103" s="2"/>
      <c r="X103" s="2"/>
      <c r="Y103" s="2"/>
      <c r="Z103" s="2"/>
      <c r="AA103" s="2"/>
      <c r="AB103" s="2"/>
    </row>
    <row r="104" spans="1:29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O104" s="2"/>
      <c r="Y104" s="2"/>
      <c r="Z104" s="2"/>
      <c r="AA104" s="2"/>
      <c r="AB104" s="2"/>
    </row>
    <row r="105" spans="1:29" ht="13.15" customHeight="1">
      <c r="A105" s="60"/>
      <c r="B105" s="57" t="s">
        <v>1</v>
      </c>
      <c r="C105" s="54">
        <f t="shared" si="8"/>
        <v>481</v>
      </c>
      <c r="D105" s="55">
        <f t="shared" si="9"/>
        <v>0.50156412930135563</v>
      </c>
      <c r="E105" s="54">
        <f t="shared" si="10"/>
        <v>478</v>
      </c>
      <c r="F105" s="55">
        <f t="shared" si="11"/>
        <v>0.49843587069864442</v>
      </c>
      <c r="L105" s="2"/>
      <c r="M105" s="2"/>
      <c r="N105" s="2"/>
      <c r="O105" s="2"/>
      <c r="X105" s="2"/>
      <c r="Y105" s="2"/>
      <c r="Z105" s="2"/>
      <c r="AA105" s="2"/>
      <c r="AB105" s="2"/>
    </row>
    <row r="106" spans="1:29">
      <c r="L106" s="2"/>
      <c r="M106" s="2"/>
      <c r="N106" s="2"/>
      <c r="O106" s="2"/>
      <c r="X106" s="2"/>
      <c r="Y106" s="2"/>
      <c r="Z106" s="2"/>
      <c r="AA106" s="2"/>
      <c r="AB106" s="2"/>
    </row>
    <row r="107" spans="1:29">
      <c r="L107" s="2"/>
      <c r="M107" s="2"/>
      <c r="N107" s="2"/>
      <c r="O107" s="2"/>
      <c r="X107" s="2"/>
      <c r="Y107" s="2"/>
      <c r="Z107" s="2"/>
      <c r="AA107" s="2"/>
      <c r="AB107" s="2"/>
    </row>
    <row r="108" spans="1:29" ht="12.75" thickBot="1">
      <c r="A108" s="1">
        <v>2005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thickBot="1">
      <c r="A109" s="28" t="s">
        <v>0</v>
      </c>
      <c r="B109" s="28" t="s">
        <v>0</v>
      </c>
      <c r="C109" s="486" t="s">
        <v>36</v>
      </c>
      <c r="D109" s="486"/>
      <c r="E109" s="486"/>
      <c r="S109" s="2"/>
      <c r="T109" s="2"/>
      <c r="V109" s="2"/>
      <c r="W109" s="2"/>
      <c r="Y109" s="2"/>
      <c r="Z109" s="2"/>
      <c r="AB109" s="2"/>
      <c r="AC109" s="2"/>
    </row>
    <row r="110" spans="1:29" ht="13.5" thickBot="1">
      <c r="A110" s="29"/>
      <c r="B110" s="29"/>
      <c r="C110" s="486" t="s">
        <v>28</v>
      </c>
      <c r="D110" s="486"/>
      <c r="E110" s="486"/>
      <c r="S110" s="2"/>
      <c r="T110" s="2"/>
      <c r="V110" s="2"/>
      <c r="W110" s="2"/>
      <c r="Y110" s="2"/>
      <c r="Z110" s="2"/>
      <c r="AB110" s="2"/>
      <c r="AC110" s="2"/>
    </row>
    <row r="111" spans="1:29" ht="13.5" thickBot="1">
      <c r="A111" s="29"/>
      <c r="B111" s="29"/>
      <c r="C111" s="30" t="s">
        <v>29</v>
      </c>
      <c r="D111" s="31" t="s">
        <v>30</v>
      </c>
      <c r="E111" s="32" t="s">
        <v>1</v>
      </c>
    </row>
    <row r="112" spans="1:29" ht="13.5">
      <c r="A112" s="175" t="s">
        <v>24</v>
      </c>
      <c r="B112" s="23" t="s">
        <v>3</v>
      </c>
      <c r="C112" s="33">
        <v>2.3E-2</v>
      </c>
      <c r="D112" s="34">
        <f>E112-C112</f>
        <v>1.4999999999999999E-2</v>
      </c>
      <c r="E112" s="35">
        <v>3.7999999999999999E-2</v>
      </c>
    </row>
    <row r="113" spans="1:28" ht="13.5">
      <c r="A113" s="227"/>
      <c r="B113" s="24" t="s">
        <v>4</v>
      </c>
      <c r="C113" s="36">
        <v>1.4E-2</v>
      </c>
      <c r="D113" s="37">
        <f t="shared" ref="D113:D136" si="12">E113-C113</f>
        <v>3.9999999999999983E-3</v>
      </c>
      <c r="E113" s="38">
        <v>1.7999999999999999E-2</v>
      </c>
    </row>
    <row r="114" spans="1:28" ht="13.5">
      <c r="A114" s="227"/>
      <c r="B114" s="24" t="s">
        <v>14</v>
      </c>
      <c r="C114" s="36">
        <v>3.0000000000000001E-3</v>
      </c>
      <c r="D114" s="37">
        <f t="shared" si="12"/>
        <v>1.4999999999999999E-2</v>
      </c>
      <c r="E114" s="38">
        <v>1.7999999999999999E-2</v>
      </c>
      <c r="X114" s="2"/>
      <c r="Y114" s="2"/>
      <c r="Z114" s="2"/>
      <c r="AA114" s="2"/>
    </row>
    <row r="115" spans="1:28" ht="13.5">
      <c r="A115" s="227"/>
      <c r="B115" s="24" t="s">
        <v>6</v>
      </c>
      <c r="C115" s="36">
        <v>2.4E-2</v>
      </c>
      <c r="D115" s="37">
        <f t="shared" si="12"/>
        <v>4.2000000000000003E-2</v>
      </c>
      <c r="E115" s="38">
        <v>6.6000000000000003E-2</v>
      </c>
      <c r="X115" s="2"/>
      <c r="Y115" s="2"/>
      <c r="Z115" s="2"/>
      <c r="AA115" s="2"/>
      <c r="AB115" s="2"/>
    </row>
    <row r="116" spans="1:28" ht="13.5">
      <c r="A116" s="227"/>
      <c r="B116" s="24" t="s">
        <v>8</v>
      </c>
      <c r="C116" s="36">
        <v>0.01</v>
      </c>
      <c r="D116" s="37">
        <f t="shared" si="12"/>
        <v>2.9999999999999992E-3</v>
      </c>
      <c r="E116" s="38">
        <v>1.2999999999999999E-2</v>
      </c>
      <c r="X116" s="2"/>
      <c r="Y116" s="2"/>
      <c r="Z116" s="2"/>
      <c r="AA116" s="2"/>
      <c r="AB116" s="2"/>
    </row>
    <row r="117" spans="1:28" ht="13.5">
      <c r="A117" s="227"/>
      <c r="B117" s="24" t="s">
        <v>10</v>
      </c>
      <c r="C117" s="36">
        <v>3.0000000000000001E-3</v>
      </c>
      <c r="D117" s="37">
        <f t="shared" si="12"/>
        <v>1.6E-2</v>
      </c>
      <c r="E117" s="38">
        <v>1.9E-2</v>
      </c>
      <c r="L117" s="2"/>
      <c r="M117" s="2"/>
      <c r="N117" s="2"/>
      <c r="O117" s="2"/>
      <c r="X117" s="2"/>
      <c r="Y117" s="2"/>
      <c r="Z117" s="2"/>
      <c r="AA117" s="2"/>
      <c r="AB117" s="2"/>
    </row>
    <row r="118" spans="1:28" ht="13.5">
      <c r="A118" s="227"/>
      <c r="B118" s="24" t="s">
        <v>11</v>
      </c>
      <c r="C118" s="36">
        <v>1.7000000000000001E-2</v>
      </c>
      <c r="D118" s="37">
        <f t="shared" si="12"/>
        <v>2.5000000000000001E-2</v>
      </c>
      <c r="E118" s="38">
        <v>4.2000000000000003E-2</v>
      </c>
      <c r="L118" s="2"/>
      <c r="M118" s="2"/>
      <c r="N118" s="2"/>
      <c r="O118" s="2"/>
      <c r="X118" s="2"/>
      <c r="Y118" s="2"/>
      <c r="Z118" s="2"/>
      <c r="AA118" s="2"/>
      <c r="AB118" s="2"/>
    </row>
    <row r="119" spans="1:28" ht="13.5">
      <c r="A119" s="227"/>
      <c r="B119" s="24" t="s">
        <v>12</v>
      </c>
      <c r="C119" s="36">
        <v>1.7999999999999999E-2</v>
      </c>
      <c r="D119" s="37">
        <f t="shared" si="12"/>
        <v>9.0000000000000011E-3</v>
      </c>
      <c r="E119" s="38">
        <v>2.7E-2</v>
      </c>
      <c r="L119" s="2"/>
      <c r="M119" s="2"/>
      <c r="N119" s="2"/>
      <c r="O119" s="2"/>
      <c r="X119" s="2"/>
      <c r="Y119" s="2"/>
      <c r="Z119" s="2"/>
      <c r="AA119" s="2"/>
      <c r="AB119" s="2"/>
    </row>
    <row r="120" spans="1:28" ht="13.5">
      <c r="A120" s="227"/>
      <c r="B120" s="24" t="s">
        <v>7</v>
      </c>
      <c r="C120" s="36">
        <v>9.2999999999999999E-2</v>
      </c>
      <c r="D120" s="37">
        <f t="shared" si="12"/>
        <v>7.8000000000000014E-2</v>
      </c>
      <c r="E120" s="38">
        <v>0.17100000000000001</v>
      </c>
      <c r="L120" s="2"/>
      <c r="M120" s="2"/>
      <c r="N120" s="2"/>
      <c r="O120" s="2"/>
      <c r="X120" s="2"/>
      <c r="Y120" s="2"/>
      <c r="Z120" s="2"/>
      <c r="AA120" s="2"/>
      <c r="AB120" s="2"/>
    </row>
    <row r="121" spans="1:28" ht="13.5">
      <c r="A121" s="227"/>
      <c r="B121" s="24" t="s">
        <v>13</v>
      </c>
      <c r="C121" s="36">
        <v>8.0000000000000002E-3</v>
      </c>
      <c r="D121" s="37">
        <f t="shared" ref="D121:D133" si="13">E121-C121</f>
        <v>9.0000000000000011E-3</v>
      </c>
      <c r="E121" s="38">
        <v>1.7000000000000001E-2</v>
      </c>
      <c r="L121" s="2"/>
      <c r="M121" s="2"/>
      <c r="N121" s="2"/>
      <c r="O121" s="2"/>
      <c r="X121" s="2"/>
      <c r="Y121" s="2"/>
      <c r="Z121" s="2"/>
      <c r="AA121" s="2"/>
      <c r="AB121" s="2"/>
    </row>
    <row r="122" spans="1:28" ht="13.5">
      <c r="A122" s="227"/>
      <c r="B122" s="24" t="s">
        <v>15</v>
      </c>
      <c r="C122" s="36">
        <v>0.04</v>
      </c>
      <c r="D122" s="37">
        <f t="shared" si="13"/>
        <v>3.6999999999999998E-2</v>
      </c>
      <c r="E122" s="38">
        <v>7.6999999999999999E-2</v>
      </c>
      <c r="L122" s="2"/>
      <c r="M122" s="2"/>
      <c r="N122" s="2"/>
      <c r="O122" s="2"/>
      <c r="X122" s="2"/>
      <c r="Y122" s="2"/>
      <c r="Z122" s="2"/>
      <c r="AA122" s="2"/>
      <c r="AB122" s="2"/>
    </row>
    <row r="123" spans="1:28" ht="13.5">
      <c r="A123" s="227"/>
      <c r="B123" s="24" t="s">
        <v>16</v>
      </c>
      <c r="C123" s="36">
        <v>2.9000000000000001E-2</v>
      </c>
      <c r="D123" s="37">
        <f t="shared" si="13"/>
        <v>2.7E-2</v>
      </c>
      <c r="E123" s="38">
        <v>5.6000000000000001E-2</v>
      </c>
      <c r="L123" s="2"/>
      <c r="M123" s="2"/>
      <c r="N123" s="2"/>
      <c r="O123" s="2"/>
      <c r="X123" s="2"/>
      <c r="Y123" s="2"/>
      <c r="Z123" s="2"/>
      <c r="AA123" s="2"/>
      <c r="AB123" s="2"/>
    </row>
    <row r="124" spans="1:28" ht="13.5">
      <c r="A124" s="227"/>
      <c r="B124" s="24" t="s">
        <v>17</v>
      </c>
      <c r="C124" s="36">
        <v>0.04</v>
      </c>
      <c r="D124" s="37">
        <f t="shared" si="13"/>
        <v>2.5000000000000001E-2</v>
      </c>
      <c r="E124" s="38">
        <v>6.5000000000000002E-2</v>
      </c>
      <c r="L124" s="2"/>
      <c r="M124" s="2"/>
      <c r="N124" s="2"/>
      <c r="O124" s="2"/>
      <c r="X124" s="2"/>
      <c r="Y124" s="2"/>
      <c r="Z124" s="2"/>
      <c r="AA124" s="2"/>
      <c r="AB124" s="2"/>
    </row>
    <row r="125" spans="1:28" ht="13.5">
      <c r="A125" s="227"/>
      <c r="B125" s="24" t="s">
        <v>18</v>
      </c>
      <c r="C125" s="36">
        <v>0</v>
      </c>
      <c r="D125" s="37">
        <f t="shared" si="13"/>
        <v>2.7E-2</v>
      </c>
      <c r="E125" s="38">
        <v>2.7E-2</v>
      </c>
      <c r="L125" s="2"/>
      <c r="M125" s="2"/>
      <c r="N125" s="2"/>
      <c r="O125" s="2"/>
      <c r="X125" s="2"/>
      <c r="Y125" s="2"/>
      <c r="Z125" s="2"/>
      <c r="AA125" s="2"/>
      <c r="AB125" s="2"/>
    </row>
    <row r="126" spans="1:28" ht="13.5">
      <c r="A126" s="227"/>
      <c r="B126" s="24" t="s">
        <v>23</v>
      </c>
      <c r="C126" s="36">
        <v>3.0000000000000001E-3</v>
      </c>
      <c r="D126" s="37">
        <f t="shared" si="13"/>
        <v>2E-3</v>
      </c>
      <c r="E126" s="38">
        <v>5.0000000000000001E-3</v>
      </c>
      <c r="L126" s="2"/>
      <c r="M126" s="2"/>
      <c r="N126" s="2"/>
      <c r="O126" s="2"/>
      <c r="X126" s="2"/>
      <c r="Y126" s="2"/>
      <c r="Z126" s="2"/>
      <c r="AA126" s="2"/>
      <c r="AB126" s="2"/>
    </row>
    <row r="127" spans="1:28" ht="13.5">
      <c r="A127" s="227"/>
      <c r="B127" s="24" t="s">
        <v>19</v>
      </c>
      <c r="C127" s="36">
        <v>3.3000000000000002E-2</v>
      </c>
      <c r="D127" s="37">
        <f t="shared" si="13"/>
        <v>1.0000000000000009E-3</v>
      </c>
      <c r="E127" s="38">
        <v>3.4000000000000002E-2</v>
      </c>
      <c r="L127" s="2"/>
      <c r="M127" s="2"/>
      <c r="N127" s="2"/>
      <c r="O127" s="2"/>
      <c r="X127" s="2"/>
      <c r="Y127" s="2"/>
      <c r="Z127" s="2"/>
      <c r="AA127" s="2"/>
      <c r="AB127" s="2"/>
    </row>
    <row r="128" spans="1:28" ht="13.5">
      <c r="A128" s="227"/>
      <c r="B128" s="24" t="s">
        <v>20</v>
      </c>
      <c r="C128" s="36">
        <v>8.9999999999999993E-3</v>
      </c>
      <c r="D128" s="37">
        <f t="shared" si="13"/>
        <v>1.0000000000000009E-3</v>
      </c>
      <c r="E128" s="38">
        <v>0.01</v>
      </c>
      <c r="L128" s="2"/>
      <c r="M128" s="2"/>
      <c r="N128" s="2"/>
      <c r="O128" s="2"/>
      <c r="X128" s="2"/>
      <c r="Y128" s="2"/>
      <c r="Z128" s="2"/>
      <c r="AA128" s="2"/>
      <c r="AB128" s="2"/>
    </row>
    <row r="129" spans="1:28" ht="13.5">
      <c r="A129" s="227"/>
      <c r="B129" s="24" t="s">
        <v>21</v>
      </c>
      <c r="C129" s="36">
        <v>1.9E-2</v>
      </c>
      <c r="D129" s="37">
        <f t="shared" si="13"/>
        <v>3.5000000000000003E-2</v>
      </c>
      <c r="E129" s="38">
        <v>5.3999999999999999E-2</v>
      </c>
      <c r="L129" s="2"/>
      <c r="M129" s="2"/>
      <c r="N129" s="2"/>
      <c r="O129" s="2"/>
      <c r="X129" s="2"/>
      <c r="Y129" s="2"/>
      <c r="Z129" s="2"/>
      <c r="AA129" s="2"/>
      <c r="AB129" s="2"/>
    </row>
    <row r="130" spans="1:28" ht="13.5">
      <c r="A130" s="227"/>
      <c r="B130" s="24" t="s">
        <v>47</v>
      </c>
      <c r="C130" s="36">
        <v>1.7999999999999999E-2</v>
      </c>
      <c r="D130" s="37">
        <f t="shared" si="13"/>
        <v>0.06</v>
      </c>
      <c r="E130" s="38">
        <v>7.8E-2</v>
      </c>
      <c r="L130" s="2"/>
      <c r="M130" s="2"/>
      <c r="N130" s="2"/>
      <c r="O130" s="2"/>
      <c r="X130" s="2"/>
      <c r="Y130" s="2"/>
      <c r="Z130" s="2"/>
      <c r="AA130" s="2"/>
      <c r="AB130" s="2"/>
    </row>
    <row r="131" spans="1:28" ht="13.5">
      <c r="A131" s="227"/>
      <c r="B131" s="24" t="s">
        <v>22</v>
      </c>
      <c r="C131" s="36">
        <v>1.0999999999999999E-2</v>
      </c>
      <c r="D131" s="37">
        <f t="shared" si="13"/>
        <v>2.1000000000000001E-2</v>
      </c>
      <c r="E131" s="38">
        <v>3.2000000000000001E-2</v>
      </c>
      <c r="L131" s="2"/>
      <c r="M131" s="2"/>
      <c r="N131" s="2"/>
      <c r="O131" s="2"/>
      <c r="Y131" s="2"/>
      <c r="Z131" s="2"/>
      <c r="AA131" s="2"/>
      <c r="AB131" s="2"/>
    </row>
    <row r="132" spans="1:28" ht="13.5">
      <c r="A132" s="227"/>
      <c r="B132" s="24" t="s">
        <v>9</v>
      </c>
      <c r="C132" s="36">
        <v>6.5000000000000002E-2</v>
      </c>
      <c r="D132" s="37">
        <f t="shared" si="13"/>
        <v>2.2999999999999993E-2</v>
      </c>
      <c r="E132" s="38">
        <v>8.7999999999999995E-2</v>
      </c>
      <c r="L132" s="2"/>
      <c r="M132" s="2"/>
      <c r="N132" s="2"/>
      <c r="O132" s="2"/>
      <c r="X132" s="2"/>
      <c r="Y132" s="2"/>
      <c r="Z132" s="2"/>
      <c r="AA132" s="2"/>
      <c r="AB132" s="2"/>
    </row>
    <row r="133" spans="1:28" ht="13.5">
      <c r="A133" s="227"/>
      <c r="B133" s="24" t="s">
        <v>5</v>
      </c>
      <c r="C133" s="36">
        <v>2.4E-2</v>
      </c>
      <c r="D133" s="37">
        <f t="shared" si="13"/>
        <v>1.0000000000000002E-2</v>
      </c>
      <c r="E133" s="38">
        <v>3.4000000000000002E-2</v>
      </c>
      <c r="L133" s="2"/>
      <c r="M133" s="2"/>
      <c r="N133" s="2"/>
      <c r="O133" s="2"/>
      <c r="X133" s="2"/>
      <c r="Y133" s="2"/>
      <c r="Z133" s="2"/>
      <c r="AA133" s="2"/>
      <c r="AB133" s="2"/>
    </row>
    <row r="134" spans="1:28" ht="13.5">
      <c r="A134" s="227"/>
      <c r="B134" s="24" t="s">
        <v>126</v>
      </c>
      <c r="C134" s="36">
        <v>0.01</v>
      </c>
      <c r="D134" s="37">
        <f t="shared" si="12"/>
        <v>9.9999999999999915E-4</v>
      </c>
      <c r="E134" s="38">
        <v>1.0999999999999999E-2</v>
      </c>
      <c r="L134" s="2"/>
      <c r="M134" s="2"/>
      <c r="N134" s="2"/>
      <c r="O134" s="2"/>
      <c r="X134" s="2"/>
      <c r="Y134" s="2"/>
      <c r="Z134" s="2"/>
      <c r="AA134" s="2"/>
      <c r="AB134" s="2"/>
    </row>
    <row r="135" spans="1:28" ht="13.5">
      <c r="A135" s="227"/>
      <c r="B135" s="171"/>
      <c r="C135" s="181"/>
      <c r="D135" s="182"/>
      <c r="E135" s="183"/>
      <c r="L135" s="2"/>
      <c r="M135" s="2"/>
      <c r="N135" s="2"/>
      <c r="O135" s="2"/>
      <c r="X135" s="2"/>
      <c r="Y135" s="2"/>
      <c r="Z135" s="2"/>
      <c r="AA135" s="2"/>
      <c r="AB135" s="2"/>
    </row>
    <row r="136" spans="1:28" ht="14.25" thickBot="1">
      <c r="A136" s="228"/>
      <c r="B136" s="25" t="s">
        <v>1</v>
      </c>
      <c r="C136" s="39">
        <v>0.51300000000000001</v>
      </c>
      <c r="D136" s="40">
        <f t="shared" si="12"/>
        <v>0.48699999999999999</v>
      </c>
      <c r="E136" s="41">
        <v>1</v>
      </c>
      <c r="L136" s="2"/>
      <c r="M136" s="2"/>
      <c r="N136" s="2"/>
      <c r="O136" s="2"/>
      <c r="Y136" s="2"/>
      <c r="Z136" s="2"/>
      <c r="AA136" s="2"/>
      <c r="AB136" s="2"/>
    </row>
    <row r="137" spans="1:28">
      <c r="L137" s="2"/>
      <c r="M137" s="2"/>
      <c r="N137" s="2"/>
      <c r="O137" s="2"/>
      <c r="X137" s="2"/>
      <c r="Y137" s="2"/>
      <c r="Z137" s="2"/>
      <c r="AA137" s="2"/>
      <c r="AB137" s="2"/>
    </row>
    <row r="138" spans="1:28">
      <c r="L138" s="2"/>
      <c r="M138" s="2"/>
      <c r="N138" s="2"/>
      <c r="O138" s="2"/>
      <c r="X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  <c r="O139" s="2"/>
      <c r="X139" s="2"/>
      <c r="Y139" s="2"/>
      <c r="Z139" s="2"/>
      <c r="AA139" s="2"/>
      <c r="AB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Y142" s="2"/>
      <c r="Z142" s="2"/>
      <c r="AA142" s="2"/>
      <c r="AB142" s="2"/>
    </row>
    <row r="143" spans="1:28" ht="13.15" customHeight="1">
      <c r="A143" s="339" t="s">
        <v>24</v>
      </c>
      <c r="B143" s="340" t="s">
        <v>3</v>
      </c>
      <c r="C143" s="341">
        <f t="shared" ref="C143:C172" si="14">F7</f>
        <v>5</v>
      </c>
      <c r="D143" s="342">
        <f t="shared" ref="D143:D172" si="15">C143/$L$38</f>
        <v>5.2137643378519288E-3</v>
      </c>
      <c r="E143" s="341">
        <f t="shared" ref="E143:E174" si="16">$L7-C143</f>
        <v>30</v>
      </c>
      <c r="F143" s="342">
        <f t="shared" ref="F143:F172" si="17">E143/$L$38</f>
        <v>3.1282586027111578E-2</v>
      </c>
      <c r="Y143" s="2"/>
      <c r="Z143" s="2"/>
      <c r="AA143" s="2"/>
      <c r="AB143" s="2"/>
    </row>
    <row r="144" spans="1:28" ht="13.15" customHeight="1">
      <c r="A144" s="184"/>
      <c r="B144" s="53" t="s">
        <v>4</v>
      </c>
      <c r="C144" s="54">
        <f t="shared" si="14"/>
        <v>15</v>
      </c>
      <c r="D144" s="55">
        <f t="shared" si="15"/>
        <v>1.5641293013555789E-2</v>
      </c>
      <c r="E144" s="54">
        <f t="shared" si="16"/>
        <v>20</v>
      </c>
      <c r="F144" s="55">
        <f t="shared" si="17"/>
        <v>2.0855057351407715E-2</v>
      </c>
      <c r="Y144" s="2"/>
      <c r="Z144" s="2"/>
      <c r="AA144" s="2"/>
      <c r="AB144" s="2"/>
    </row>
    <row r="145" spans="1:28" ht="13.15" customHeight="1">
      <c r="A145" s="184"/>
      <c r="B145" s="53" t="s">
        <v>41</v>
      </c>
      <c r="C145" s="54">
        <f t="shared" si="14"/>
        <v>3</v>
      </c>
      <c r="D145" s="55">
        <f t="shared" si="15"/>
        <v>3.1282586027111575E-3</v>
      </c>
      <c r="E145" s="54">
        <f t="shared" si="16"/>
        <v>3</v>
      </c>
      <c r="F145" s="55">
        <f t="shared" si="17"/>
        <v>3.1282586027111575E-3</v>
      </c>
      <c r="Y145" s="2"/>
      <c r="Z145" s="2"/>
      <c r="AA145" s="2"/>
      <c r="AB145" s="2"/>
    </row>
    <row r="146" spans="1:28" ht="13.15" customHeight="1">
      <c r="A146" s="184"/>
      <c r="B146" s="53" t="s">
        <v>42</v>
      </c>
      <c r="C146" s="54">
        <f t="shared" si="14"/>
        <v>9</v>
      </c>
      <c r="D146" s="55">
        <f t="shared" si="15"/>
        <v>9.384775808133473E-3</v>
      </c>
      <c r="E146" s="54">
        <f t="shared" si="16"/>
        <v>45</v>
      </c>
      <c r="F146" s="55">
        <f t="shared" si="17"/>
        <v>4.692387904066736E-2</v>
      </c>
      <c r="Y146" s="2"/>
      <c r="Z146" s="2"/>
      <c r="AA146" s="2"/>
      <c r="AB146" s="2"/>
    </row>
    <row r="147" spans="1:28" ht="13.15" customHeight="1">
      <c r="A147" s="184"/>
      <c r="B147" s="53" t="s">
        <v>14</v>
      </c>
      <c r="C147" s="54">
        <f t="shared" si="14"/>
        <v>2</v>
      </c>
      <c r="D147" s="55">
        <f t="shared" si="15"/>
        <v>2.0855057351407717E-3</v>
      </c>
      <c r="E147" s="54">
        <f t="shared" si="16"/>
        <v>36</v>
      </c>
      <c r="F147" s="55">
        <f t="shared" si="17"/>
        <v>3.7539103232533892E-2</v>
      </c>
      <c r="Y147" s="2"/>
      <c r="Z147" s="2"/>
      <c r="AA147" s="2"/>
      <c r="AB147" s="2"/>
    </row>
    <row r="148" spans="1:28" ht="13.15" customHeight="1">
      <c r="A148" s="184"/>
      <c r="B148" s="53" t="s">
        <v>6</v>
      </c>
      <c r="C148" s="54">
        <f t="shared" si="14"/>
        <v>2</v>
      </c>
      <c r="D148" s="55">
        <f t="shared" si="15"/>
        <v>2.0855057351407717E-3</v>
      </c>
      <c r="E148" s="54">
        <f t="shared" si="16"/>
        <v>39</v>
      </c>
      <c r="F148" s="55">
        <f t="shared" si="17"/>
        <v>4.0667361835245046E-2</v>
      </c>
      <c r="Y148" s="2"/>
      <c r="Z148" s="2"/>
      <c r="AA148" s="2"/>
      <c r="AB148" s="2"/>
    </row>
    <row r="149" spans="1:28" ht="13.15" customHeight="1">
      <c r="A149" s="184"/>
      <c r="B149" s="53" t="s">
        <v>8</v>
      </c>
      <c r="C149" s="54">
        <f t="shared" si="14"/>
        <v>3</v>
      </c>
      <c r="D149" s="55">
        <f t="shared" si="15"/>
        <v>3.1282586027111575E-3</v>
      </c>
      <c r="E149" s="54">
        <f t="shared" si="16"/>
        <v>3</v>
      </c>
      <c r="F149" s="55">
        <f t="shared" si="17"/>
        <v>3.1282586027111575E-3</v>
      </c>
      <c r="Y149" s="2"/>
      <c r="Z149" s="2"/>
      <c r="AA149" s="2"/>
      <c r="AB149" s="2"/>
    </row>
    <row r="150" spans="1:28" ht="13.15" customHeight="1">
      <c r="A150" s="184"/>
      <c r="B150" s="53" t="s">
        <v>10</v>
      </c>
      <c r="C150" s="54">
        <f t="shared" si="14"/>
        <v>0</v>
      </c>
      <c r="D150" s="55">
        <f t="shared" si="15"/>
        <v>0</v>
      </c>
      <c r="E150" s="54">
        <f t="shared" si="16"/>
        <v>18</v>
      </c>
      <c r="F150" s="55">
        <f t="shared" si="17"/>
        <v>1.8769551616266946E-2</v>
      </c>
      <c r="Y150" s="2"/>
      <c r="Z150" s="2"/>
      <c r="AA150" s="2"/>
      <c r="AB150" s="2"/>
    </row>
    <row r="151" spans="1:28" ht="13.15" customHeight="1">
      <c r="A151" s="184"/>
      <c r="B151" s="53" t="s">
        <v>11</v>
      </c>
      <c r="C151" s="54">
        <f t="shared" si="14"/>
        <v>5</v>
      </c>
      <c r="D151" s="55">
        <f t="shared" si="15"/>
        <v>5.2137643378519288E-3</v>
      </c>
      <c r="E151" s="54">
        <f t="shared" si="16"/>
        <v>35</v>
      </c>
      <c r="F151" s="55">
        <f t="shared" si="17"/>
        <v>3.6496350364963501E-2</v>
      </c>
      <c r="Y151" s="2"/>
      <c r="Z151" s="2"/>
      <c r="AA151" s="2"/>
      <c r="AB151" s="2"/>
    </row>
    <row r="152" spans="1:28" ht="13.15" customHeight="1">
      <c r="A152" s="184"/>
      <c r="B152" s="53" t="s">
        <v>12</v>
      </c>
      <c r="C152" s="54">
        <f t="shared" si="14"/>
        <v>8</v>
      </c>
      <c r="D152" s="55">
        <f t="shared" si="15"/>
        <v>8.3420229405630868E-3</v>
      </c>
      <c r="E152" s="54">
        <f t="shared" si="16"/>
        <v>13</v>
      </c>
      <c r="F152" s="55">
        <f t="shared" si="17"/>
        <v>1.3555787278415016E-2</v>
      </c>
      <c r="Y152" s="2"/>
      <c r="Z152" s="2"/>
      <c r="AA152" s="2"/>
      <c r="AB152" s="2"/>
    </row>
    <row r="153" spans="1:28" ht="13.15" customHeight="1">
      <c r="A153" s="184"/>
      <c r="B153" s="53" t="s">
        <v>43</v>
      </c>
      <c r="C153" s="54">
        <f t="shared" si="14"/>
        <v>4</v>
      </c>
      <c r="D153" s="55">
        <f t="shared" si="15"/>
        <v>4.1710114702815434E-3</v>
      </c>
      <c r="E153" s="54">
        <f t="shared" si="16"/>
        <v>12</v>
      </c>
      <c r="F153" s="55">
        <f t="shared" si="17"/>
        <v>1.251303441084463E-2</v>
      </c>
      <c r="Y153" s="2"/>
      <c r="Z153" s="2"/>
      <c r="AA153" s="2"/>
      <c r="AB153" s="2"/>
    </row>
    <row r="154" spans="1:28" ht="13.15" customHeight="1">
      <c r="A154" s="184"/>
      <c r="B154" s="53" t="s">
        <v>7</v>
      </c>
      <c r="C154" s="54">
        <f t="shared" si="14"/>
        <v>20</v>
      </c>
      <c r="D154" s="55">
        <f t="shared" si="15"/>
        <v>2.0855057351407715E-2</v>
      </c>
      <c r="E154" s="54">
        <f t="shared" si="16"/>
        <v>78</v>
      </c>
      <c r="F154" s="55">
        <f t="shared" si="17"/>
        <v>8.1334723670490092E-2</v>
      </c>
      <c r="Y154" s="2"/>
      <c r="Z154" s="2"/>
      <c r="AA154" s="2"/>
      <c r="AB154" s="2"/>
    </row>
    <row r="155" spans="1:28" ht="13.15" customHeight="1">
      <c r="A155" s="184"/>
      <c r="B155" s="53" t="s">
        <v>13</v>
      </c>
      <c r="C155" s="54">
        <f t="shared" si="14"/>
        <v>2</v>
      </c>
      <c r="D155" s="55">
        <f t="shared" si="15"/>
        <v>2.0855057351407717E-3</v>
      </c>
      <c r="E155" s="54">
        <f t="shared" si="16"/>
        <v>28</v>
      </c>
      <c r="F155" s="55">
        <f t="shared" si="17"/>
        <v>2.9197080291970802E-2</v>
      </c>
    </row>
    <row r="156" spans="1:28" ht="13.15" customHeight="1">
      <c r="A156" s="184"/>
      <c r="B156" s="53" t="s">
        <v>15</v>
      </c>
      <c r="C156" s="54">
        <f t="shared" si="14"/>
        <v>14</v>
      </c>
      <c r="D156" s="55">
        <f t="shared" si="15"/>
        <v>1.4598540145985401E-2</v>
      </c>
      <c r="E156" s="54">
        <f t="shared" si="16"/>
        <v>33</v>
      </c>
      <c r="F156" s="55">
        <f t="shared" si="17"/>
        <v>3.4410844629822732E-2</v>
      </c>
    </row>
    <row r="157" spans="1:28" ht="13.15" customHeight="1">
      <c r="A157" s="184"/>
      <c r="B157" s="53" t="s">
        <v>16</v>
      </c>
      <c r="C157" s="54">
        <f t="shared" si="14"/>
        <v>11</v>
      </c>
      <c r="D157" s="55">
        <f t="shared" si="15"/>
        <v>1.1470281543274244E-2</v>
      </c>
      <c r="E157" s="54">
        <f t="shared" si="16"/>
        <v>18</v>
      </c>
      <c r="F157" s="55">
        <f t="shared" si="17"/>
        <v>1.8769551616266946E-2</v>
      </c>
    </row>
    <row r="158" spans="1:28" ht="13.15" customHeight="1">
      <c r="A158" s="184"/>
      <c r="B158" s="53" t="s">
        <v>17</v>
      </c>
      <c r="C158" s="54">
        <f t="shared" si="14"/>
        <v>69</v>
      </c>
      <c r="D158" s="55">
        <f t="shared" si="15"/>
        <v>7.1949947862356617E-2</v>
      </c>
      <c r="E158" s="54">
        <f t="shared" si="16"/>
        <v>46</v>
      </c>
      <c r="F158" s="55">
        <f t="shared" si="17"/>
        <v>4.7966631908237745E-2</v>
      </c>
    </row>
    <row r="159" spans="1:28" ht="13.15" customHeight="1">
      <c r="A159" s="184"/>
      <c r="B159" s="53" t="s">
        <v>44</v>
      </c>
      <c r="C159" s="54">
        <f t="shared" si="14"/>
        <v>1</v>
      </c>
      <c r="D159" s="55">
        <f t="shared" si="15"/>
        <v>1.0427528675703858E-3</v>
      </c>
      <c r="E159" s="54">
        <f t="shared" si="16"/>
        <v>27</v>
      </c>
      <c r="F159" s="55">
        <f t="shared" si="17"/>
        <v>2.8154327424400417E-2</v>
      </c>
    </row>
    <row r="160" spans="1:28" ht="13.15" customHeight="1">
      <c r="A160" s="184"/>
      <c r="B160" s="53" t="s">
        <v>18</v>
      </c>
      <c r="C160" s="54">
        <f t="shared" si="14"/>
        <v>1</v>
      </c>
      <c r="D160" s="55">
        <f t="shared" si="15"/>
        <v>1.0427528675703858E-3</v>
      </c>
      <c r="E160" s="54">
        <f t="shared" si="16"/>
        <v>3</v>
      </c>
      <c r="F160" s="55">
        <f t="shared" si="17"/>
        <v>3.1282586027111575E-3</v>
      </c>
    </row>
    <row r="161" spans="1:28" ht="13.15" customHeight="1">
      <c r="A161" s="184"/>
      <c r="B161" s="53" t="s">
        <v>23</v>
      </c>
      <c r="C161" s="54">
        <f t="shared" si="14"/>
        <v>3</v>
      </c>
      <c r="D161" s="55">
        <f t="shared" si="15"/>
        <v>3.1282586027111575E-3</v>
      </c>
      <c r="E161" s="54">
        <f t="shared" si="16"/>
        <v>2</v>
      </c>
      <c r="F161" s="55">
        <f t="shared" si="17"/>
        <v>2.0855057351407717E-3</v>
      </c>
    </row>
    <row r="162" spans="1:28" ht="13.15" customHeight="1">
      <c r="A162" s="184"/>
      <c r="B162" s="53" t="s">
        <v>19</v>
      </c>
      <c r="C162" s="54">
        <f t="shared" si="14"/>
        <v>4</v>
      </c>
      <c r="D162" s="55">
        <f t="shared" si="15"/>
        <v>4.1710114702815434E-3</v>
      </c>
      <c r="E162" s="54">
        <f t="shared" si="16"/>
        <v>5</v>
      </c>
      <c r="F162" s="55">
        <f t="shared" si="17"/>
        <v>5.2137643378519288E-3</v>
      </c>
    </row>
    <row r="163" spans="1:28" ht="13.15" customHeight="1">
      <c r="A163" s="184"/>
      <c r="B163" s="53" t="s">
        <v>20</v>
      </c>
      <c r="C163" s="54">
        <f t="shared" si="14"/>
        <v>2</v>
      </c>
      <c r="D163" s="55">
        <f t="shared" si="15"/>
        <v>2.0855057351407717E-3</v>
      </c>
      <c r="E163" s="54">
        <f t="shared" si="16"/>
        <v>13</v>
      </c>
      <c r="F163" s="55">
        <f t="shared" si="17"/>
        <v>1.3555787278415016E-2</v>
      </c>
    </row>
    <row r="164" spans="1:28" ht="13.15" customHeight="1">
      <c r="A164" s="184"/>
      <c r="B164" s="53" t="s">
        <v>21</v>
      </c>
      <c r="C164" s="54">
        <f t="shared" si="14"/>
        <v>0</v>
      </c>
      <c r="D164" s="55">
        <f t="shared" si="15"/>
        <v>0</v>
      </c>
      <c r="E164" s="54">
        <f t="shared" si="16"/>
        <v>29</v>
      </c>
      <c r="F164" s="55">
        <f t="shared" si="17"/>
        <v>3.023983315954119E-2</v>
      </c>
    </row>
    <row r="165" spans="1:28" ht="13.15" customHeight="1">
      <c r="A165" s="184"/>
      <c r="B165" s="53" t="s">
        <v>45</v>
      </c>
      <c r="C165" s="54">
        <f t="shared" si="14"/>
        <v>9</v>
      </c>
      <c r="D165" s="55">
        <f t="shared" si="15"/>
        <v>9.384775808133473E-3</v>
      </c>
      <c r="E165" s="54">
        <f t="shared" si="16"/>
        <v>15</v>
      </c>
      <c r="F165" s="55">
        <f t="shared" si="17"/>
        <v>1.5641293013555789E-2</v>
      </c>
    </row>
    <row r="166" spans="1:28" ht="13.15" customHeight="1">
      <c r="A166" s="184"/>
      <c r="B166" s="53" t="s">
        <v>46</v>
      </c>
      <c r="C166" s="54">
        <f t="shared" si="14"/>
        <v>8</v>
      </c>
      <c r="D166" s="55">
        <f t="shared" si="15"/>
        <v>8.3420229405630868E-3</v>
      </c>
      <c r="E166" s="54">
        <f t="shared" si="16"/>
        <v>21</v>
      </c>
      <c r="F166" s="55">
        <f t="shared" si="17"/>
        <v>2.1897810218978103E-2</v>
      </c>
    </row>
    <row r="167" spans="1:28" ht="13.15" customHeight="1">
      <c r="A167" s="184"/>
      <c r="B167" s="53" t="s">
        <v>47</v>
      </c>
      <c r="C167" s="54">
        <f t="shared" si="14"/>
        <v>4</v>
      </c>
      <c r="D167" s="55">
        <f t="shared" si="15"/>
        <v>4.1710114702815434E-3</v>
      </c>
      <c r="E167" s="54">
        <f t="shared" si="16"/>
        <v>54</v>
      </c>
      <c r="F167" s="55">
        <f t="shared" si="17"/>
        <v>5.6308654848800835E-2</v>
      </c>
    </row>
    <row r="168" spans="1:28" ht="13.15" customHeight="1">
      <c r="A168" s="184"/>
      <c r="B168" s="53" t="s">
        <v>22</v>
      </c>
      <c r="C168" s="54">
        <f t="shared" si="14"/>
        <v>2</v>
      </c>
      <c r="D168" s="55">
        <f t="shared" si="15"/>
        <v>2.0855057351407717E-3</v>
      </c>
      <c r="E168" s="54">
        <f t="shared" si="16"/>
        <v>21</v>
      </c>
      <c r="F168" s="55">
        <f t="shared" si="17"/>
        <v>2.1897810218978103E-2</v>
      </c>
    </row>
    <row r="169" spans="1:28" ht="13.15" customHeight="1">
      <c r="A169" s="184"/>
      <c r="B169" s="53" t="s">
        <v>9</v>
      </c>
      <c r="C169" s="54">
        <f t="shared" si="14"/>
        <v>43</v>
      </c>
      <c r="D169" s="55">
        <f t="shared" si="15"/>
        <v>4.4838373305526591E-2</v>
      </c>
      <c r="E169" s="54">
        <f t="shared" si="16"/>
        <v>14</v>
      </c>
      <c r="F169" s="55">
        <f t="shared" si="17"/>
        <v>1.4598540145985401E-2</v>
      </c>
    </row>
    <row r="170" spans="1:28" ht="13.15" customHeight="1">
      <c r="A170" s="184"/>
      <c r="B170" s="53" t="s">
        <v>33</v>
      </c>
      <c r="C170" s="54">
        <f t="shared" si="14"/>
        <v>4</v>
      </c>
      <c r="D170" s="55">
        <f t="shared" si="15"/>
        <v>4.1710114702815434E-3</v>
      </c>
      <c r="E170" s="54">
        <f t="shared" si="16"/>
        <v>12</v>
      </c>
      <c r="F170" s="55">
        <f t="shared" si="17"/>
        <v>1.251303441084463E-2</v>
      </c>
    </row>
    <row r="171" spans="1:28" ht="13.15" customHeight="1">
      <c r="A171" s="184"/>
      <c r="B171" s="53" t="s">
        <v>5</v>
      </c>
      <c r="C171" s="54">
        <f t="shared" si="14"/>
        <v>10</v>
      </c>
      <c r="D171" s="55">
        <f t="shared" si="15"/>
        <v>1.0427528675703858E-2</v>
      </c>
      <c r="E171" s="54">
        <f t="shared" si="16"/>
        <v>9</v>
      </c>
      <c r="F171" s="55">
        <f t="shared" si="17"/>
        <v>9.384775808133473E-3</v>
      </c>
    </row>
    <row r="172" spans="1:28" ht="13.15" customHeight="1">
      <c r="A172" s="184"/>
      <c r="B172" s="53" t="s">
        <v>126</v>
      </c>
      <c r="C172" s="54">
        <f t="shared" si="14"/>
        <v>9</v>
      </c>
      <c r="D172" s="55">
        <f t="shared" si="15"/>
        <v>9.384775808133473E-3</v>
      </c>
      <c r="E172" s="54">
        <f t="shared" si="16"/>
        <v>5</v>
      </c>
      <c r="F172" s="55">
        <f t="shared" si="17"/>
        <v>5.2137643378519288E-3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>F38</f>
        <v>272</v>
      </c>
      <c r="D174" s="55">
        <f>C174/$L$38</f>
        <v>0.28362877997914493</v>
      </c>
      <c r="E174" s="54">
        <f t="shared" si="16"/>
        <v>687</v>
      </c>
      <c r="F174" s="55">
        <f>E174/$L$38</f>
        <v>0.71637122002085507</v>
      </c>
      <c r="L174" s="2"/>
      <c r="M174" s="2"/>
      <c r="N174" s="2"/>
      <c r="O174" s="2"/>
      <c r="X174" s="2"/>
      <c r="Y174" s="2"/>
      <c r="Z174" s="2"/>
      <c r="AA174" s="2"/>
      <c r="AB174" s="2"/>
    </row>
    <row r="175" spans="1:28">
      <c r="L175" s="2"/>
      <c r="M175" s="2"/>
      <c r="N175" s="2"/>
      <c r="O175" s="2"/>
      <c r="X175" s="2"/>
      <c r="Y175" s="2"/>
      <c r="Z175" s="2"/>
      <c r="AA175" s="2"/>
      <c r="AB175" s="2"/>
    </row>
    <row r="176" spans="1:28">
      <c r="L176" s="2"/>
      <c r="M176" s="2"/>
      <c r="N176" s="2"/>
      <c r="O176" s="2"/>
      <c r="X176" s="2"/>
      <c r="Y176" s="2"/>
      <c r="Z176" s="2"/>
      <c r="AA176" s="2"/>
      <c r="AB176" s="2"/>
    </row>
    <row r="177" spans="1:28" ht="12.75" thickBot="1">
      <c r="A177" s="1">
        <v>2005</v>
      </c>
      <c r="L177" s="2"/>
      <c r="M177" s="2"/>
      <c r="N177" s="2"/>
      <c r="O177" s="2"/>
      <c r="X177" s="2"/>
      <c r="Y177" s="2"/>
      <c r="Z177" s="2"/>
      <c r="AA177" s="2"/>
      <c r="AB177" s="2"/>
    </row>
    <row r="178" spans="1:28" ht="13.9" customHeight="1" thickBot="1">
      <c r="A178" s="28" t="s">
        <v>0</v>
      </c>
      <c r="B178" s="28" t="s">
        <v>0</v>
      </c>
      <c r="C178" s="486" t="s">
        <v>37</v>
      </c>
      <c r="D178" s="486"/>
      <c r="E178" s="486"/>
      <c r="L178" s="2"/>
      <c r="M178" s="2"/>
      <c r="N178" s="2"/>
      <c r="O178" s="2"/>
      <c r="Y178" s="2"/>
      <c r="Z178" s="2"/>
      <c r="AA178" s="2"/>
      <c r="AB178" s="2"/>
    </row>
    <row r="179" spans="1:28" ht="13.5" thickBot="1">
      <c r="A179" s="29"/>
      <c r="B179" s="29"/>
      <c r="C179" s="486" t="s">
        <v>28</v>
      </c>
      <c r="D179" s="486"/>
      <c r="E179" s="486"/>
      <c r="Y179" s="2"/>
      <c r="Z179" s="2"/>
      <c r="AA179" s="2"/>
      <c r="AB179" s="2"/>
    </row>
    <row r="180" spans="1:28" ht="13.5" thickBot="1">
      <c r="A180" s="29"/>
      <c r="B180" s="29"/>
      <c r="C180" s="30" t="s">
        <v>29</v>
      </c>
      <c r="D180" s="31" t="s">
        <v>30</v>
      </c>
      <c r="E180" s="32" t="s">
        <v>1</v>
      </c>
      <c r="Y180" s="2"/>
      <c r="Z180" s="2"/>
      <c r="AA180" s="2"/>
      <c r="AB180" s="2"/>
    </row>
    <row r="181" spans="1:28" ht="13.5">
      <c r="A181" s="175" t="s">
        <v>24</v>
      </c>
      <c r="B181" s="23" t="s">
        <v>3</v>
      </c>
      <c r="C181" s="33">
        <v>8.9999999999999993E-3</v>
      </c>
      <c r="D181" s="34">
        <f>E181-C181</f>
        <v>2.8999999999999998E-2</v>
      </c>
      <c r="E181" s="35">
        <v>3.7999999999999999E-2</v>
      </c>
      <c r="Y181" s="2"/>
      <c r="Z181" s="2"/>
      <c r="AA181" s="2"/>
      <c r="AB181" s="2"/>
    </row>
    <row r="182" spans="1:28" ht="13.5">
      <c r="A182" s="227"/>
      <c r="B182" s="24" t="s">
        <v>4</v>
      </c>
      <c r="C182" s="36">
        <v>0.01</v>
      </c>
      <c r="D182" s="37">
        <f t="shared" ref="D182:D205" si="18">E182-C182</f>
        <v>7.9999999999999984E-3</v>
      </c>
      <c r="E182" s="38">
        <v>1.7999999999999999E-2</v>
      </c>
      <c r="Y182" s="2"/>
      <c r="Z182" s="2"/>
      <c r="AA182" s="2"/>
      <c r="AB182" s="2"/>
    </row>
    <row r="183" spans="1:28" ht="13.5">
      <c r="A183" s="227"/>
      <c r="B183" s="24" t="s">
        <v>14</v>
      </c>
      <c r="C183" s="36">
        <v>0</v>
      </c>
      <c r="D183" s="37">
        <f t="shared" si="18"/>
        <v>1.7999999999999999E-2</v>
      </c>
      <c r="E183" s="38">
        <v>1.7999999999999999E-2</v>
      </c>
      <c r="Y183" s="2"/>
      <c r="Z183" s="2"/>
      <c r="AA183" s="2"/>
      <c r="AB183" s="2"/>
    </row>
    <row r="184" spans="1:28" ht="13.5">
      <c r="A184" s="227"/>
      <c r="B184" s="24" t="s">
        <v>6</v>
      </c>
      <c r="C184" s="36">
        <v>1.4E-2</v>
      </c>
      <c r="D184" s="37">
        <f t="shared" si="18"/>
        <v>5.2000000000000005E-2</v>
      </c>
      <c r="E184" s="38">
        <v>6.6000000000000003E-2</v>
      </c>
      <c r="Y184" s="2"/>
      <c r="Z184" s="2"/>
      <c r="AA184" s="2"/>
      <c r="AB184" s="2"/>
    </row>
    <row r="185" spans="1:28" ht="13.5">
      <c r="A185" s="227"/>
      <c r="B185" s="24" t="s">
        <v>8</v>
      </c>
      <c r="C185" s="36">
        <v>4.0000000000000001E-3</v>
      </c>
      <c r="D185" s="37">
        <f t="shared" si="18"/>
        <v>8.9999999999999993E-3</v>
      </c>
      <c r="E185" s="38">
        <v>1.2999999999999999E-2</v>
      </c>
      <c r="Y185" s="2"/>
      <c r="Z185" s="2"/>
      <c r="AA185" s="2"/>
      <c r="AB185" s="2"/>
    </row>
    <row r="186" spans="1:28" ht="13.5">
      <c r="A186" s="227"/>
      <c r="B186" s="24" t="s">
        <v>10</v>
      </c>
      <c r="C186" s="36">
        <v>1E-3</v>
      </c>
      <c r="D186" s="37">
        <f t="shared" si="18"/>
        <v>1.7999999999999999E-2</v>
      </c>
      <c r="E186" s="38">
        <v>1.9E-2</v>
      </c>
      <c r="Y186" s="2"/>
      <c r="Z186" s="2"/>
      <c r="AA186" s="2"/>
      <c r="AB186" s="2"/>
    </row>
    <row r="187" spans="1:28" ht="13.5">
      <c r="A187" s="227"/>
      <c r="B187" s="24" t="s">
        <v>11</v>
      </c>
      <c r="C187" s="36">
        <v>0.01</v>
      </c>
      <c r="D187" s="37">
        <f t="shared" si="18"/>
        <v>3.2000000000000001E-2</v>
      </c>
      <c r="E187" s="38">
        <v>4.2000000000000003E-2</v>
      </c>
      <c r="Y187" s="2"/>
      <c r="Z187" s="2"/>
      <c r="AA187" s="2"/>
      <c r="AB187" s="2"/>
    </row>
    <row r="188" spans="1:28" ht="13.5">
      <c r="A188" s="227"/>
      <c r="B188" s="24" t="s">
        <v>12</v>
      </c>
      <c r="C188" s="36">
        <v>1.4E-2</v>
      </c>
      <c r="D188" s="37">
        <f t="shared" si="18"/>
        <v>1.2999999999999999E-2</v>
      </c>
      <c r="E188" s="38">
        <v>2.7E-2</v>
      </c>
      <c r="Y188" s="2"/>
      <c r="Z188" s="2"/>
      <c r="AA188" s="2"/>
      <c r="AB188" s="2"/>
    </row>
    <row r="189" spans="1:28" ht="13.5">
      <c r="A189" s="227"/>
      <c r="B189" s="24" t="s">
        <v>7</v>
      </c>
      <c r="C189" s="36">
        <v>2.9000000000000001E-2</v>
      </c>
      <c r="D189" s="37">
        <f t="shared" si="18"/>
        <v>0.14200000000000002</v>
      </c>
      <c r="E189" s="38">
        <v>0.17100000000000001</v>
      </c>
      <c r="Y189" s="2"/>
      <c r="Z189" s="2"/>
      <c r="AA189" s="2"/>
      <c r="AB189" s="2"/>
    </row>
    <row r="190" spans="1:28" ht="13.5">
      <c r="A190" s="227"/>
      <c r="B190" s="24" t="s">
        <v>13</v>
      </c>
      <c r="C190" s="36">
        <v>6.0000000000000001E-3</v>
      </c>
      <c r="D190" s="37">
        <f t="shared" ref="D190:D202" si="19">E190-C190</f>
        <v>1.1000000000000001E-2</v>
      </c>
      <c r="E190" s="38">
        <v>1.7000000000000001E-2</v>
      </c>
      <c r="Y190" s="2"/>
      <c r="Z190" s="2"/>
      <c r="AA190" s="2"/>
      <c r="AB190" s="2"/>
    </row>
    <row r="191" spans="1:28" ht="13.5">
      <c r="A191" s="227"/>
      <c r="B191" s="24" t="s">
        <v>15</v>
      </c>
      <c r="C191" s="36">
        <v>1.7999999999999999E-2</v>
      </c>
      <c r="D191" s="37">
        <f t="shared" si="19"/>
        <v>5.8999999999999997E-2</v>
      </c>
      <c r="E191" s="38">
        <v>7.6999999999999999E-2</v>
      </c>
      <c r="Y191" s="2"/>
      <c r="Z191" s="2"/>
      <c r="AA191" s="2"/>
      <c r="AB191" s="2"/>
    </row>
    <row r="192" spans="1:28" ht="13.5">
      <c r="A192" s="227"/>
      <c r="B192" s="24" t="s">
        <v>16</v>
      </c>
      <c r="C192" s="36">
        <v>2.4E-2</v>
      </c>
      <c r="D192" s="37">
        <f t="shared" si="19"/>
        <v>3.2000000000000001E-2</v>
      </c>
      <c r="E192" s="38">
        <v>5.6000000000000001E-2</v>
      </c>
    </row>
    <row r="193" spans="1:28" ht="13.5">
      <c r="A193" s="227"/>
      <c r="B193" s="24" t="s">
        <v>17</v>
      </c>
      <c r="C193" s="36">
        <v>8.9999999999999993E-3</v>
      </c>
      <c r="D193" s="37">
        <f t="shared" si="19"/>
        <v>5.6000000000000001E-2</v>
      </c>
      <c r="E193" s="38">
        <v>6.5000000000000002E-2</v>
      </c>
    </row>
    <row r="194" spans="1:28" ht="13.5">
      <c r="A194" s="227"/>
      <c r="B194" s="24" t="s">
        <v>18</v>
      </c>
      <c r="C194" s="36">
        <v>0</v>
      </c>
      <c r="D194" s="37">
        <f t="shared" si="19"/>
        <v>2.7E-2</v>
      </c>
      <c r="E194" s="38">
        <v>2.7E-2</v>
      </c>
    </row>
    <row r="195" spans="1:28" ht="13.5">
      <c r="A195" s="227"/>
      <c r="B195" s="24" t="s">
        <v>23</v>
      </c>
      <c r="C195" s="36">
        <v>0</v>
      </c>
      <c r="D195" s="37">
        <f t="shared" si="19"/>
        <v>5.0000000000000001E-3</v>
      </c>
      <c r="E195" s="38">
        <v>5.0000000000000001E-3</v>
      </c>
    </row>
    <row r="196" spans="1:28" ht="13.5">
      <c r="A196" s="227"/>
      <c r="B196" s="24" t="s">
        <v>19</v>
      </c>
      <c r="C196" s="36">
        <v>2.4E-2</v>
      </c>
      <c r="D196" s="37">
        <f t="shared" si="19"/>
        <v>1.0000000000000002E-2</v>
      </c>
      <c r="E196" s="38">
        <v>3.4000000000000002E-2</v>
      </c>
    </row>
    <row r="197" spans="1:28" ht="13.5">
      <c r="A197" s="227"/>
      <c r="B197" s="24" t="s">
        <v>20</v>
      </c>
      <c r="C197" s="36">
        <v>5.0000000000000001E-3</v>
      </c>
      <c r="D197" s="37">
        <f t="shared" si="19"/>
        <v>5.0000000000000001E-3</v>
      </c>
      <c r="E197" s="38">
        <v>0.01</v>
      </c>
    </row>
    <row r="198" spans="1:28" ht="13.5">
      <c r="A198" s="227"/>
      <c r="B198" s="24" t="s">
        <v>21</v>
      </c>
      <c r="C198" s="36">
        <v>6.0000000000000001E-3</v>
      </c>
      <c r="D198" s="37">
        <f t="shared" si="19"/>
        <v>4.8000000000000001E-2</v>
      </c>
      <c r="E198" s="38">
        <v>5.3999999999999999E-2</v>
      </c>
    </row>
    <row r="199" spans="1:28" ht="13.5">
      <c r="A199" s="227"/>
      <c r="B199" s="24" t="s">
        <v>47</v>
      </c>
      <c r="C199" s="36">
        <v>5.0000000000000001E-3</v>
      </c>
      <c r="D199" s="37">
        <f t="shared" si="19"/>
        <v>7.2999999999999995E-2</v>
      </c>
      <c r="E199" s="38">
        <v>7.8E-2</v>
      </c>
    </row>
    <row r="200" spans="1:28" ht="13.5">
      <c r="A200" s="227"/>
      <c r="B200" s="24" t="s">
        <v>22</v>
      </c>
      <c r="C200" s="36">
        <v>3.0000000000000001E-3</v>
      </c>
      <c r="D200" s="37">
        <f t="shared" si="19"/>
        <v>2.9000000000000001E-2</v>
      </c>
      <c r="E200" s="38">
        <v>3.2000000000000001E-2</v>
      </c>
    </row>
    <row r="201" spans="1:28" ht="13.5">
      <c r="A201" s="227"/>
      <c r="B201" s="24" t="s">
        <v>9</v>
      </c>
      <c r="C201" s="36">
        <v>5.8999999999999997E-2</v>
      </c>
      <c r="D201" s="37">
        <f t="shared" si="19"/>
        <v>2.8999999999999998E-2</v>
      </c>
      <c r="E201" s="38">
        <v>8.7999999999999995E-2</v>
      </c>
    </row>
    <row r="202" spans="1:28" ht="13.5">
      <c r="A202" s="227"/>
      <c r="B202" s="24" t="s">
        <v>5</v>
      </c>
      <c r="C202" s="36">
        <v>0.01</v>
      </c>
      <c r="D202" s="37">
        <f t="shared" si="19"/>
        <v>2.4E-2</v>
      </c>
      <c r="E202" s="38">
        <v>3.4000000000000002E-2</v>
      </c>
    </row>
    <row r="203" spans="1:28" ht="13.5">
      <c r="A203" s="227"/>
      <c r="B203" s="24" t="s">
        <v>126</v>
      </c>
      <c r="C203" s="36">
        <v>0.01</v>
      </c>
      <c r="D203" s="37">
        <f t="shared" si="18"/>
        <v>9.9999999999999915E-4</v>
      </c>
      <c r="E203" s="38">
        <v>1.0999999999999999E-2</v>
      </c>
      <c r="Y203" s="2"/>
      <c r="Z203" s="2"/>
      <c r="AA203" s="2"/>
      <c r="AB203" s="2"/>
    </row>
    <row r="204" spans="1:28" ht="13.5">
      <c r="A204" s="227"/>
      <c r="B204" s="171"/>
      <c r="C204" s="181"/>
      <c r="D204" s="182"/>
      <c r="E204" s="183"/>
    </row>
    <row r="205" spans="1:28" ht="14.25" thickBot="1">
      <c r="A205" s="228"/>
      <c r="B205" s="25" t="s">
        <v>1</v>
      </c>
      <c r="C205" s="39">
        <v>0.27200000000000002</v>
      </c>
      <c r="D205" s="40">
        <f t="shared" si="18"/>
        <v>0.72799999999999998</v>
      </c>
      <c r="E205" s="41">
        <v>1</v>
      </c>
    </row>
    <row r="206" spans="1:28">
      <c r="L206" s="2"/>
      <c r="M206" s="2"/>
      <c r="N206" s="2"/>
      <c r="O206" s="2"/>
      <c r="X206" s="2"/>
      <c r="Y206" s="2"/>
      <c r="Z206" s="2"/>
      <c r="AA206" s="2"/>
      <c r="AB206" s="2"/>
    </row>
    <row r="207" spans="1:28">
      <c r="L207" s="2"/>
      <c r="M207" s="2"/>
      <c r="N207" s="2"/>
      <c r="O207" s="2"/>
      <c r="X207" s="2"/>
      <c r="Y207" s="2"/>
      <c r="Z207" s="2"/>
      <c r="AA207" s="2"/>
      <c r="AB207" s="2"/>
    </row>
    <row r="208" spans="1:28">
      <c r="L208" s="2"/>
      <c r="M208" s="2"/>
      <c r="N208" s="2"/>
      <c r="O208" s="2"/>
      <c r="X208" s="2"/>
      <c r="Y208" s="2"/>
      <c r="Z208" s="2"/>
      <c r="AA208" s="2"/>
      <c r="AB208" s="2"/>
    </row>
    <row r="209" spans="1:28">
      <c r="A209" s="1">
        <v>2010</v>
      </c>
      <c r="L209" s="2"/>
      <c r="M209" s="2"/>
      <c r="N209" s="2"/>
      <c r="O209" s="2"/>
      <c r="X209" s="2"/>
      <c r="Y209" s="2"/>
      <c r="Z209" s="2"/>
      <c r="AA209" s="2"/>
      <c r="AB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  <c r="Y212" s="2"/>
      <c r="Z212" s="2"/>
      <c r="AA212" s="2"/>
      <c r="AB212" s="2"/>
    </row>
    <row r="213" spans="1:28" ht="13.15" customHeight="1">
      <c r="A213" s="339" t="s">
        <v>24</v>
      </c>
      <c r="B213" s="340" t="s">
        <v>3</v>
      </c>
      <c r="C213" s="341">
        <f t="shared" ref="C213:C242" si="20">I7</f>
        <v>14</v>
      </c>
      <c r="D213" s="342">
        <f t="shared" ref="D213:D242" si="21">C213/$L$38</f>
        <v>1.4598540145985401E-2</v>
      </c>
      <c r="E213" s="341">
        <f t="shared" ref="E213:E242" si="22">$L7-C213</f>
        <v>21</v>
      </c>
      <c r="F213" s="342">
        <f t="shared" ref="F213:F242" si="23">E213/$L$38</f>
        <v>2.1897810218978103E-2</v>
      </c>
      <c r="Y213" s="2"/>
      <c r="Z213" s="2"/>
      <c r="AA213" s="2"/>
      <c r="AB213" s="2"/>
    </row>
    <row r="214" spans="1:28" ht="13.15" customHeight="1">
      <c r="A214" s="184"/>
      <c r="B214" s="53" t="s">
        <v>4</v>
      </c>
      <c r="C214" s="54">
        <f t="shared" si="20"/>
        <v>6</v>
      </c>
      <c r="D214" s="55">
        <f t="shared" si="21"/>
        <v>6.2565172054223151E-3</v>
      </c>
      <c r="E214" s="54">
        <f t="shared" si="22"/>
        <v>29</v>
      </c>
      <c r="F214" s="55">
        <f t="shared" si="23"/>
        <v>3.023983315954119E-2</v>
      </c>
      <c r="Y214" s="2"/>
      <c r="Z214" s="2"/>
      <c r="AA214" s="2"/>
      <c r="AB214" s="2"/>
    </row>
    <row r="215" spans="1:28" ht="13.15" customHeight="1">
      <c r="A215" s="184"/>
      <c r="B215" s="53" t="s">
        <v>41</v>
      </c>
      <c r="C215" s="54">
        <f t="shared" si="20"/>
        <v>3</v>
      </c>
      <c r="D215" s="55">
        <f t="shared" si="21"/>
        <v>3.1282586027111575E-3</v>
      </c>
      <c r="E215" s="54">
        <f t="shared" si="22"/>
        <v>3</v>
      </c>
      <c r="F215" s="55">
        <f t="shared" si="23"/>
        <v>3.1282586027111575E-3</v>
      </c>
      <c r="Y215" s="2"/>
      <c r="Z215" s="2"/>
      <c r="AA215" s="2"/>
      <c r="AB215" s="2"/>
    </row>
    <row r="216" spans="1:28" ht="13.15" customHeight="1">
      <c r="A216" s="184"/>
      <c r="B216" s="53" t="s">
        <v>42</v>
      </c>
      <c r="C216" s="54">
        <f t="shared" si="20"/>
        <v>41</v>
      </c>
      <c r="D216" s="55">
        <f t="shared" si="21"/>
        <v>4.2752867570385822E-2</v>
      </c>
      <c r="E216" s="54">
        <f t="shared" si="22"/>
        <v>13</v>
      </c>
      <c r="F216" s="55">
        <f t="shared" si="23"/>
        <v>1.3555787278415016E-2</v>
      </c>
      <c r="Y216" s="2"/>
      <c r="Z216" s="2"/>
      <c r="AA216" s="2"/>
      <c r="AB216" s="2"/>
    </row>
    <row r="217" spans="1:28" ht="13.15" customHeight="1">
      <c r="A217" s="184"/>
      <c r="B217" s="53" t="s">
        <v>14</v>
      </c>
      <c r="C217" s="54">
        <f t="shared" si="20"/>
        <v>31</v>
      </c>
      <c r="D217" s="55">
        <f t="shared" si="21"/>
        <v>3.2325338894681963E-2</v>
      </c>
      <c r="E217" s="54">
        <f t="shared" si="22"/>
        <v>7</v>
      </c>
      <c r="F217" s="55">
        <f t="shared" si="23"/>
        <v>7.2992700729927005E-3</v>
      </c>
      <c r="Y217" s="2"/>
      <c r="Z217" s="2"/>
      <c r="AA217" s="2"/>
      <c r="AB217" s="2"/>
    </row>
    <row r="218" spans="1:28" ht="13.15" customHeight="1">
      <c r="A218" s="184"/>
      <c r="B218" s="53" t="s">
        <v>6</v>
      </c>
      <c r="C218" s="54">
        <f t="shared" si="20"/>
        <v>13</v>
      </c>
      <c r="D218" s="55">
        <f t="shared" si="21"/>
        <v>1.3555787278415016E-2</v>
      </c>
      <c r="E218" s="54">
        <f t="shared" si="22"/>
        <v>28</v>
      </c>
      <c r="F218" s="55">
        <f t="shared" si="23"/>
        <v>2.9197080291970802E-2</v>
      </c>
      <c r="Y218" s="2"/>
      <c r="Z218" s="2"/>
      <c r="AA218" s="2"/>
      <c r="AB218" s="2"/>
    </row>
    <row r="219" spans="1:28" ht="13.15" customHeight="1">
      <c r="A219" s="184"/>
      <c r="B219" s="53" t="s">
        <v>8</v>
      </c>
      <c r="C219" s="54">
        <f t="shared" si="20"/>
        <v>0</v>
      </c>
      <c r="D219" s="55">
        <f t="shared" si="21"/>
        <v>0</v>
      </c>
      <c r="E219" s="54">
        <f t="shared" si="22"/>
        <v>6</v>
      </c>
      <c r="F219" s="55">
        <f t="shared" si="23"/>
        <v>6.2565172054223151E-3</v>
      </c>
      <c r="Y219" s="2"/>
      <c r="Z219" s="2"/>
      <c r="AA219" s="2"/>
      <c r="AB219" s="2"/>
    </row>
    <row r="220" spans="1:28" ht="13.15" customHeight="1">
      <c r="A220" s="184"/>
      <c r="B220" s="53" t="s">
        <v>10</v>
      </c>
      <c r="C220" s="54">
        <f t="shared" si="20"/>
        <v>15</v>
      </c>
      <c r="D220" s="55">
        <f t="shared" si="21"/>
        <v>1.5641293013555789E-2</v>
      </c>
      <c r="E220" s="54">
        <f t="shared" si="22"/>
        <v>3</v>
      </c>
      <c r="F220" s="55">
        <f t="shared" si="23"/>
        <v>3.1282586027111575E-3</v>
      </c>
      <c r="Y220" s="2"/>
      <c r="Z220" s="2"/>
      <c r="AA220" s="2"/>
      <c r="AB220" s="2"/>
    </row>
    <row r="221" spans="1:28" ht="13.15" customHeight="1">
      <c r="A221" s="184"/>
      <c r="B221" s="53" t="s">
        <v>11</v>
      </c>
      <c r="C221" s="54">
        <f t="shared" si="20"/>
        <v>28</v>
      </c>
      <c r="D221" s="55">
        <f t="shared" si="21"/>
        <v>2.9197080291970802E-2</v>
      </c>
      <c r="E221" s="54">
        <f t="shared" si="22"/>
        <v>12</v>
      </c>
      <c r="F221" s="55">
        <f t="shared" si="23"/>
        <v>1.251303441084463E-2</v>
      </c>
      <c r="Y221" s="2"/>
      <c r="Z221" s="2"/>
      <c r="AA221" s="2"/>
      <c r="AB221" s="2"/>
    </row>
    <row r="222" spans="1:28" ht="13.15" customHeight="1">
      <c r="A222" s="184"/>
      <c r="B222" s="53" t="s">
        <v>12</v>
      </c>
      <c r="C222" s="54">
        <f t="shared" si="20"/>
        <v>7</v>
      </c>
      <c r="D222" s="55">
        <f t="shared" si="21"/>
        <v>7.2992700729927005E-3</v>
      </c>
      <c r="E222" s="54">
        <f t="shared" si="22"/>
        <v>14</v>
      </c>
      <c r="F222" s="55">
        <f t="shared" si="23"/>
        <v>1.4598540145985401E-2</v>
      </c>
      <c r="Y222" s="2"/>
      <c r="Z222" s="2"/>
      <c r="AA222" s="2"/>
      <c r="AB222" s="2"/>
    </row>
    <row r="223" spans="1:28" ht="13.15" customHeight="1">
      <c r="A223" s="184"/>
      <c r="B223" s="53" t="s">
        <v>43</v>
      </c>
      <c r="C223" s="54">
        <f t="shared" si="20"/>
        <v>12</v>
      </c>
      <c r="D223" s="55">
        <f t="shared" si="21"/>
        <v>1.251303441084463E-2</v>
      </c>
      <c r="E223" s="54">
        <f t="shared" si="22"/>
        <v>4</v>
      </c>
      <c r="F223" s="55">
        <f t="shared" si="23"/>
        <v>4.1710114702815434E-3</v>
      </c>
      <c r="Y223" s="2"/>
      <c r="Z223" s="2"/>
      <c r="AA223" s="2"/>
      <c r="AB223" s="2"/>
    </row>
    <row r="224" spans="1:28" ht="13.15" customHeight="1">
      <c r="A224" s="184"/>
      <c r="B224" s="53" t="s">
        <v>7</v>
      </c>
      <c r="C224" s="54">
        <f t="shared" si="20"/>
        <v>32</v>
      </c>
      <c r="D224" s="55">
        <f t="shared" si="21"/>
        <v>3.3368091762252347E-2</v>
      </c>
      <c r="E224" s="54">
        <f t="shared" si="22"/>
        <v>66</v>
      </c>
      <c r="F224" s="55">
        <f t="shared" si="23"/>
        <v>6.8821689259645463E-2</v>
      </c>
      <c r="Y224" s="2"/>
      <c r="Z224" s="2"/>
      <c r="AA224" s="2"/>
      <c r="AB224" s="2"/>
    </row>
    <row r="225" spans="1:6" ht="13.15" customHeight="1">
      <c r="A225" s="184"/>
      <c r="B225" s="53" t="s">
        <v>13</v>
      </c>
      <c r="C225" s="54">
        <f t="shared" si="20"/>
        <v>19</v>
      </c>
      <c r="D225" s="55">
        <f t="shared" si="21"/>
        <v>1.9812304483837331E-2</v>
      </c>
      <c r="E225" s="54">
        <f t="shared" si="22"/>
        <v>11</v>
      </c>
      <c r="F225" s="55">
        <f t="shared" si="23"/>
        <v>1.1470281543274244E-2</v>
      </c>
    </row>
    <row r="226" spans="1:6" ht="13.15" customHeight="1">
      <c r="A226" s="184"/>
      <c r="B226" s="53" t="s">
        <v>15</v>
      </c>
      <c r="C226" s="54">
        <f t="shared" si="20"/>
        <v>15</v>
      </c>
      <c r="D226" s="55">
        <f t="shared" si="21"/>
        <v>1.5641293013555789E-2</v>
      </c>
      <c r="E226" s="54">
        <f t="shared" si="22"/>
        <v>32</v>
      </c>
      <c r="F226" s="55">
        <f t="shared" si="23"/>
        <v>3.3368091762252347E-2</v>
      </c>
    </row>
    <row r="227" spans="1:6" ht="13.15" customHeight="1">
      <c r="A227" s="184"/>
      <c r="B227" s="53" t="s">
        <v>16</v>
      </c>
      <c r="C227" s="54">
        <f t="shared" si="20"/>
        <v>9</v>
      </c>
      <c r="D227" s="55">
        <f t="shared" si="21"/>
        <v>9.384775808133473E-3</v>
      </c>
      <c r="E227" s="54">
        <f t="shared" si="22"/>
        <v>20</v>
      </c>
      <c r="F227" s="55">
        <f t="shared" si="23"/>
        <v>2.0855057351407715E-2</v>
      </c>
    </row>
    <row r="228" spans="1:6" ht="13.15" customHeight="1">
      <c r="A228" s="184"/>
      <c r="B228" s="53" t="s">
        <v>17</v>
      </c>
      <c r="C228" s="54">
        <f t="shared" si="20"/>
        <v>28</v>
      </c>
      <c r="D228" s="55">
        <f t="shared" si="21"/>
        <v>2.9197080291970802E-2</v>
      </c>
      <c r="E228" s="54">
        <f t="shared" si="22"/>
        <v>87</v>
      </c>
      <c r="F228" s="55">
        <f t="shared" si="23"/>
        <v>9.0719499478623566E-2</v>
      </c>
    </row>
    <row r="229" spans="1:6" ht="13.15" customHeight="1">
      <c r="A229" s="184"/>
      <c r="B229" s="53" t="s">
        <v>44</v>
      </c>
      <c r="C229" s="54">
        <f t="shared" si="20"/>
        <v>27</v>
      </c>
      <c r="D229" s="55">
        <f t="shared" si="21"/>
        <v>2.8154327424400417E-2</v>
      </c>
      <c r="E229" s="54">
        <f t="shared" si="22"/>
        <v>1</v>
      </c>
      <c r="F229" s="55">
        <f t="shared" si="23"/>
        <v>1.0427528675703858E-3</v>
      </c>
    </row>
    <row r="230" spans="1:6" ht="13.15" customHeight="1">
      <c r="A230" s="184"/>
      <c r="B230" s="53" t="s">
        <v>18</v>
      </c>
      <c r="C230" s="54">
        <f t="shared" si="20"/>
        <v>3</v>
      </c>
      <c r="D230" s="55">
        <f t="shared" si="21"/>
        <v>3.1282586027111575E-3</v>
      </c>
      <c r="E230" s="54">
        <f t="shared" si="22"/>
        <v>1</v>
      </c>
      <c r="F230" s="55">
        <f t="shared" si="23"/>
        <v>1.0427528675703858E-3</v>
      </c>
    </row>
    <row r="231" spans="1:6" ht="13.15" customHeight="1">
      <c r="A231" s="184"/>
      <c r="B231" s="53" t="s">
        <v>23</v>
      </c>
      <c r="C231" s="54">
        <f t="shared" si="20"/>
        <v>1</v>
      </c>
      <c r="D231" s="55">
        <f t="shared" si="21"/>
        <v>1.0427528675703858E-3</v>
      </c>
      <c r="E231" s="54">
        <f t="shared" si="22"/>
        <v>4</v>
      </c>
      <c r="F231" s="55">
        <f t="shared" si="23"/>
        <v>4.1710114702815434E-3</v>
      </c>
    </row>
    <row r="232" spans="1:6" ht="13.15" customHeight="1">
      <c r="A232" s="184"/>
      <c r="B232" s="53" t="s">
        <v>19</v>
      </c>
      <c r="C232" s="54">
        <f t="shared" si="20"/>
        <v>0</v>
      </c>
      <c r="D232" s="55">
        <f t="shared" si="21"/>
        <v>0</v>
      </c>
      <c r="E232" s="54">
        <f t="shared" si="22"/>
        <v>9</v>
      </c>
      <c r="F232" s="55">
        <f t="shared" si="23"/>
        <v>9.384775808133473E-3</v>
      </c>
    </row>
    <row r="233" spans="1:6" ht="13.15" customHeight="1">
      <c r="A233" s="184"/>
      <c r="B233" s="53" t="s">
        <v>20</v>
      </c>
      <c r="C233" s="54">
        <f t="shared" si="20"/>
        <v>2</v>
      </c>
      <c r="D233" s="55">
        <f t="shared" si="21"/>
        <v>2.0855057351407717E-3</v>
      </c>
      <c r="E233" s="54">
        <f t="shared" si="22"/>
        <v>13</v>
      </c>
      <c r="F233" s="55">
        <f t="shared" si="23"/>
        <v>1.3555787278415016E-2</v>
      </c>
    </row>
    <row r="234" spans="1:6" ht="13.15" customHeight="1">
      <c r="A234" s="184"/>
      <c r="B234" s="53" t="s">
        <v>21</v>
      </c>
      <c r="C234" s="54">
        <f t="shared" si="20"/>
        <v>24</v>
      </c>
      <c r="D234" s="55">
        <f t="shared" si="21"/>
        <v>2.502606882168926E-2</v>
      </c>
      <c r="E234" s="54">
        <f t="shared" si="22"/>
        <v>5</v>
      </c>
      <c r="F234" s="55">
        <f t="shared" si="23"/>
        <v>5.2137643378519288E-3</v>
      </c>
    </row>
    <row r="235" spans="1:6" ht="13.15" customHeight="1">
      <c r="A235" s="184"/>
      <c r="B235" s="53" t="s">
        <v>45</v>
      </c>
      <c r="C235" s="54">
        <f t="shared" si="20"/>
        <v>3</v>
      </c>
      <c r="D235" s="55">
        <f t="shared" si="21"/>
        <v>3.1282586027111575E-3</v>
      </c>
      <c r="E235" s="54">
        <f t="shared" si="22"/>
        <v>21</v>
      </c>
      <c r="F235" s="55">
        <f t="shared" si="23"/>
        <v>2.1897810218978103E-2</v>
      </c>
    </row>
    <row r="236" spans="1:6" ht="13.15" customHeight="1">
      <c r="A236" s="184"/>
      <c r="B236" s="53" t="s">
        <v>46</v>
      </c>
      <c r="C236" s="54">
        <f t="shared" si="20"/>
        <v>16</v>
      </c>
      <c r="D236" s="55">
        <f t="shared" si="21"/>
        <v>1.6684045881126174E-2</v>
      </c>
      <c r="E236" s="54">
        <f t="shared" si="22"/>
        <v>13</v>
      </c>
      <c r="F236" s="55">
        <f t="shared" si="23"/>
        <v>1.3555787278415016E-2</v>
      </c>
    </row>
    <row r="237" spans="1:6" ht="13.15" customHeight="1">
      <c r="A237" s="184"/>
      <c r="B237" s="53" t="s">
        <v>47</v>
      </c>
      <c r="C237" s="54">
        <f t="shared" si="20"/>
        <v>29</v>
      </c>
      <c r="D237" s="55">
        <f t="shared" si="21"/>
        <v>3.023983315954119E-2</v>
      </c>
      <c r="E237" s="54">
        <f t="shared" si="22"/>
        <v>29</v>
      </c>
      <c r="F237" s="55">
        <f t="shared" si="23"/>
        <v>3.023983315954119E-2</v>
      </c>
    </row>
    <row r="238" spans="1:6" ht="13.15" customHeight="1">
      <c r="A238" s="184"/>
      <c r="B238" s="53" t="s">
        <v>22</v>
      </c>
      <c r="C238" s="54">
        <f t="shared" si="20"/>
        <v>14</v>
      </c>
      <c r="D238" s="55">
        <f t="shared" si="21"/>
        <v>1.4598540145985401E-2</v>
      </c>
      <c r="E238" s="54">
        <f t="shared" si="22"/>
        <v>9</v>
      </c>
      <c r="F238" s="55">
        <f t="shared" si="23"/>
        <v>9.384775808133473E-3</v>
      </c>
    </row>
    <row r="239" spans="1:6" ht="13.15" customHeight="1">
      <c r="A239" s="184"/>
      <c r="B239" s="53" t="s">
        <v>9</v>
      </c>
      <c r="C239" s="54">
        <f t="shared" si="20"/>
        <v>3</v>
      </c>
      <c r="D239" s="55">
        <f t="shared" si="21"/>
        <v>3.1282586027111575E-3</v>
      </c>
      <c r="E239" s="54">
        <f t="shared" si="22"/>
        <v>54</v>
      </c>
      <c r="F239" s="55">
        <f t="shared" si="23"/>
        <v>5.6308654848800835E-2</v>
      </c>
    </row>
    <row r="240" spans="1:6" ht="13.15" customHeight="1">
      <c r="A240" s="184"/>
      <c r="B240" s="53" t="s">
        <v>33</v>
      </c>
      <c r="C240" s="54">
        <f t="shared" si="20"/>
        <v>8</v>
      </c>
      <c r="D240" s="55">
        <f t="shared" si="21"/>
        <v>8.3420229405630868E-3</v>
      </c>
      <c r="E240" s="54">
        <f t="shared" si="22"/>
        <v>8</v>
      </c>
      <c r="F240" s="55">
        <f t="shared" si="23"/>
        <v>8.3420229405630868E-3</v>
      </c>
    </row>
    <row r="241" spans="1:28" ht="13.15" customHeight="1">
      <c r="A241" s="184"/>
      <c r="B241" s="53" t="s">
        <v>5</v>
      </c>
      <c r="C241" s="54">
        <f t="shared" si="20"/>
        <v>5</v>
      </c>
      <c r="D241" s="55">
        <f t="shared" si="21"/>
        <v>5.2137643378519288E-3</v>
      </c>
      <c r="E241" s="54">
        <f t="shared" si="22"/>
        <v>14</v>
      </c>
      <c r="F241" s="55">
        <f t="shared" si="23"/>
        <v>1.4598540145985401E-2</v>
      </c>
    </row>
    <row r="242" spans="1:28" ht="13.15" customHeight="1">
      <c r="A242" s="184"/>
      <c r="B242" s="53" t="s">
        <v>126</v>
      </c>
      <c r="C242" s="54">
        <f t="shared" si="20"/>
        <v>1</v>
      </c>
      <c r="D242" s="55">
        <f t="shared" si="21"/>
        <v>1.0427528675703858E-3</v>
      </c>
      <c r="E242" s="54">
        <f t="shared" si="22"/>
        <v>13</v>
      </c>
      <c r="F242" s="55">
        <f t="shared" si="23"/>
        <v>1.3555787278415016E-2</v>
      </c>
    </row>
    <row r="243" spans="1:28" ht="13.15" customHeight="1">
      <c r="A243" s="185"/>
      <c r="B243" s="56"/>
      <c r="C243" s="54"/>
      <c r="D243" s="55"/>
      <c r="E243" s="54"/>
      <c r="F243" s="55"/>
    </row>
    <row r="244" spans="1:28" ht="13.15" customHeight="1">
      <c r="A244" s="60"/>
      <c r="B244" s="57" t="s">
        <v>1</v>
      </c>
      <c r="C244" s="54">
        <f>I38</f>
        <v>409</v>
      </c>
      <c r="D244" s="55">
        <f>C244/$L$38</f>
        <v>0.42648592283628778</v>
      </c>
      <c r="E244" s="54">
        <f>$L38-C244</f>
        <v>550</v>
      </c>
      <c r="F244" s="55">
        <f>E244/$L$38</f>
        <v>0.57351407716371217</v>
      </c>
      <c r="L244" s="2"/>
      <c r="M244" s="2"/>
      <c r="N244" s="2"/>
      <c r="O244" s="2"/>
      <c r="X244" s="2"/>
      <c r="Y244" s="2"/>
      <c r="Z244" s="2"/>
      <c r="AA244" s="2"/>
      <c r="AB244" s="2"/>
    </row>
    <row r="245" spans="1:28">
      <c r="L245" s="2"/>
      <c r="M245" s="2"/>
      <c r="N245" s="2"/>
      <c r="O245" s="2"/>
      <c r="X245" s="2"/>
      <c r="Y245" s="2"/>
      <c r="Z245" s="2"/>
      <c r="AA245" s="2"/>
      <c r="AB245" s="2"/>
    </row>
    <row r="246" spans="1:28">
      <c r="L246" s="2"/>
      <c r="M246" s="2"/>
      <c r="N246" s="2"/>
      <c r="O246" s="2"/>
      <c r="X246" s="2"/>
      <c r="Y246" s="2"/>
      <c r="Z246" s="2"/>
      <c r="AA246" s="2"/>
      <c r="AB246" s="2"/>
    </row>
    <row r="247" spans="1:28">
      <c r="L247" s="2"/>
      <c r="M247" s="2"/>
      <c r="N247" s="2"/>
      <c r="O247" s="2"/>
      <c r="X247" s="2"/>
      <c r="Y247" s="2"/>
      <c r="Z247" s="2"/>
      <c r="AA247" s="2"/>
      <c r="AB247" s="2"/>
    </row>
    <row r="248" spans="1:28" ht="12.75" thickBot="1">
      <c r="A248" s="1">
        <v>2005</v>
      </c>
    </row>
    <row r="249" spans="1:28" ht="13.5" thickBot="1">
      <c r="A249" s="28" t="s">
        <v>0</v>
      </c>
      <c r="B249" s="28" t="s">
        <v>0</v>
      </c>
      <c r="C249" s="486" t="s">
        <v>38</v>
      </c>
      <c r="D249" s="486"/>
      <c r="E249" s="486"/>
    </row>
    <row r="250" spans="1:28" ht="13.5" thickBot="1">
      <c r="A250" s="29"/>
      <c r="B250" s="29"/>
      <c r="C250" s="486" t="s">
        <v>28</v>
      </c>
      <c r="D250" s="486"/>
      <c r="E250" s="486"/>
    </row>
    <row r="251" spans="1:28" ht="13.5" thickBot="1">
      <c r="A251" s="29"/>
      <c r="B251" s="29"/>
      <c r="C251" s="30" t="s">
        <v>29</v>
      </c>
      <c r="D251" s="31" t="s">
        <v>30</v>
      </c>
      <c r="E251" s="32" t="s">
        <v>1</v>
      </c>
    </row>
    <row r="252" spans="1:28" ht="13.5">
      <c r="A252" s="175" t="s">
        <v>24</v>
      </c>
      <c r="B252" s="23" t="s">
        <v>3</v>
      </c>
      <c r="C252" s="33">
        <v>1.4999999999999999E-2</v>
      </c>
      <c r="D252" s="34">
        <f>E252-C252</f>
        <v>2.3E-2</v>
      </c>
      <c r="E252" s="35">
        <v>3.7999999999999999E-2</v>
      </c>
    </row>
    <row r="253" spans="1:28" ht="13.5">
      <c r="A253" s="227"/>
      <c r="B253" s="24" t="s">
        <v>4</v>
      </c>
      <c r="C253" s="36">
        <v>4.0000000000000001E-3</v>
      </c>
      <c r="D253" s="37">
        <f t="shared" ref="D253:D276" si="24">E253-C253</f>
        <v>1.3999999999999999E-2</v>
      </c>
      <c r="E253" s="38">
        <v>1.7999999999999999E-2</v>
      </c>
    </row>
    <row r="254" spans="1:28" ht="13.5">
      <c r="A254" s="227"/>
      <c r="B254" s="24" t="s">
        <v>14</v>
      </c>
      <c r="C254" s="36">
        <v>1.4999999999999999E-2</v>
      </c>
      <c r="D254" s="37">
        <f t="shared" si="24"/>
        <v>2.9999999999999992E-3</v>
      </c>
      <c r="E254" s="38">
        <v>1.7999999999999999E-2</v>
      </c>
    </row>
    <row r="255" spans="1:28" ht="13.5">
      <c r="A255" s="227"/>
      <c r="B255" s="24" t="s">
        <v>6</v>
      </c>
      <c r="C255" s="36">
        <v>4.1000000000000002E-2</v>
      </c>
      <c r="D255" s="37">
        <f t="shared" si="24"/>
        <v>2.5000000000000001E-2</v>
      </c>
      <c r="E255" s="38">
        <v>6.6000000000000003E-2</v>
      </c>
    </row>
    <row r="256" spans="1:28" ht="13.5">
      <c r="A256" s="227"/>
      <c r="B256" s="24" t="s">
        <v>8</v>
      </c>
      <c r="C256" s="36">
        <v>3.0000000000000001E-3</v>
      </c>
      <c r="D256" s="37">
        <f t="shared" si="24"/>
        <v>9.9999999999999985E-3</v>
      </c>
      <c r="E256" s="38">
        <v>1.2999999999999999E-2</v>
      </c>
    </row>
    <row r="257" spans="1:5" ht="13.5">
      <c r="A257" s="227"/>
      <c r="B257" s="24" t="s">
        <v>10</v>
      </c>
      <c r="C257" s="36">
        <v>1.7000000000000001E-2</v>
      </c>
      <c r="D257" s="37">
        <f t="shared" si="24"/>
        <v>1.9999999999999983E-3</v>
      </c>
      <c r="E257" s="38">
        <v>1.9E-2</v>
      </c>
    </row>
    <row r="258" spans="1:5" ht="13.5">
      <c r="A258" s="227"/>
      <c r="B258" s="24" t="s">
        <v>11</v>
      </c>
      <c r="C258" s="36">
        <v>2.1999999999999999E-2</v>
      </c>
      <c r="D258" s="37">
        <f t="shared" si="24"/>
        <v>2.0000000000000004E-2</v>
      </c>
      <c r="E258" s="38">
        <v>4.2000000000000003E-2</v>
      </c>
    </row>
    <row r="259" spans="1:5" ht="13.5">
      <c r="A259" s="227"/>
      <c r="B259" s="24" t="s">
        <v>12</v>
      </c>
      <c r="C259" s="36">
        <v>8.0000000000000002E-3</v>
      </c>
      <c r="D259" s="37">
        <f t="shared" si="24"/>
        <v>1.9E-2</v>
      </c>
      <c r="E259" s="38">
        <v>2.7E-2</v>
      </c>
    </row>
    <row r="260" spans="1:5" ht="13.5">
      <c r="A260" s="227"/>
      <c r="B260" s="24" t="s">
        <v>7</v>
      </c>
      <c r="C260" s="36">
        <v>7.4999999999999997E-2</v>
      </c>
      <c r="D260" s="37">
        <f t="shared" si="24"/>
        <v>9.6000000000000016E-2</v>
      </c>
      <c r="E260" s="38">
        <v>0.17100000000000001</v>
      </c>
    </row>
    <row r="261" spans="1:5" ht="13.5">
      <c r="A261" s="227"/>
      <c r="B261" s="24" t="s">
        <v>13</v>
      </c>
      <c r="C261" s="36">
        <v>8.9999999999999993E-3</v>
      </c>
      <c r="D261" s="37">
        <f t="shared" ref="D261:D273" si="25">E261-C261</f>
        <v>8.0000000000000019E-3</v>
      </c>
      <c r="E261" s="38">
        <v>1.7000000000000001E-2</v>
      </c>
    </row>
    <row r="262" spans="1:5" ht="13.5">
      <c r="A262" s="227"/>
      <c r="B262" s="24" t="s">
        <v>15</v>
      </c>
      <c r="C262" s="36">
        <v>3.3000000000000002E-2</v>
      </c>
      <c r="D262" s="37">
        <f t="shared" si="25"/>
        <v>4.3999999999999997E-2</v>
      </c>
      <c r="E262" s="38">
        <v>7.6999999999999999E-2</v>
      </c>
    </row>
    <row r="263" spans="1:5" ht="13.5">
      <c r="A263" s="227"/>
      <c r="B263" s="24" t="s">
        <v>16</v>
      </c>
      <c r="C263" s="36">
        <v>2.3E-2</v>
      </c>
      <c r="D263" s="37">
        <f t="shared" si="25"/>
        <v>3.3000000000000002E-2</v>
      </c>
      <c r="E263" s="38">
        <v>5.6000000000000001E-2</v>
      </c>
    </row>
    <row r="264" spans="1:5" ht="13.5">
      <c r="A264" s="227"/>
      <c r="B264" s="24" t="s">
        <v>17</v>
      </c>
      <c r="C264" s="36">
        <v>2.5999999999999999E-2</v>
      </c>
      <c r="D264" s="37">
        <f t="shared" si="25"/>
        <v>3.9000000000000007E-2</v>
      </c>
      <c r="E264" s="38">
        <v>6.5000000000000002E-2</v>
      </c>
    </row>
    <row r="265" spans="1:5" ht="13.5">
      <c r="A265" s="227"/>
      <c r="B265" s="24" t="s">
        <v>18</v>
      </c>
      <c r="C265" s="36">
        <v>2.7E-2</v>
      </c>
      <c r="D265" s="37">
        <f t="shared" si="25"/>
        <v>0</v>
      </c>
      <c r="E265" s="38">
        <v>2.7E-2</v>
      </c>
    </row>
    <row r="266" spans="1:5" ht="13.5">
      <c r="A266" s="227"/>
      <c r="B266" s="24" t="s">
        <v>23</v>
      </c>
      <c r="C266" s="36">
        <v>3.0000000000000001E-3</v>
      </c>
      <c r="D266" s="37">
        <f t="shared" si="25"/>
        <v>2E-3</v>
      </c>
      <c r="E266" s="38">
        <v>5.0000000000000001E-3</v>
      </c>
    </row>
    <row r="267" spans="1:5" ht="13.5">
      <c r="A267" s="227"/>
      <c r="B267" s="24" t="s">
        <v>19</v>
      </c>
      <c r="C267" s="36">
        <v>1E-3</v>
      </c>
      <c r="D267" s="37">
        <f t="shared" si="25"/>
        <v>3.3000000000000002E-2</v>
      </c>
      <c r="E267" s="38">
        <v>3.4000000000000002E-2</v>
      </c>
    </row>
    <row r="268" spans="1:5" ht="13.5">
      <c r="A268" s="227"/>
      <c r="B268" s="24" t="s">
        <v>20</v>
      </c>
      <c r="C268" s="36">
        <v>1E-3</v>
      </c>
      <c r="D268" s="37">
        <f t="shared" si="25"/>
        <v>9.0000000000000011E-3</v>
      </c>
      <c r="E268" s="38">
        <v>0.01</v>
      </c>
    </row>
    <row r="269" spans="1:5" ht="13.5">
      <c r="A269" s="227"/>
      <c r="B269" s="24" t="s">
        <v>21</v>
      </c>
      <c r="C269" s="36">
        <v>3.4000000000000002E-2</v>
      </c>
      <c r="D269" s="37">
        <f t="shared" si="25"/>
        <v>1.9999999999999997E-2</v>
      </c>
      <c r="E269" s="38">
        <v>5.3999999999999999E-2</v>
      </c>
    </row>
    <row r="270" spans="1:5" ht="13.5">
      <c r="A270" s="227"/>
      <c r="B270" s="24" t="s">
        <v>47</v>
      </c>
      <c r="C270" s="36">
        <v>5.7000000000000002E-2</v>
      </c>
      <c r="D270" s="37">
        <f t="shared" si="25"/>
        <v>2.0999999999999998E-2</v>
      </c>
      <c r="E270" s="38">
        <v>7.8E-2</v>
      </c>
    </row>
    <row r="271" spans="1:5" ht="13.5">
      <c r="A271" s="227"/>
      <c r="B271" s="24" t="s">
        <v>22</v>
      </c>
      <c r="C271" s="36">
        <v>0.02</v>
      </c>
      <c r="D271" s="37">
        <f t="shared" si="25"/>
        <v>1.2E-2</v>
      </c>
      <c r="E271" s="38">
        <v>3.2000000000000001E-2</v>
      </c>
    </row>
    <row r="272" spans="1:5" ht="13.5">
      <c r="A272" s="227"/>
      <c r="B272" s="24" t="s">
        <v>9</v>
      </c>
      <c r="C272" s="36">
        <v>0.02</v>
      </c>
      <c r="D272" s="37">
        <f t="shared" si="25"/>
        <v>6.7999999999999991E-2</v>
      </c>
      <c r="E272" s="38">
        <v>8.7999999999999995E-2</v>
      </c>
    </row>
    <row r="273" spans="1:14" ht="13.5">
      <c r="A273" s="227"/>
      <c r="B273" s="24" t="s">
        <v>5</v>
      </c>
      <c r="C273" s="36">
        <v>8.9999999999999993E-3</v>
      </c>
      <c r="D273" s="37">
        <f t="shared" si="25"/>
        <v>2.5000000000000001E-2</v>
      </c>
      <c r="E273" s="38">
        <v>3.4000000000000002E-2</v>
      </c>
    </row>
    <row r="274" spans="1:14" ht="13.5">
      <c r="A274" s="227"/>
      <c r="B274" s="24" t="s">
        <v>126</v>
      </c>
      <c r="C274" s="36">
        <v>1E-3</v>
      </c>
      <c r="D274" s="37">
        <f t="shared" si="24"/>
        <v>9.9999999999999985E-3</v>
      </c>
      <c r="E274" s="38">
        <v>1.0999999999999999E-2</v>
      </c>
    </row>
    <row r="275" spans="1:14" ht="13.5">
      <c r="A275" s="227"/>
      <c r="B275" s="171"/>
      <c r="C275" s="181"/>
      <c r="D275" s="182"/>
      <c r="E275" s="183"/>
    </row>
    <row r="276" spans="1:14" ht="14.25" thickBot="1">
      <c r="A276" s="228"/>
      <c r="B276" s="25" t="s">
        <v>1</v>
      </c>
      <c r="C276" s="39">
        <v>0.46400000000000002</v>
      </c>
      <c r="D276" s="40">
        <f t="shared" si="24"/>
        <v>0.53600000000000003</v>
      </c>
      <c r="E276" s="41">
        <v>1</v>
      </c>
    </row>
    <row r="283" spans="1:14" ht="15.75">
      <c r="A283" s="3" t="s">
        <v>61</v>
      </c>
    </row>
    <row r="285" spans="1:14" s="27" customFormat="1" ht="15.75">
      <c r="A285" s="3"/>
    </row>
    <row r="286" spans="1:14" customFormat="1" ht="12.75">
      <c r="A286" s="26" t="s">
        <v>125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customFormat="1">
      <c r="A287" s="161" t="s">
        <v>0</v>
      </c>
      <c r="B287" s="162" t="s">
        <v>0</v>
      </c>
      <c r="C287" s="477" t="s">
        <v>62</v>
      </c>
      <c r="D287" s="478"/>
      <c r="E287" s="478"/>
      <c r="F287" s="478"/>
      <c r="G287" s="478"/>
      <c r="H287" s="478"/>
      <c r="I287" s="478"/>
      <c r="J287" s="478"/>
      <c r="K287" s="478"/>
      <c r="L287" s="478"/>
      <c r="M287" s="478"/>
      <c r="N287" s="479"/>
    </row>
    <row r="288" spans="1:14" customFormat="1" ht="13.15" customHeight="1">
      <c r="A288" s="163"/>
      <c r="B288" s="164"/>
      <c r="C288" s="509" t="s">
        <v>36</v>
      </c>
      <c r="D288" s="510"/>
      <c r="E288" s="511"/>
      <c r="F288" s="509" t="s">
        <v>37</v>
      </c>
      <c r="G288" s="510"/>
      <c r="H288" s="511"/>
      <c r="I288" s="509" t="s">
        <v>38</v>
      </c>
      <c r="J288" s="510"/>
      <c r="K288" s="511"/>
      <c r="L288" s="512" t="s">
        <v>1</v>
      </c>
      <c r="M288" s="513"/>
      <c r="N288" s="514"/>
    </row>
    <row r="289" spans="1:14" customFormat="1" ht="13.15" customHeight="1">
      <c r="A289" s="163"/>
      <c r="B289" s="164"/>
      <c r="C289" s="144" t="s">
        <v>2</v>
      </c>
      <c r="D289" s="144" t="s">
        <v>25</v>
      </c>
      <c r="E289" s="144" t="s">
        <v>26</v>
      </c>
      <c r="F289" s="144" t="s">
        <v>2</v>
      </c>
      <c r="G289" s="144" t="s">
        <v>25</v>
      </c>
      <c r="H289" s="144" t="s">
        <v>26</v>
      </c>
      <c r="I289" s="144" t="s">
        <v>2</v>
      </c>
      <c r="J289" s="144" t="s">
        <v>25</v>
      </c>
      <c r="K289" s="144" t="s">
        <v>26</v>
      </c>
      <c r="L289" s="144" t="s">
        <v>2</v>
      </c>
      <c r="M289" s="144" t="s">
        <v>25</v>
      </c>
      <c r="N289" s="144" t="s">
        <v>26</v>
      </c>
    </row>
    <row r="290" spans="1:14" customFormat="1" ht="13.15" customHeight="1">
      <c r="A290" s="165" t="s">
        <v>24</v>
      </c>
      <c r="B290" s="145" t="s">
        <v>3</v>
      </c>
      <c r="C290" s="146">
        <v>1</v>
      </c>
      <c r="D290" s="147">
        <f>IF($L290=0,0,C290/$L290)</f>
        <v>2.8571428571428571E-2</v>
      </c>
      <c r="E290" s="148">
        <f>IF(C$38=0,0,C290/C$38)</f>
        <v>2.0790020790020791E-3</v>
      </c>
      <c r="F290" s="146">
        <v>4</v>
      </c>
      <c r="G290" s="147">
        <f t="shared" ref="G290:G319" si="26">IF($L290=0,0,F290/$L290)</f>
        <v>0.11428571428571428</v>
      </c>
      <c r="H290" s="149">
        <f t="shared" ref="H290:H319" si="27">IF(F$38=0,0,F290/F$38)</f>
        <v>1.4705882352941176E-2</v>
      </c>
      <c r="I290" s="150">
        <v>30</v>
      </c>
      <c r="J290" s="147">
        <f t="shared" ref="J290:J319" si="28">IF($L290=0,0,I290/$L290)</f>
        <v>0.8571428571428571</v>
      </c>
      <c r="K290" s="148">
        <f t="shared" ref="K290:K319" si="29">IF(I$38=0,0,I290/I$38)</f>
        <v>7.3349633251833746E-2</v>
      </c>
      <c r="L290" s="151">
        <v>35</v>
      </c>
      <c r="M290" s="147">
        <f t="shared" ref="M290:M319" si="30">IF($L290=0,0,L290/$L290)</f>
        <v>1</v>
      </c>
      <c r="N290" s="149">
        <f t="shared" ref="N290:N319" si="31">IF(L$38=0,0,L290/L$38)</f>
        <v>3.6496350364963501E-2</v>
      </c>
    </row>
    <row r="291" spans="1:14" customFormat="1" ht="13.15" customHeight="1">
      <c r="A291" s="165"/>
      <c r="B291" s="145" t="s">
        <v>4</v>
      </c>
      <c r="C291" s="152">
        <v>5</v>
      </c>
      <c r="D291" s="153">
        <f t="shared" ref="D291:D319" si="32">IF($L291=0,0,C291/$L291)</f>
        <v>0.14285714285714285</v>
      </c>
      <c r="E291" s="154">
        <f t="shared" ref="E291:E319" si="33">IF(C$38=0,0,C291/C$38)</f>
        <v>1.0395010395010396E-2</v>
      </c>
      <c r="F291" s="152">
        <v>15</v>
      </c>
      <c r="G291" s="153">
        <f t="shared" si="26"/>
        <v>0.42857142857142855</v>
      </c>
      <c r="H291" s="155">
        <f t="shared" si="27"/>
        <v>5.514705882352941E-2</v>
      </c>
      <c r="I291" s="156">
        <v>17</v>
      </c>
      <c r="J291" s="153">
        <f t="shared" si="28"/>
        <v>0.48571428571428571</v>
      </c>
      <c r="K291" s="154">
        <f t="shared" si="29"/>
        <v>4.1564792176039117E-2</v>
      </c>
      <c r="L291" s="157">
        <v>35</v>
      </c>
      <c r="M291" s="153">
        <f t="shared" si="30"/>
        <v>1</v>
      </c>
      <c r="N291" s="155">
        <f t="shared" si="31"/>
        <v>3.6496350364963501E-2</v>
      </c>
    </row>
    <row r="292" spans="1:14" customFormat="1" ht="13.15" customHeight="1">
      <c r="A292" s="165"/>
      <c r="B292" s="145" t="s">
        <v>41</v>
      </c>
      <c r="C292" s="152">
        <v>2</v>
      </c>
      <c r="D292" s="153">
        <f t="shared" si="32"/>
        <v>0.33333333333333331</v>
      </c>
      <c r="E292" s="154">
        <f t="shared" si="33"/>
        <v>4.1580041580041582E-3</v>
      </c>
      <c r="F292" s="152">
        <v>2</v>
      </c>
      <c r="G292" s="153">
        <f t="shared" si="26"/>
        <v>0.33333333333333331</v>
      </c>
      <c r="H292" s="155">
        <f t="shared" si="27"/>
        <v>7.3529411764705881E-3</v>
      </c>
      <c r="I292" s="156">
        <v>4</v>
      </c>
      <c r="J292" s="153">
        <f t="shared" si="28"/>
        <v>0.66666666666666663</v>
      </c>
      <c r="K292" s="154">
        <f t="shared" si="29"/>
        <v>9.7799511002444987E-3</v>
      </c>
      <c r="L292" s="157">
        <v>6</v>
      </c>
      <c r="M292" s="153">
        <f t="shared" si="30"/>
        <v>1</v>
      </c>
      <c r="N292" s="155">
        <f t="shared" si="31"/>
        <v>6.2565172054223151E-3</v>
      </c>
    </row>
    <row r="293" spans="1:14" customFormat="1" ht="13.15" customHeight="1">
      <c r="A293" s="165"/>
      <c r="B293" s="145" t="s">
        <v>42</v>
      </c>
      <c r="C293" s="152">
        <v>6</v>
      </c>
      <c r="D293" s="153">
        <f t="shared" si="32"/>
        <v>0.1111111111111111</v>
      </c>
      <c r="E293" s="154">
        <f t="shared" si="33"/>
        <v>1.2474012474012475E-2</v>
      </c>
      <c r="F293" s="152">
        <v>3</v>
      </c>
      <c r="G293" s="153">
        <f t="shared" si="26"/>
        <v>5.5555555555555552E-2</v>
      </c>
      <c r="H293" s="155">
        <f t="shared" si="27"/>
        <v>1.1029411764705883E-2</v>
      </c>
      <c r="I293" s="156">
        <v>45</v>
      </c>
      <c r="J293" s="153">
        <f t="shared" si="28"/>
        <v>0.83333333333333337</v>
      </c>
      <c r="K293" s="154">
        <f t="shared" si="29"/>
        <v>0.1100244498777506</v>
      </c>
      <c r="L293" s="157">
        <v>54</v>
      </c>
      <c r="M293" s="153">
        <f t="shared" si="30"/>
        <v>1</v>
      </c>
      <c r="N293" s="155">
        <f t="shared" si="31"/>
        <v>5.6308654848800835E-2</v>
      </c>
    </row>
    <row r="294" spans="1:14" customFormat="1" ht="13.15" customHeight="1">
      <c r="A294" s="165"/>
      <c r="B294" s="145" t="s">
        <v>14</v>
      </c>
      <c r="C294" s="152">
        <v>4</v>
      </c>
      <c r="D294" s="153">
        <f t="shared" si="32"/>
        <v>0.10526315789473684</v>
      </c>
      <c r="E294" s="154">
        <f t="shared" si="33"/>
        <v>8.3160083160083165E-3</v>
      </c>
      <c r="F294" s="152">
        <v>2</v>
      </c>
      <c r="G294" s="153">
        <f t="shared" si="26"/>
        <v>5.2631578947368418E-2</v>
      </c>
      <c r="H294" s="155">
        <f t="shared" si="27"/>
        <v>7.3529411764705881E-3</v>
      </c>
      <c r="I294" s="156">
        <v>33</v>
      </c>
      <c r="J294" s="153">
        <f t="shared" si="28"/>
        <v>0.86842105263157898</v>
      </c>
      <c r="K294" s="154">
        <f t="shared" si="29"/>
        <v>8.0684596577017112E-2</v>
      </c>
      <c r="L294" s="157">
        <v>38</v>
      </c>
      <c r="M294" s="153">
        <f t="shared" si="30"/>
        <v>1</v>
      </c>
      <c r="N294" s="155">
        <f t="shared" si="31"/>
        <v>3.9624608967674661E-2</v>
      </c>
    </row>
    <row r="295" spans="1:14" customFormat="1" ht="13.15" customHeight="1">
      <c r="A295" s="165"/>
      <c r="B295" s="145" t="s">
        <v>6</v>
      </c>
      <c r="C295" s="152">
        <v>4</v>
      </c>
      <c r="D295" s="153">
        <f t="shared" si="32"/>
        <v>9.7560975609756101E-2</v>
      </c>
      <c r="E295" s="154">
        <f t="shared" si="33"/>
        <v>8.3160083160083165E-3</v>
      </c>
      <c r="F295" s="152">
        <v>23</v>
      </c>
      <c r="G295" s="153">
        <f t="shared" si="26"/>
        <v>0.56097560975609762</v>
      </c>
      <c r="H295" s="155">
        <f t="shared" si="27"/>
        <v>8.455882352941177E-2</v>
      </c>
      <c r="I295" s="156">
        <v>17</v>
      </c>
      <c r="J295" s="153">
        <f t="shared" si="28"/>
        <v>0.41463414634146339</v>
      </c>
      <c r="K295" s="154">
        <f t="shared" si="29"/>
        <v>4.1564792176039117E-2</v>
      </c>
      <c r="L295" s="157">
        <v>41</v>
      </c>
      <c r="M295" s="153">
        <f t="shared" si="30"/>
        <v>1</v>
      </c>
      <c r="N295" s="155">
        <f t="shared" si="31"/>
        <v>4.2752867570385822E-2</v>
      </c>
    </row>
    <row r="296" spans="1:14" customFormat="1" ht="13.15" customHeight="1">
      <c r="A296" s="165"/>
      <c r="B296" s="145" t="s">
        <v>8</v>
      </c>
      <c r="C296" s="152">
        <v>0</v>
      </c>
      <c r="D296" s="153">
        <f t="shared" si="32"/>
        <v>0</v>
      </c>
      <c r="E296" s="154">
        <f t="shared" si="33"/>
        <v>0</v>
      </c>
      <c r="F296" s="152">
        <v>1</v>
      </c>
      <c r="G296" s="153">
        <f t="shared" si="26"/>
        <v>0.16666666666666666</v>
      </c>
      <c r="H296" s="155">
        <f t="shared" si="27"/>
        <v>3.6764705882352941E-3</v>
      </c>
      <c r="I296" s="156">
        <v>5</v>
      </c>
      <c r="J296" s="153">
        <f t="shared" si="28"/>
        <v>0.83333333333333337</v>
      </c>
      <c r="K296" s="154">
        <f t="shared" si="29"/>
        <v>1.2224938875305624E-2</v>
      </c>
      <c r="L296" s="157">
        <v>6</v>
      </c>
      <c r="M296" s="153">
        <f t="shared" si="30"/>
        <v>1</v>
      </c>
      <c r="N296" s="155">
        <f t="shared" si="31"/>
        <v>6.2565172054223151E-3</v>
      </c>
    </row>
    <row r="297" spans="1:14" customFormat="1" ht="13.15" customHeight="1">
      <c r="A297" s="165"/>
      <c r="B297" s="145" t="s">
        <v>10</v>
      </c>
      <c r="C297" s="152">
        <v>0</v>
      </c>
      <c r="D297" s="153">
        <f t="shared" si="32"/>
        <v>0</v>
      </c>
      <c r="E297" s="154">
        <f t="shared" si="33"/>
        <v>0</v>
      </c>
      <c r="F297" s="152">
        <v>3</v>
      </c>
      <c r="G297" s="153">
        <f t="shared" si="26"/>
        <v>0.16666666666666666</v>
      </c>
      <c r="H297" s="155">
        <f t="shared" si="27"/>
        <v>1.1029411764705883E-2</v>
      </c>
      <c r="I297" s="156">
        <v>15</v>
      </c>
      <c r="J297" s="153">
        <f t="shared" si="28"/>
        <v>0.83333333333333337</v>
      </c>
      <c r="K297" s="154">
        <f t="shared" si="29"/>
        <v>3.6674816625916873E-2</v>
      </c>
      <c r="L297" s="157">
        <v>18</v>
      </c>
      <c r="M297" s="153">
        <f t="shared" si="30"/>
        <v>1</v>
      </c>
      <c r="N297" s="155">
        <f t="shared" si="31"/>
        <v>1.8769551616266946E-2</v>
      </c>
    </row>
    <row r="298" spans="1:14" customFormat="1" ht="13.15" customHeight="1">
      <c r="A298" s="165"/>
      <c r="B298" s="145" t="s">
        <v>11</v>
      </c>
      <c r="C298" s="152">
        <v>1</v>
      </c>
      <c r="D298" s="153">
        <f t="shared" si="32"/>
        <v>2.5000000000000001E-2</v>
      </c>
      <c r="E298" s="154">
        <f t="shared" si="33"/>
        <v>2.0790020790020791E-3</v>
      </c>
      <c r="F298" s="152">
        <v>3</v>
      </c>
      <c r="G298" s="153">
        <f t="shared" si="26"/>
        <v>7.4999999999999997E-2</v>
      </c>
      <c r="H298" s="155">
        <f t="shared" si="27"/>
        <v>1.1029411764705883E-2</v>
      </c>
      <c r="I298" s="156">
        <v>36</v>
      </c>
      <c r="J298" s="153">
        <f t="shared" si="28"/>
        <v>0.9</v>
      </c>
      <c r="K298" s="154">
        <f t="shared" si="29"/>
        <v>8.8019559902200492E-2</v>
      </c>
      <c r="L298" s="157">
        <v>40</v>
      </c>
      <c r="M298" s="153">
        <f t="shared" si="30"/>
        <v>1</v>
      </c>
      <c r="N298" s="155">
        <f t="shared" si="31"/>
        <v>4.171011470281543E-2</v>
      </c>
    </row>
    <row r="299" spans="1:14" customFormat="1" ht="13.15" customHeight="1">
      <c r="A299" s="165"/>
      <c r="B299" s="145" t="s">
        <v>12</v>
      </c>
      <c r="C299" s="152">
        <v>9</v>
      </c>
      <c r="D299" s="153">
        <f t="shared" si="32"/>
        <v>0.42857142857142855</v>
      </c>
      <c r="E299" s="154">
        <f t="shared" si="33"/>
        <v>1.8711018711018712E-2</v>
      </c>
      <c r="F299" s="152">
        <v>6</v>
      </c>
      <c r="G299" s="153">
        <f t="shared" si="26"/>
        <v>0.2857142857142857</v>
      </c>
      <c r="H299" s="155">
        <f t="shared" si="27"/>
        <v>2.2058823529411766E-2</v>
      </c>
      <c r="I299" s="156">
        <v>11</v>
      </c>
      <c r="J299" s="153">
        <f t="shared" si="28"/>
        <v>0.52380952380952384</v>
      </c>
      <c r="K299" s="154">
        <f t="shared" si="29"/>
        <v>2.6894865525672371E-2</v>
      </c>
      <c r="L299" s="157">
        <v>21</v>
      </c>
      <c r="M299" s="153">
        <f t="shared" si="30"/>
        <v>1</v>
      </c>
      <c r="N299" s="155">
        <f t="shared" si="31"/>
        <v>2.1897810218978103E-2</v>
      </c>
    </row>
    <row r="300" spans="1:14" customFormat="1" ht="13.15" customHeight="1">
      <c r="A300" s="165"/>
      <c r="B300" s="145" t="s">
        <v>43</v>
      </c>
      <c r="C300" s="152">
        <v>2</v>
      </c>
      <c r="D300" s="153">
        <f t="shared" si="32"/>
        <v>0.125</v>
      </c>
      <c r="E300" s="154">
        <f t="shared" si="33"/>
        <v>4.1580041580041582E-3</v>
      </c>
      <c r="F300" s="152">
        <v>1</v>
      </c>
      <c r="G300" s="153">
        <f t="shared" si="26"/>
        <v>6.25E-2</v>
      </c>
      <c r="H300" s="155">
        <f t="shared" si="27"/>
        <v>3.6764705882352941E-3</v>
      </c>
      <c r="I300" s="156">
        <v>13</v>
      </c>
      <c r="J300" s="153">
        <f t="shared" si="28"/>
        <v>0.8125</v>
      </c>
      <c r="K300" s="154">
        <f t="shared" si="29"/>
        <v>3.1784841075794622E-2</v>
      </c>
      <c r="L300" s="157">
        <v>16</v>
      </c>
      <c r="M300" s="153">
        <f t="shared" si="30"/>
        <v>1</v>
      </c>
      <c r="N300" s="155">
        <f t="shared" si="31"/>
        <v>1.6684045881126174E-2</v>
      </c>
    </row>
    <row r="301" spans="1:14" customFormat="1" ht="13.15" customHeight="1">
      <c r="A301" s="165"/>
      <c r="B301" s="145" t="s">
        <v>7</v>
      </c>
      <c r="C301" s="152">
        <v>10</v>
      </c>
      <c r="D301" s="153">
        <f t="shared" si="32"/>
        <v>0.10204081632653061</v>
      </c>
      <c r="E301" s="154">
        <f t="shared" si="33"/>
        <v>2.0790020790020791E-2</v>
      </c>
      <c r="F301" s="152">
        <v>21</v>
      </c>
      <c r="G301" s="153">
        <f t="shared" si="26"/>
        <v>0.21428571428571427</v>
      </c>
      <c r="H301" s="155">
        <f t="shared" si="27"/>
        <v>7.720588235294118E-2</v>
      </c>
      <c r="I301" s="156">
        <v>70</v>
      </c>
      <c r="J301" s="153">
        <f t="shared" si="28"/>
        <v>0.7142857142857143</v>
      </c>
      <c r="K301" s="154">
        <f t="shared" si="29"/>
        <v>0.17114914425427874</v>
      </c>
      <c r="L301" s="157">
        <v>98</v>
      </c>
      <c r="M301" s="153">
        <f t="shared" si="30"/>
        <v>1</v>
      </c>
      <c r="N301" s="155">
        <f t="shared" si="31"/>
        <v>0.10218978102189781</v>
      </c>
    </row>
    <row r="302" spans="1:14" customFormat="1" ht="13.15" customHeight="1">
      <c r="A302" s="165"/>
      <c r="B302" s="145" t="s">
        <v>13</v>
      </c>
      <c r="C302" s="152">
        <v>8</v>
      </c>
      <c r="D302" s="153">
        <f t="shared" si="32"/>
        <v>0.26666666666666666</v>
      </c>
      <c r="E302" s="154">
        <f t="shared" si="33"/>
        <v>1.6632016632016633E-2</v>
      </c>
      <c r="F302" s="152">
        <v>4</v>
      </c>
      <c r="G302" s="153">
        <f t="shared" si="26"/>
        <v>0.13333333333333333</v>
      </c>
      <c r="H302" s="155">
        <f t="shared" si="27"/>
        <v>1.4705882352941176E-2</v>
      </c>
      <c r="I302" s="156">
        <v>21</v>
      </c>
      <c r="J302" s="153">
        <f t="shared" si="28"/>
        <v>0.7</v>
      </c>
      <c r="K302" s="154">
        <f t="shared" si="29"/>
        <v>5.1344743276283619E-2</v>
      </c>
      <c r="L302" s="157">
        <v>30</v>
      </c>
      <c r="M302" s="153">
        <f t="shared" si="30"/>
        <v>1</v>
      </c>
      <c r="N302" s="155">
        <f t="shared" si="31"/>
        <v>3.1282586027111578E-2</v>
      </c>
    </row>
    <row r="303" spans="1:14" customFormat="1" ht="13.15" customHeight="1">
      <c r="A303" s="165"/>
      <c r="B303" s="145" t="s">
        <v>15</v>
      </c>
      <c r="C303" s="152">
        <v>4</v>
      </c>
      <c r="D303" s="153">
        <f t="shared" si="32"/>
        <v>8.5106382978723402E-2</v>
      </c>
      <c r="E303" s="154">
        <f t="shared" si="33"/>
        <v>8.3160083160083165E-3</v>
      </c>
      <c r="F303" s="152">
        <v>18</v>
      </c>
      <c r="G303" s="153">
        <f t="shared" si="26"/>
        <v>0.38297872340425532</v>
      </c>
      <c r="H303" s="155">
        <f t="shared" si="27"/>
        <v>6.6176470588235295E-2</v>
      </c>
      <c r="I303" s="156">
        <v>26</v>
      </c>
      <c r="J303" s="153">
        <f t="shared" si="28"/>
        <v>0.55319148936170215</v>
      </c>
      <c r="K303" s="154">
        <f t="shared" si="29"/>
        <v>6.3569682151589244E-2</v>
      </c>
      <c r="L303" s="157">
        <v>47</v>
      </c>
      <c r="M303" s="153">
        <f t="shared" si="30"/>
        <v>1</v>
      </c>
      <c r="N303" s="155">
        <f t="shared" si="31"/>
        <v>4.9009384775808136E-2</v>
      </c>
    </row>
    <row r="304" spans="1:14" customFormat="1" ht="13.15" customHeight="1">
      <c r="A304" s="165"/>
      <c r="B304" s="145" t="s">
        <v>16</v>
      </c>
      <c r="C304" s="152">
        <v>4</v>
      </c>
      <c r="D304" s="153">
        <f t="shared" si="32"/>
        <v>0.13793103448275862</v>
      </c>
      <c r="E304" s="154">
        <f t="shared" si="33"/>
        <v>8.3160083160083165E-3</v>
      </c>
      <c r="F304" s="152">
        <v>11</v>
      </c>
      <c r="G304" s="153">
        <f t="shared" si="26"/>
        <v>0.37931034482758619</v>
      </c>
      <c r="H304" s="155">
        <f t="shared" si="27"/>
        <v>4.0441176470588237E-2</v>
      </c>
      <c r="I304" s="156">
        <v>18</v>
      </c>
      <c r="J304" s="153">
        <f t="shared" si="28"/>
        <v>0.62068965517241381</v>
      </c>
      <c r="K304" s="154">
        <f t="shared" si="29"/>
        <v>4.4009779951100246E-2</v>
      </c>
      <c r="L304" s="157">
        <v>29</v>
      </c>
      <c r="M304" s="153">
        <f t="shared" si="30"/>
        <v>1</v>
      </c>
      <c r="N304" s="155">
        <f t="shared" si="31"/>
        <v>3.023983315954119E-2</v>
      </c>
    </row>
    <row r="305" spans="1:14" customFormat="1" ht="13.15" customHeight="1">
      <c r="A305" s="165"/>
      <c r="B305" s="145" t="s">
        <v>17</v>
      </c>
      <c r="C305" s="152">
        <v>53</v>
      </c>
      <c r="D305" s="153">
        <f t="shared" si="32"/>
        <v>0.46086956521739131</v>
      </c>
      <c r="E305" s="154">
        <f t="shared" si="33"/>
        <v>0.11018711018711019</v>
      </c>
      <c r="F305" s="152">
        <v>20</v>
      </c>
      <c r="G305" s="153">
        <f t="shared" si="26"/>
        <v>0.17391304347826086</v>
      </c>
      <c r="H305" s="155">
        <f t="shared" si="27"/>
        <v>7.3529411764705885E-2</v>
      </c>
      <c r="I305" s="156">
        <v>54</v>
      </c>
      <c r="J305" s="153">
        <f t="shared" si="28"/>
        <v>0.46956521739130436</v>
      </c>
      <c r="K305" s="154">
        <f t="shared" si="29"/>
        <v>0.13202933985330073</v>
      </c>
      <c r="L305" s="157">
        <v>115</v>
      </c>
      <c r="M305" s="153">
        <f t="shared" si="30"/>
        <v>1</v>
      </c>
      <c r="N305" s="155">
        <f t="shared" si="31"/>
        <v>0.11991657977059438</v>
      </c>
    </row>
    <row r="306" spans="1:14" customFormat="1" ht="13.15" customHeight="1">
      <c r="A306" s="165"/>
      <c r="B306" s="145" t="s">
        <v>44</v>
      </c>
      <c r="C306" s="152">
        <v>1</v>
      </c>
      <c r="D306" s="153">
        <f t="shared" si="32"/>
        <v>3.5714285714285712E-2</v>
      </c>
      <c r="E306" s="154">
        <f t="shared" si="33"/>
        <v>2.0790020790020791E-3</v>
      </c>
      <c r="F306" s="152">
        <v>0</v>
      </c>
      <c r="G306" s="153">
        <f t="shared" si="26"/>
        <v>0</v>
      </c>
      <c r="H306" s="155">
        <f t="shared" si="27"/>
        <v>0</v>
      </c>
      <c r="I306" s="156">
        <v>27</v>
      </c>
      <c r="J306" s="153">
        <f t="shared" si="28"/>
        <v>0.9642857142857143</v>
      </c>
      <c r="K306" s="154">
        <f t="shared" si="29"/>
        <v>6.6014669926650366E-2</v>
      </c>
      <c r="L306" s="157">
        <v>28</v>
      </c>
      <c r="M306" s="153">
        <f t="shared" si="30"/>
        <v>1</v>
      </c>
      <c r="N306" s="155">
        <f t="shared" si="31"/>
        <v>2.9197080291970802E-2</v>
      </c>
    </row>
    <row r="307" spans="1:14" customFormat="1" ht="13.15" customHeight="1">
      <c r="A307" s="165"/>
      <c r="B307" s="145" t="s">
        <v>18</v>
      </c>
      <c r="C307" s="152">
        <v>2</v>
      </c>
      <c r="D307" s="153">
        <f t="shared" si="32"/>
        <v>0.5</v>
      </c>
      <c r="E307" s="154">
        <f t="shared" si="33"/>
        <v>4.1580041580041582E-3</v>
      </c>
      <c r="F307" s="152">
        <v>0</v>
      </c>
      <c r="G307" s="153">
        <f t="shared" si="26"/>
        <v>0</v>
      </c>
      <c r="H307" s="155">
        <f t="shared" si="27"/>
        <v>0</v>
      </c>
      <c r="I307" s="156">
        <v>2</v>
      </c>
      <c r="J307" s="153">
        <f t="shared" si="28"/>
        <v>0.5</v>
      </c>
      <c r="K307" s="154">
        <f t="shared" si="29"/>
        <v>4.8899755501222494E-3</v>
      </c>
      <c r="L307" s="157">
        <v>4</v>
      </c>
      <c r="M307" s="153">
        <f t="shared" si="30"/>
        <v>1</v>
      </c>
      <c r="N307" s="155">
        <f t="shared" si="31"/>
        <v>4.1710114702815434E-3</v>
      </c>
    </row>
    <row r="308" spans="1:14" customFormat="1" ht="13.15" customHeight="1">
      <c r="A308" s="165"/>
      <c r="B308" s="145" t="s">
        <v>23</v>
      </c>
      <c r="C308" s="152">
        <v>1</v>
      </c>
      <c r="D308" s="153">
        <f t="shared" si="32"/>
        <v>0.2</v>
      </c>
      <c r="E308" s="154">
        <f t="shared" si="33"/>
        <v>2.0790020790020791E-3</v>
      </c>
      <c r="F308" s="152">
        <v>0</v>
      </c>
      <c r="G308" s="153">
        <f t="shared" si="26"/>
        <v>0</v>
      </c>
      <c r="H308" s="155">
        <f t="shared" si="27"/>
        <v>0</v>
      </c>
      <c r="I308" s="156">
        <v>4</v>
      </c>
      <c r="J308" s="153">
        <f t="shared" si="28"/>
        <v>0.8</v>
      </c>
      <c r="K308" s="154">
        <f t="shared" si="29"/>
        <v>9.7799511002444987E-3</v>
      </c>
      <c r="L308" s="157">
        <v>5</v>
      </c>
      <c r="M308" s="153">
        <f t="shared" si="30"/>
        <v>1</v>
      </c>
      <c r="N308" s="155">
        <f t="shared" si="31"/>
        <v>5.2137643378519288E-3</v>
      </c>
    </row>
    <row r="309" spans="1:14" customFormat="1" ht="13.15" customHeight="1">
      <c r="A309" s="165"/>
      <c r="B309" s="145" t="s">
        <v>19</v>
      </c>
      <c r="C309" s="152">
        <v>5</v>
      </c>
      <c r="D309" s="153">
        <f t="shared" si="32"/>
        <v>0.55555555555555558</v>
      </c>
      <c r="E309" s="154">
        <f t="shared" si="33"/>
        <v>1.0395010395010396E-2</v>
      </c>
      <c r="F309" s="152">
        <v>7</v>
      </c>
      <c r="G309" s="153">
        <f t="shared" si="26"/>
        <v>0.77777777777777779</v>
      </c>
      <c r="H309" s="155">
        <f t="shared" si="27"/>
        <v>2.5735294117647058E-2</v>
      </c>
      <c r="I309" s="156">
        <v>1</v>
      </c>
      <c r="J309" s="153">
        <f t="shared" si="28"/>
        <v>0.1111111111111111</v>
      </c>
      <c r="K309" s="154">
        <f t="shared" si="29"/>
        <v>2.4449877750611247E-3</v>
      </c>
      <c r="L309" s="157">
        <v>9</v>
      </c>
      <c r="M309" s="153">
        <f t="shared" si="30"/>
        <v>1</v>
      </c>
      <c r="N309" s="155">
        <f t="shared" si="31"/>
        <v>9.384775808133473E-3</v>
      </c>
    </row>
    <row r="310" spans="1:14" customFormat="1" ht="13.15" customHeight="1">
      <c r="A310" s="165"/>
      <c r="B310" s="145" t="s">
        <v>20</v>
      </c>
      <c r="C310" s="152">
        <v>1</v>
      </c>
      <c r="D310" s="153">
        <f t="shared" si="32"/>
        <v>6.6666666666666666E-2</v>
      </c>
      <c r="E310" s="154">
        <f t="shared" si="33"/>
        <v>2.0790020790020791E-3</v>
      </c>
      <c r="F310" s="152">
        <v>9</v>
      </c>
      <c r="G310" s="153">
        <f t="shared" si="26"/>
        <v>0.6</v>
      </c>
      <c r="H310" s="155">
        <f t="shared" si="27"/>
        <v>3.3088235294117647E-2</v>
      </c>
      <c r="I310" s="156">
        <v>5</v>
      </c>
      <c r="J310" s="153">
        <f t="shared" si="28"/>
        <v>0.33333333333333331</v>
      </c>
      <c r="K310" s="154">
        <f t="shared" si="29"/>
        <v>1.2224938875305624E-2</v>
      </c>
      <c r="L310" s="157">
        <v>15</v>
      </c>
      <c r="M310" s="153">
        <f t="shared" si="30"/>
        <v>1</v>
      </c>
      <c r="N310" s="155">
        <f t="shared" si="31"/>
        <v>1.5641293013555789E-2</v>
      </c>
    </row>
    <row r="311" spans="1:14" customFormat="1" ht="13.15" customHeight="1">
      <c r="A311" s="165"/>
      <c r="B311" s="145" t="s">
        <v>21</v>
      </c>
      <c r="C311" s="152">
        <v>3</v>
      </c>
      <c r="D311" s="153">
        <f t="shared" si="32"/>
        <v>0.10344827586206896</v>
      </c>
      <c r="E311" s="154">
        <f t="shared" si="33"/>
        <v>6.2370062370062374E-3</v>
      </c>
      <c r="F311" s="152">
        <v>3</v>
      </c>
      <c r="G311" s="153">
        <f t="shared" si="26"/>
        <v>0.10344827586206896</v>
      </c>
      <c r="H311" s="155">
        <f t="shared" si="27"/>
        <v>1.1029411764705883E-2</v>
      </c>
      <c r="I311" s="156">
        <v>25</v>
      </c>
      <c r="J311" s="153">
        <f t="shared" si="28"/>
        <v>0.86206896551724133</v>
      </c>
      <c r="K311" s="154">
        <f t="shared" si="29"/>
        <v>6.1124694376528114E-2</v>
      </c>
      <c r="L311" s="157">
        <v>29</v>
      </c>
      <c r="M311" s="153">
        <f t="shared" si="30"/>
        <v>1</v>
      </c>
      <c r="N311" s="155">
        <f t="shared" si="31"/>
        <v>3.023983315954119E-2</v>
      </c>
    </row>
    <row r="312" spans="1:14" customFormat="1" ht="13.15" customHeight="1">
      <c r="A312" s="165"/>
      <c r="B312" s="145" t="s">
        <v>45</v>
      </c>
      <c r="C312" s="152">
        <v>9</v>
      </c>
      <c r="D312" s="153">
        <f t="shared" si="32"/>
        <v>0.375</v>
      </c>
      <c r="E312" s="154">
        <f t="shared" si="33"/>
        <v>1.8711018711018712E-2</v>
      </c>
      <c r="F312" s="152">
        <v>16</v>
      </c>
      <c r="G312" s="153">
        <f t="shared" si="26"/>
        <v>0.66666666666666663</v>
      </c>
      <c r="H312" s="155">
        <f t="shared" si="27"/>
        <v>5.8823529411764705E-2</v>
      </c>
      <c r="I312" s="156">
        <v>7</v>
      </c>
      <c r="J312" s="153">
        <f t="shared" si="28"/>
        <v>0.29166666666666669</v>
      </c>
      <c r="K312" s="154">
        <f t="shared" si="29"/>
        <v>1.7114914425427872E-2</v>
      </c>
      <c r="L312" s="157">
        <v>24</v>
      </c>
      <c r="M312" s="153">
        <f t="shared" si="30"/>
        <v>1</v>
      </c>
      <c r="N312" s="155">
        <f t="shared" si="31"/>
        <v>2.502606882168926E-2</v>
      </c>
    </row>
    <row r="313" spans="1:14" customFormat="1" ht="13.15" customHeight="1">
      <c r="A313" s="165"/>
      <c r="B313" s="145" t="s">
        <v>46</v>
      </c>
      <c r="C313" s="152">
        <v>7</v>
      </c>
      <c r="D313" s="153">
        <f t="shared" si="32"/>
        <v>0.2413793103448276</v>
      </c>
      <c r="E313" s="154">
        <f t="shared" si="33"/>
        <v>1.4553014553014554E-2</v>
      </c>
      <c r="F313" s="152">
        <v>2</v>
      </c>
      <c r="G313" s="153">
        <f t="shared" si="26"/>
        <v>6.8965517241379309E-2</v>
      </c>
      <c r="H313" s="155">
        <f t="shared" si="27"/>
        <v>7.3529411764705881E-3</v>
      </c>
      <c r="I313" s="156">
        <v>21</v>
      </c>
      <c r="J313" s="153">
        <f t="shared" si="28"/>
        <v>0.72413793103448276</v>
      </c>
      <c r="K313" s="154">
        <f t="shared" si="29"/>
        <v>5.1344743276283619E-2</v>
      </c>
      <c r="L313" s="157">
        <v>29</v>
      </c>
      <c r="M313" s="153">
        <f t="shared" si="30"/>
        <v>1</v>
      </c>
      <c r="N313" s="155">
        <f t="shared" si="31"/>
        <v>3.023983315954119E-2</v>
      </c>
    </row>
    <row r="314" spans="1:14" customFormat="1" ht="13.15" customHeight="1">
      <c r="A314" s="165"/>
      <c r="B314" s="145" t="s">
        <v>47</v>
      </c>
      <c r="C314" s="152">
        <v>7</v>
      </c>
      <c r="D314" s="153">
        <f t="shared" si="32"/>
        <v>0.1206896551724138</v>
      </c>
      <c r="E314" s="154">
        <f t="shared" si="33"/>
        <v>1.4553014553014554E-2</v>
      </c>
      <c r="F314" s="152">
        <v>9</v>
      </c>
      <c r="G314" s="153">
        <f t="shared" si="26"/>
        <v>0.15517241379310345</v>
      </c>
      <c r="H314" s="155">
        <f t="shared" si="27"/>
        <v>3.3088235294117647E-2</v>
      </c>
      <c r="I314" s="156">
        <v>46</v>
      </c>
      <c r="J314" s="153">
        <f t="shared" si="28"/>
        <v>0.7931034482758621</v>
      </c>
      <c r="K314" s="154">
        <f t="shared" si="29"/>
        <v>0.11246943765281174</v>
      </c>
      <c r="L314" s="157">
        <v>58</v>
      </c>
      <c r="M314" s="153">
        <f t="shared" si="30"/>
        <v>1</v>
      </c>
      <c r="N314" s="155">
        <f t="shared" si="31"/>
        <v>6.047966631908238E-2</v>
      </c>
    </row>
    <row r="315" spans="1:14" customFormat="1" ht="13.15" customHeight="1">
      <c r="A315" s="165"/>
      <c r="B315" s="145" t="s">
        <v>22</v>
      </c>
      <c r="C315" s="152">
        <v>7</v>
      </c>
      <c r="D315" s="153">
        <f t="shared" si="32"/>
        <v>0.30434782608695654</v>
      </c>
      <c r="E315" s="154">
        <f t="shared" si="33"/>
        <v>1.4553014553014554E-2</v>
      </c>
      <c r="F315" s="152">
        <v>2</v>
      </c>
      <c r="G315" s="153">
        <f t="shared" si="26"/>
        <v>8.6956521739130432E-2</v>
      </c>
      <c r="H315" s="155">
        <f t="shared" si="27"/>
        <v>7.3529411764705881E-3</v>
      </c>
      <c r="I315" s="156">
        <v>14</v>
      </c>
      <c r="J315" s="153">
        <f t="shared" si="28"/>
        <v>0.60869565217391308</v>
      </c>
      <c r="K315" s="154">
        <f t="shared" si="29"/>
        <v>3.4229828850855744E-2</v>
      </c>
      <c r="L315" s="157">
        <v>23</v>
      </c>
      <c r="M315" s="153">
        <f t="shared" si="30"/>
        <v>1</v>
      </c>
      <c r="N315" s="155">
        <f t="shared" si="31"/>
        <v>2.3983315954118872E-2</v>
      </c>
    </row>
    <row r="316" spans="1:14" customFormat="1" ht="13.15" customHeight="1">
      <c r="A316" s="163"/>
      <c r="B316" s="145" t="s">
        <v>9</v>
      </c>
      <c r="C316" s="152">
        <v>30</v>
      </c>
      <c r="D316" s="153">
        <f t="shared" si="32"/>
        <v>0.52631578947368418</v>
      </c>
      <c r="E316" s="154">
        <f t="shared" si="33"/>
        <v>6.2370062370062374E-2</v>
      </c>
      <c r="F316" s="152">
        <v>44</v>
      </c>
      <c r="G316" s="153">
        <f t="shared" si="26"/>
        <v>0.77192982456140347</v>
      </c>
      <c r="H316" s="155">
        <f t="shared" si="27"/>
        <v>0.16176470588235295</v>
      </c>
      <c r="I316" s="156">
        <v>9</v>
      </c>
      <c r="J316" s="153">
        <f t="shared" si="28"/>
        <v>0.15789473684210525</v>
      </c>
      <c r="K316" s="154">
        <f t="shared" si="29"/>
        <v>2.2004889975550123E-2</v>
      </c>
      <c r="L316" s="157">
        <v>57</v>
      </c>
      <c r="M316" s="153">
        <f t="shared" si="30"/>
        <v>1</v>
      </c>
      <c r="N316" s="155">
        <f t="shared" si="31"/>
        <v>5.9436913451511988E-2</v>
      </c>
    </row>
    <row r="317" spans="1:14" customFormat="1" ht="13.15" customHeight="1">
      <c r="A317" s="163"/>
      <c r="B317" s="145" t="s">
        <v>33</v>
      </c>
      <c r="C317" s="152">
        <v>2</v>
      </c>
      <c r="D317" s="153">
        <f t="shared" si="32"/>
        <v>0.125</v>
      </c>
      <c r="E317" s="154">
        <f t="shared" si="33"/>
        <v>4.1580041580041582E-3</v>
      </c>
      <c r="F317" s="152">
        <v>6</v>
      </c>
      <c r="G317" s="153">
        <f t="shared" si="26"/>
        <v>0.375</v>
      </c>
      <c r="H317" s="155">
        <f t="shared" si="27"/>
        <v>2.2058823529411766E-2</v>
      </c>
      <c r="I317" s="156">
        <v>10</v>
      </c>
      <c r="J317" s="153">
        <f t="shared" si="28"/>
        <v>0.625</v>
      </c>
      <c r="K317" s="154">
        <f t="shared" si="29"/>
        <v>2.4449877750611249E-2</v>
      </c>
      <c r="L317" s="157">
        <v>16</v>
      </c>
      <c r="M317" s="153">
        <f t="shared" si="30"/>
        <v>1</v>
      </c>
      <c r="N317" s="155">
        <f t="shared" si="31"/>
        <v>1.6684045881126174E-2</v>
      </c>
    </row>
    <row r="318" spans="1:14" customFormat="1" ht="13.15" customHeight="1">
      <c r="A318" s="163"/>
      <c r="B318" s="145" t="s">
        <v>5</v>
      </c>
      <c r="C318" s="152">
        <v>5</v>
      </c>
      <c r="D318" s="153">
        <f t="shared" si="32"/>
        <v>0.26315789473684209</v>
      </c>
      <c r="E318" s="154">
        <f t="shared" si="33"/>
        <v>1.0395010395010396E-2</v>
      </c>
      <c r="F318" s="152">
        <v>5</v>
      </c>
      <c r="G318" s="153">
        <f t="shared" si="26"/>
        <v>0.26315789473684209</v>
      </c>
      <c r="H318" s="155">
        <f t="shared" si="27"/>
        <v>1.8382352941176471E-2</v>
      </c>
      <c r="I318" s="156">
        <v>11</v>
      </c>
      <c r="J318" s="153">
        <f t="shared" si="28"/>
        <v>0.57894736842105265</v>
      </c>
      <c r="K318" s="154">
        <f t="shared" si="29"/>
        <v>2.6894865525672371E-2</v>
      </c>
      <c r="L318" s="157">
        <v>19</v>
      </c>
      <c r="M318" s="153">
        <f t="shared" si="30"/>
        <v>1</v>
      </c>
      <c r="N318" s="155">
        <f t="shared" si="31"/>
        <v>1.9812304483837331E-2</v>
      </c>
    </row>
    <row r="319" spans="1:14" customFormat="1" ht="13.15" customHeight="1">
      <c r="A319" s="165"/>
      <c r="B319" s="145" t="s">
        <v>126</v>
      </c>
      <c r="C319" s="152">
        <v>5</v>
      </c>
      <c r="D319" s="153">
        <f t="shared" si="32"/>
        <v>0.35714285714285715</v>
      </c>
      <c r="E319" s="154">
        <f t="shared" si="33"/>
        <v>1.0395010395010396E-2</v>
      </c>
      <c r="F319" s="152">
        <v>14</v>
      </c>
      <c r="G319" s="153">
        <f t="shared" si="26"/>
        <v>1</v>
      </c>
      <c r="H319" s="155">
        <f t="shared" si="27"/>
        <v>5.1470588235294115E-2</v>
      </c>
      <c r="I319" s="156">
        <v>0</v>
      </c>
      <c r="J319" s="153">
        <f t="shared" si="28"/>
        <v>0</v>
      </c>
      <c r="K319" s="154">
        <f t="shared" si="29"/>
        <v>0</v>
      </c>
      <c r="L319" s="157">
        <v>14</v>
      </c>
      <c r="M319" s="153">
        <f t="shared" si="30"/>
        <v>1</v>
      </c>
      <c r="N319" s="155">
        <f t="shared" si="31"/>
        <v>1.4598540145985401E-2</v>
      </c>
    </row>
    <row r="320" spans="1:14" customFormat="1" ht="13.15" customHeight="1">
      <c r="A320" s="163"/>
      <c r="B320" s="145"/>
      <c r="C320" s="152"/>
      <c r="D320" s="153"/>
      <c r="E320" s="154"/>
      <c r="F320" s="152"/>
      <c r="G320" s="153"/>
      <c r="H320" s="155"/>
      <c r="I320" s="156"/>
      <c r="J320" s="153"/>
      <c r="K320" s="154"/>
      <c r="L320" s="157"/>
      <c r="M320" s="153"/>
      <c r="N320" s="155"/>
    </row>
    <row r="321" spans="1:29" customFormat="1" ht="13.15" customHeight="1">
      <c r="A321" s="166"/>
      <c r="B321" s="167" t="s">
        <v>1</v>
      </c>
      <c r="C321" s="168">
        <f>SUM(C290:C320)</f>
        <v>198</v>
      </c>
      <c r="D321" s="158">
        <f t="shared" ref="D321" si="34">IF($L321=0,0,C321/$L321)</f>
        <v>0.20646506777893639</v>
      </c>
      <c r="E321" s="159">
        <f t="shared" ref="E321" si="35">IF(C$38=0,0,C321/C$38)</f>
        <v>0.41164241164241167</v>
      </c>
      <c r="F321" s="168">
        <f>SUM(F290:F320)</f>
        <v>254</v>
      </c>
      <c r="G321" s="158">
        <f t="shared" ref="G321" si="36">IF($L321=0,0,F321/$L321)</f>
        <v>0.26485922836287801</v>
      </c>
      <c r="H321" s="160">
        <f t="shared" ref="H321" si="37">IF(F$38=0,0,F321/F$38)</f>
        <v>0.93382352941176472</v>
      </c>
      <c r="I321" s="169">
        <f>SUM(I290:I320)</f>
        <v>597</v>
      </c>
      <c r="J321" s="158">
        <f t="shared" ref="J321" si="38">IF($L321=0,0,I321/$L321)</f>
        <v>0.62252346193952035</v>
      </c>
      <c r="K321" s="159">
        <f t="shared" ref="K321" si="39">IF(I$38=0,0,I321/I$38)</f>
        <v>1.4596577017114913</v>
      </c>
      <c r="L321" s="168">
        <f>SUM(L290:L320)</f>
        <v>959</v>
      </c>
      <c r="M321" s="158">
        <f t="shared" ref="M321" si="40">IF($L321=0,0,L321/$L321)</f>
        <v>1</v>
      </c>
      <c r="N321" s="160">
        <f t="shared" ref="N321" si="41">IF(L$38=0,0,L321/L$38)</f>
        <v>1</v>
      </c>
    </row>
    <row r="322" spans="1:29" s="27" customFormat="1" ht="15.75">
      <c r="A322" s="3"/>
    </row>
    <row r="323" spans="1:29" ht="13.5" thickBot="1">
      <c r="A323" s="26" t="s">
        <v>27</v>
      </c>
    </row>
    <row r="324" spans="1:29">
      <c r="A324" s="178" t="s">
        <v>0</v>
      </c>
      <c r="B324" s="178"/>
      <c r="C324" s="491" t="s">
        <v>62</v>
      </c>
      <c r="D324" s="491"/>
      <c r="E324" s="491"/>
      <c r="F324" s="491"/>
      <c r="G324" s="491"/>
      <c r="H324" s="491"/>
      <c r="I324" s="491"/>
      <c r="J324" s="491"/>
      <c r="K324" s="491"/>
      <c r="L324" s="491"/>
      <c r="M324" s="491"/>
      <c r="N324" s="491"/>
    </row>
    <row r="325" spans="1:29" ht="11.45" customHeight="1">
      <c r="A325" s="179"/>
      <c r="B325" s="179"/>
      <c r="C325" s="492" t="s">
        <v>36</v>
      </c>
      <c r="D325" s="492"/>
      <c r="E325" s="496"/>
      <c r="F325" s="495" t="s">
        <v>37</v>
      </c>
      <c r="G325" s="492"/>
      <c r="H325" s="496"/>
      <c r="I325" s="495" t="s">
        <v>38</v>
      </c>
      <c r="J325" s="492"/>
      <c r="K325" s="496"/>
      <c r="L325" s="495" t="s">
        <v>1</v>
      </c>
      <c r="M325" s="492"/>
      <c r="N325" s="492"/>
    </row>
    <row r="326" spans="1:29" ht="12.75" thickBot="1">
      <c r="A326" s="180"/>
      <c r="B326" s="180"/>
      <c r="C326" s="4" t="s">
        <v>2</v>
      </c>
      <c r="D326" s="5" t="s">
        <v>25</v>
      </c>
      <c r="E326" s="5" t="s">
        <v>26</v>
      </c>
      <c r="F326" s="4" t="s">
        <v>2</v>
      </c>
      <c r="G326" s="5" t="s">
        <v>25</v>
      </c>
      <c r="H326" s="5" t="s">
        <v>26</v>
      </c>
      <c r="I326" s="4" t="s">
        <v>2</v>
      </c>
      <c r="J326" s="5" t="s">
        <v>25</v>
      </c>
      <c r="K326" s="5" t="s">
        <v>26</v>
      </c>
      <c r="L326" s="4" t="s">
        <v>2</v>
      </c>
      <c r="M326" s="5" t="s">
        <v>25</v>
      </c>
      <c r="N326" s="18" t="s">
        <v>26</v>
      </c>
    </row>
    <row r="327" spans="1:29" ht="13.5">
      <c r="A327" s="172" t="s">
        <v>24</v>
      </c>
      <c r="B327" s="23" t="s">
        <v>3</v>
      </c>
      <c r="C327" s="6">
        <v>2</v>
      </c>
      <c r="D327" s="7">
        <v>9.0999999999999998E-2</v>
      </c>
      <c r="E327" s="7">
        <v>8.0000000000000002E-3</v>
      </c>
      <c r="F327" s="8">
        <v>0</v>
      </c>
      <c r="G327" s="7">
        <v>0</v>
      </c>
      <c r="H327" s="7">
        <v>0</v>
      </c>
      <c r="I327" s="8">
        <v>21</v>
      </c>
      <c r="J327" s="7">
        <v>0.95499999999999996</v>
      </c>
      <c r="K327" s="7">
        <v>4.4999999999999998E-2</v>
      </c>
      <c r="L327" s="8">
        <v>22</v>
      </c>
      <c r="M327" s="7">
        <v>1</v>
      </c>
      <c r="N327" s="19">
        <v>3.1E-2</v>
      </c>
    </row>
    <row r="328" spans="1:29" ht="13.5">
      <c r="A328" s="173"/>
      <c r="B328" s="24" t="s">
        <v>4</v>
      </c>
      <c r="C328" s="9">
        <v>1</v>
      </c>
      <c r="D328" s="10">
        <v>8.3000000000000004E-2</v>
      </c>
      <c r="E328" s="10">
        <v>4.0000000000000001E-3</v>
      </c>
      <c r="F328" s="11">
        <v>0</v>
      </c>
      <c r="G328" s="10">
        <v>0</v>
      </c>
      <c r="H328" s="10">
        <v>0</v>
      </c>
      <c r="I328" s="11">
        <v>11</v>
      </c>
      <c r="J328" s="10">
        <v>0.91700000000000004</v>
      </c>
      <c r="K328" s="10">
        <v>2.4E-2</v>
      </c>
      <c r="L328" s="11">
        <v>12</v>
      </c>
      <c r="M328" s="10">
        <v>1</v>
      </c>
      <c r="N328" s="20">
        <v>1.7000000000000001E-2</v>
      </c>
      <c r="S328" s="2"/>
      <c r="T328" s="2"/>
      <c r="V328" s="2"/>
      <c r="W328" s="2"/>
      <c r="Y328" s="2"/>
      <c r="Z328" s="2"/>
      <c r="AB328" s="2"/>
      <c r="AC328" s="2"/>
    </row>
    <row r="329" spans="1:29" ht="13.5">
      <c r="A329" s="173"/>
      <c r="B329" s="24" t="s">
        <v>14</v>
      </c>
      <c r="C329" s="9">
        <v>0</v>
      </c>
      <c r="D329" s="10">
        <v>0</v>
      </c>
      <c r="E329" s="10">
        <v>0</v>
      </c>
      <c r="F329" s="11">
        <v>0</v>
      </c>
      <c r="G329" s="10">
        <v>0</v>
      </c>
      <c r="H329" s="10">
        <v>0</v>
      </c>
      <c r="I329" s="11">
        <v>14</v>
      </c>
      <c r="J329" s="10">
        <v>1</v>
      </c>
      <c r="K329" s="10">
        <v>0.03</v>
      </c>
      <c r="L329" s="11">
        <v>14</v>
      </c>
      <c r="M329" s="10">
        <v>1</v>
      </c>
      <c r="N329" s="20">
        <v>1.9E-2</v>
      </c>
      <c r="S329" s="2"/>
      <c r="T329" s="2"/>
      <c r="V329" s="2"/>
      <c r="W329" s="2"/>
      <c r="Y329" s="2"/>
      <c r="Z329" s="2"/>
      <c r="AB329" s="2"/>
      <c r="AC329" s="2"/>
    </row>
    <row r="330" spans="1:29" ht="13.5">
      <c r="A330" s="173"/>
      <c r="B330" s="24" t="s">
        <v>6</v>
      </c>
      <c r="C330" s="9">
        <v>4</v>
      </c>
      <c r="D330" s="10">
        <v>8.5000000000000006E-2</v>
      </c>
      <c r="E330" s="10">
        <v>1.4999999999999999E-2</v>
      </c>
      <c r="F330" s="11">
        <v>1</v>
      </c>
      <c r="G330" s="10">
        <v>2.1000000000000001E-2</v>
      </c>
      <c r="H330" s="10">
        <v>1.4999999999999999E-2</v>
      </c>
      <c r="I330" s="11">
        <v>43</v>
      </c>
      <c r="J330" s="10">
        <v>0.91500000000000004</v>
      </c>
      <c r="K330" s="10">
        <v>9.2999999999999999E-2</v>
      </c>
      <c r="L330" s="11">
        <v>47</v>
      </c>
      <c r="M330" s="10">
        <v>1</v>
      </c>
      <c r="N330" s="20">
        <v>6.5000000000000002E-2</v>
      </c>
      <c r="S330" s="2"/>
      <c r="T330" s="2"/>
      <c r="V330" s="2"/>
      <c r="W330" s="2"/>
      <c r="Y330" s="2"/>
      <c r="Z330" s="2"/>
      <c r="AB330" s="2"/>
      <c r="AC330" s="2"/>
    </row>
    <row r="331" spans="1:29" ht="13.5">
      <c r="A331" s="173"/>
      <c r="B331" s="24" t="s">
        <v>8</v>
      </c>
      <c r="C331" s="9">
        <v>3</v>
      </c>
      <c r="D331" s="10">
        <v>0.33300000000000002</v>
      </c>
      <c r="E331" s="10">
        <v>1.2E-2</v>
      </c>
      <c r="F331" s="11">
        <v>0</v>
      </c>
      <c r="G331" s="10">
        <v>0</v>
      </c>
      <c r="H331" s="10">
        <v>0</v>
      </c>
      <c r="I331" s="11">
        <v>6</v>
      </c>
      <c r="J331" s="10">
        <v>0.66700000000000004</v>
      </c>
      <c r="K331" s="10">
        <v>1.2999999999999999E-2</v>
      </c>
      <c r="L331" s="11">
        <v>9</v>
      </c>
      <c r="M331" s="10">
        <v>1</v>
      </c>
      <c r="N331" s="20">
        <v>1.2999999999999999E-2</v>
      </c>
      <c r="S331" s="2"/>
      <c r="T331" s="2"/>
      <c r="V331" s="2"/>
      <c r="W331" s="2"/>
      <c r="Y331" s="2"/>
      <c r="Z331" s="2"/>
      <c r="AB331" s="2"/>
      <c r="AC331" s="2"/>
    </row>
    <row r="332" spans="1:29" ht="13.5">
      <c r="A332" s="173"/>
      <c r="B332" s="24" t="s">
        <v>10</v>
      </c>
      <c r="C332" s="9">
        <v>1</v>
      </c>
      <c r="D332" s="10">
        <v>7.0999999999999994E-2</v>
      </c>
      <c r="E332" s="10">
        <v>4.0000000000000001E-3</v>
      </c>
      <c r="F332" s="11">
        <v>0</v>
      </c>
      <c r="G332" s="10">
        <v>0</v>
      </c>
      <c r="H332" s="10">
        <v>0</v>
      </c>
      <c r="I332" s="11">
        <v>13</v>
      </c>
      <c r="J332" s="10">
        <v>0.92900000000000005</v>
      </c>
      <c r="K332" s="10">
        <v>2.8000000000000001E-2</v>
      </c>
      <c r="L332" s="11">
        <v>14</v>
      </c>
      <c r="M332" s="10">
        <v>1</v>
      </c>
      <c r="N332" s="20">
        <v>1.9E-2</v>
      </c>
      <c r="S332" s="2"/>
      <c r="T332" s="2"/>
      <c r="V332" s="2"/>
      <c r="W332" s="2"/>
      <c r="Y332" s="2"/>
      <c r="Z332" s="2"/>
      <c r="AB332" s="2"/>
      <c r="AC332" s="2"/>
    </row>
    <row r="333" spans="1:29" ht="13.5">
      <c r="A333" s="173"/>
      <c r="B333" s="24" t="s">
        <v>11</v>
      </c>
      <c r="C333" s="9">
        <v>3</v>
      </c>
      <c r="D333" s="10">
        <v>9.4E-2</v>
      </c>
      <c r="E333" s="10">
        <v>1.2E-2</v>
      </c>
      <c r="F333" s="11">
        <v>0</v>
      </c>
      <c r="G333" s="10">
        <v>0</v>
      </c>
      <c r="H333" s="10">
        <v>0</v>
      </c>
      <c r="I333" s="11">
        <v>29</v>
      </c>
      <c r="J333" s="10">
        <v>0.90600000000000003</v>
      </c>
      <c r="K333" s="10">
        <v>6.3E-2</v>
      </c>
      <c r="L333" s="11">
        <v>32</v>
      </c>
      <c r="M333" s="10">
        <v>1</v>
      </c>
      <c r="N333" s="20">
        <v>4.3999999999999997E-2</v>
      </c>
      <c r="S333" s="2"/>
      <c r="T333" s="2"/>
      <c r="V333" s="2"/>
      <c r="W333" s="2"/>
      <c r="Y333" s="2"/>
      <c r="Z333" s="2"/>
      <c r="AB333" s="2"/>
      <c r="AC333" s="2"/>
    </row>
    <row r="334" spans="1:29" ht="13.5">
      <c r="A334" s="173"/>
      <c r="B334" s="24" t="s">
        <v>12</v>
      </c>
      <c r="C334" s="9">
        <v>6</v>
      </c>
      <c r="D334" s="10">
        <v>0.35299999999999998</v>
      </c>
      <c r="E334" s="10">
        <v>2.3E-2</v>
      </c>
      <c r="F334" s="11">
        <v>1</v>
      </c>
      <c r="G334" s="10">
        <v>5.8999999999999997E-2</v>
      </c>
      <c r="H334" s="10">
        <v>1.4999999999999999E-2</v>
      </c>
      <c r="I334" s="11">
        <v>11</v>
      </c>
      <c r="J334" s="10">
        <v>0.64700000000000002</v>
      </c>
      <c r="K334" s="10">
        <v>2.4E-2</v>
      </c>
      <c r="L334" s="11">
        <v>17</v>
      </c>
      <c r="M334" s="10">
        <v>1</v>
      </c>
      <c r="N334" s="20">
        <v>2.4E-2</v>
      </c>
      <c r="S334" s="2"/>
      <c r="T334" s="2"/>
      <c r="V334" s="2"/>
      <c r="W334" s="2"/>
      <c r="Y334" s="2"/>
      <c r="Z334" s="2"/>
      <c r="AB334" s="2"/>
      <c r="AC334" s="2"/>
    </row>
    <row r="335" spans="1:29" ht="13.5">
      <c r="A335" s="173"/>
      <c r="B335" s="24" t="s">
        <v>7</v>
      </c>
      <c r="C335" s="9">
        <v>20</v>
      </c>
      <c r="D335" s="10">
        <v>0.16400000000000001</v>
      </c>
      <c r="E335" s="10">
        <v>7.6999999999999999E-2</v>
      </c>
      <c r="F335" s="11">
        <v>1</v>
      </c>
      <c r="G335" s="10">
        <v>8.0000000000000002E-3</v>
      </c>
      <c r="H335" s="10">
        <v>1.4999999999999999E-2</v>
      </c>
      <c r="I335" s="11">
        <v>103</v>
      </c>
      <c r="J335" s="10">
        <v>0.84399999999999997</v>
      </c>
      <c r="K335" s="10">
        <v>0.222</v>
      </c>
      <c r="L335" s="11">
        <v>122</v>
      </c>
      <c r="M335" s="10">
        <v>1</v>
      </c>
      <c r="N335" s="20">
        <v>0.16900000000000001</v>
      </c>
      <c r="S335" s="2"/>
      <c r="T335" s="2"/>
      <c r="V335" s="2"/>
      <c r="W335" s="2"/>
      <c r="Y335" s="2"/>
      <c r="Z335" s="2"/>
      <c r="AB335" s="2"/>
      <c r="AC335" s="2"/>
    </row>
    <row r="336" spans="1:29" ht="13.5">
      <c r="A336" s="173"/>
      <c r="B336" s="24" t="s">
        <v>13</v>
      </c>
      <c r="C336" s="9">
        <v>5</v>
      </c>
      <c r="D336" s="10">
        <v>0.41699999999999998</v>
      </c>
      <c r="E336" s="10">
        <v>1.9E-2</v>
      </c>
      <c r="F336" s="11">
        <v>3</v>
      </c>
      <c r="G336" s="10">
        <v>0.25</v>
      </c>
      <c r="H336" s="10">
        <v>4.4999999999999998E-2</v>
      </c>
      <c r="I336" s="11">
        <v>7</v>
      </c>
      <c r="J336" s="10">
        <v>0.58299999999999996</v>
      </c>
      <c r="K336" s="10">
        <v>1.4999999999999999E-2</v>
      </c>
      <c r="L336" s="11">
        <v>12</v>
      </c>
      <c r="M336" s="10">
        <v>1</v>
      </c>
      <c r="N336" s="20">
        <v>1.7000000000000001E-2</v>
      </c>
      <c r="S336" s="2"/>
      <c r="T336" s="2"/>
      <c r="V336" s="2"/>
      <c r="W336" s="2"/>
      <c r="Y336" s="2"/>
      <c r="Z336" s="2"/>
      <c r="AB336" s="2"/>
      <c r="AC336" s="2"/>
    </row>
    <row r="337" spans="1:29" ht="13.5">
      <c r="A337" s="173"/>
      <c r="B337" s="24" t="s">
        <v>15</v>
      </c>
      <c r="C337" s="9">
        <v>13</v>
      </c>
      <c r="D337" s="10">
        <v>0.245</v>
      </c>
      <c r="E337" s="10">
        <v>0.05</v>
      </c>
      <c r="F337" s="11">
        <v>3</v>
      </c>
      <c r="G337" s="10">
        <v>5.7000000000000002E-2</v>
      </c>
      <c r="H337" s="10">
        <v>4.4999999999999998E-2</v>
      </c>
      <c r="I337" s="11">
        <v>40</v>
      </c>
      <c r="J337" s="10">
        <v>0.755</v>
      </c>
      <c r="K337" s="10">
        <v>8.5999999999999993E-2</v>
      </c>
      <c r="L337" s="11">
        <v>53</v>
      </c>
      <c r="M337" s="10">
        <v>1</v>
      </c>
      <c r="N337" s="20">
        <v>7.3999999999999996E-2</v>
      </c>
      <c r="S337" s="2"/>
      <c r="T337" s="2"/>
      <c r="V337" s="2"/>
      <c r="W337" s="2"/>
      <c r="Y337" s="2"/>
      <c r="Z337" s="2"/>
      <c r="AB337" s="2"/>
      <c r="AC337" s="2"/>
    </row>
    <row r="338" spans="1:29" ht="13.5">
      <c r="A338" s="173"/>
      <c r="B338" s="24" t="s">
        <v>16</v>
      </c>
      <c r="C338" s="9">
        <v>13</v>
      </c>
      <c r="D338" s="10">
        <v>0.30199999999999999</v>
      </c>
      <c r="E338" s="10">
        <v>0.05</v>
      </c>
      <c r="F338" s="11">
        <v>0</v>
      </c>
      <c r="G338" s="10">
        <v>0</v>
      </c>
      <c r="H338" s="10">
        <v>0</v>
      </c>
      <c r="I338" s="11">
        <v>30</v>
      </c>
      <c r="J338" s="10">
        <v>0.69799999999999995</v>
      </c>
      <c r="K338" s="10">
        <v>6.5000000000000002E-2</v>
      </c>
      <c r="L338" s="11">
        <v>43</v>
      </c>
      <c r="M338" s="10">
        <v>1</v>
      </c>
      <c r="N338" s="20">
        <v>0.06</v>
      </c>
      <c r="S338" s="2"/>
      <c r="T338" s="2"/>
      <c r="V338" s="2"/>
      <c r="W338" s="2"/>
      <c r="Y338" s="2"/>
      <c r="Z338" s="2"/>
      <c r="AB338" s="2"/>
      <c r="AC338" s="2"/>
    </row>
    <row r="339" spans="1:29" ht="13.5">
      <c r="A339" s="173"/>
      <c r="B339" s="24" t="s">
        <v>17</v>
      </c>
      <c r="C339" s="9">
        <v>26</v>
      </c>
      <c r="D339" s="10">
        <v>0.5</v>
      </c>
      <c r="E339" s="10">
        <v>0.1</v>
      </c>
      <c r="F339" s="11">
        <v>7</v>
      </c>
      <c r="G339" s="10">
        <v>0.13500000000000001</v>
      </c>
      <c r="H339" s="10">
        <v>0.104</v>
      </c>
      <c r="I339" s="11">
        <v>25</v>
      </c>
      <c r="J339" s="10">
        <v>0.48099999999999998</v>
      </c>
      <c r="K339" s="10">
        <v>5.3999999999999999E-2</v>
      </c>
      <c r="L339" s="11">
        <v>52</v>
      </c>
      <c r="M339" s="10">
        <v>1</v>
      </c>
      <c r="N339" s="20">
        <v>7.1999999999999995E-2</v>
      </c>
      <c r="S339" s="2"/>
      <c r="T339" s="2"/>
      <c r="V339" s="2"/>
      <c r="W339" s="2"/>
      <c r="Y339" s="2"/>
      <c r="Z339" s="2"/>
      <c r="AB339" s="2"/>
      <c r="AC339" s="2"/>
    </row>
    <row r="340" spans="1:29" ht="13.5">
      <c r="A340" s="173"/>
      <c r="B340" s="24" t="s">
        <v>18</v>
      </c>
      <c r="C340" s="9">
        <v>2</v>
      </c>
      <c r="D340" s="10">
        <v>9.5000000000000001E-2</v>
      </c>
      <c r="E340" s="10">
        <v>8.0000000000000002E-3</v>
      </c>
      <c r="F340" s="11">
        <v>0</v>
      </c>
      <c r="G340" s="10">
        <v>0</v>
      </c>
      <c r="H340" s="10">
        <v>0</v>
      </c>
      <c r="I340" s="11">
        <v>19</v>
      </c>
      <c r="J340" s="10">
        <v>0.90500000000000003</v>
      </c>
      <c r="K340" s="10">
        <v>4.1000000000000002E-2</v>
      </c>
      <c r="L340" s="11">
        <v>21</v>
      </c>
      <c r="M340" s="10">
        <v>1</v>
      </c>
      <c r="N340" s="20">
        <v>2.9000000000000001E-2</v>
      </c>
      <c r="S340" s="2"/>
      <c r="T340" s="2"/>
      <c r="V340" s="2"/>
      <c r="W340" s="2"/>
      <c r="Y340" s="2"/>
      <c r="Z340" s="2"/>
      <c r="AB340" s="2"/>
      <c r="AC340" s="2"/>
    </row>
    <row r="341" spans="1:29" ht="13.5">
      <c r="A341" s="173"/>
      <c r="B341" s="24" t="s">
        <v>23</v>
      </c>
      <c r="C341" s="9">
        <v>2</v>
      </c>
      <c r="D341" s="10">
        <v>0.5</v>
      </c>
      <c r="E341" s="10">
        <v>8.0000000000000002E-3</v>
      </c>
      <c r="F341" s="11">
        <v>0</v>
      </c>
      <c r="G341" s="10">
        <v>0</v>
      </c>
      <c r="H341" s="10">
        <v>0</v>
      </c>
      <c r="I341" s="11">
        <v>2</v>
      </c>
      <c r="J341" s="10">
        <v>0.5</v>
      </c>
      <c r="K341" s="10">
        <v>4.0000000000000001E-3</v>
      </c>
      <c r="L341" s="11">
        <v>4</v>
      </c>
      <c r="M341" s="10">
        <v>1</v>
      </c>
      <c r="N341" s="20">
        <v>6.0000000000000001E-3</v>
      </c>
      <c r="S341" s="2"/>
      <c r="T341" s="2"/>
      <c r="V341" s="2"/>
      <c r="W341" s="2"/>
      <c r="Y341" s="2"/>
      <c r="Z341" s="2"/>
      <c r="AB341" s="2"/>
      <c r="AC341" s="2"/>
    </row>
    <row r="342" spans="1:29" ht="13.5">
      <c r="A342" s="173"/>
      <c r="B342" s="24" t="s">
        <v>19</v>
      </c>
      <c r="C342" s="9">
        <v>17</v>
      </c>
      <c r="D342" s="10">
        <v>0.65400000000000003</v>
      </c>
      <c r="E342" s="10">
        <v>6.5000000000000002E-2</v>
      </c>
      <c r="F342" s="11">
        <v>5</v>
      </c>
      <c r="G342" s="10">
        <v>0.192</v>
      </c>
      <c r="H342" s="10">
        <v>7.4999999999999997E-2</v>
      </c>
      <c r="I342" s="11">
        <v>9</v>
      </c>
      <c r="J342" s="10">
        <v>0.34599999999999997</v>
      </c>
      <c r="K342" s="10">
        <v>1.9E-2</v>
      </c>
      <c r="L342" s="11">
        <v>26</v>
      </c>
      <c r="M342" s="10">
        <v>1</v>
      </c>
      <c r="N342" s="20">
        <v>3.5999999999999997E-2</v>
      </c>
      <c r="S342" s="2"/>
      <c r="T342" s="2"/>
      <c r="V342" s="2"/>
      <c r="W342" s="2"/>
      <c r="Y342" s="2"/>
      <c r="Z342" s="2"/>
      <c r="AB342" s="2"/>
      <c r="AC342" s="2"/>
    </row>
    <row r="343" spans="1:29" ht="13.5">
      <c r="A343" s="173"/>
      <c r="B343" s="24" t="s">
        <v>20</v>
      </c>
      <c r="C343" s="9">
        <v>2</v>
      </c>
      <c r="D343" s="10">
        <v>0.4</v>
      </c>
      <c r="E343" s="10">
        <v>8.0000000000000002E-3</v>
      </c>
      <c r="F343" s="11">
        <v>1</v>
      </c>
      <c r="G343" s="10">
        <v>0.2</v>
      </c>
      <c r="H343" s="10">
        <v>1.4999999999999999E-2</v>
      </c>
      <c r="I343" s="11">
        <v>4</v>
      </c>
      <c r="J343" s="10">
        <v>0.8</v>
      </c>
      <c r="K343" s="10">
        <v>8.9999999999999993E-3</v>
      </c>
      <c r="L343" s="11">
        <v>5</v>
      </c>
      <c r="M343" s="10">
        <v>1</v>
      </c>
      <c r="N343" s="20">
        <v>7.0000000000000001E-3</v>
      </c>
      <c r="S343" s="2"/>
      <c r="T343" s="2"/>
      <c r="V343" s="2"/>
      <c r="W343" s="2"/>
      <c r="Y343" s="2"/>
      <c r="Z343" s="2"/>
      <c r="AB343" s="2"/>
      <c r="AC343" s="2"/>
    </row>
    <row r="344" spans="1:29" ht="13.5">
      <c r="A344" s="173"/>
      <c r="B344" s="24" t="s">
        <v>21</v>
      </c>
      <c r="C344" s="9">
        <v>3</v>
      </c>
      <c r="D344" s="10">
        <v>8.7999999999999995E-2</v>
      </c>
      <c r="E344" s="10">
        <v>1.2E-2</v>
      </c>
      <c r="F344" s="11">
        <v>0</v>
      </c>
      <c r="G344" s="10">
        <v>0</v>
      </c>
      <c r="H344" s="10">
        <v>0</v>
      </c>
      <c r="I344" s="11">
        <v>31</v>
      </c>
      <c r="J344" s="10">
        <v>0.91200000000000003</v>
      </c>
      <c r="K344" s="10">
        <v>6.7000000000000004E-2</v>
      </c>
      <c r="L344" s="11">
        <v>34</v>
      </c>
      <c r="M344" s="10">
        <v>1</v>
      </c>
      <c r="N344" s="20">
        <v>4.7E-2</v>
      </c>
      <c r="S344" s="2"/>
      <c r="T344" s="2"/>
      <c r="V344" s="2"/>
      <c r="W344" s="2"/>
      <c r="Y344" s="2"/>
      <c r="Z344" s="2"/>
      <c r="AB344" s="2"/>
      <c r="AC344" s="2"/>
    </row>
    <row r="345" spans="1:29" ht="13.5">
      <c r="A345" s="173"/>
      <c r="B345" s="24" t="s">
        <v>47</v>
      </c>
      <c r="C345" s="9">
        <v>59</v>
      </c>
      <c r="D345" s="10">
        <v>0.96699999999999997</v>
      </c>
      <c r="E345" s="10">
        <v>0.22700000000000001</v>
      </c>
      <c r="F345" s="11">
        <v>5</v>
      </c>
      <c r="G345" s="10">
        <v>8.2000000000000003E-2</v>
      </c>
      <c r="H345" s="10">
        <v>7.4999999999999997E-2</v>
      </c>
      <c r="I345" s="11">
        <v>4</v>
      </c>
      <c r="J345" s="10">
        <v>6.6000000000000003E-2</v>
      </c>
      <c r="K345" s="10">
        <v>8.9999999999999993E-3</v>
      </c>
      <c r="L345" s="11">
        <v>61</v>
      </c>
      <c r="M345" s="10">
        <v>1</v>
      </c>
      <c r="N345" s="20">
        <v>8.5000000000000006E-2</v>
      </c>
      <c r="S345" s="2"/>
      <c r="T345" s="2"/>
      <c r="V345" s="2"/>
      <c r="W345" s="2"/>
      <c r="Y345" s="2"/>
      <c r="Z345" s="2"/>
      <c r="AB345" s="2"/>
      <c r="AC345" s="2"/>
    </row>
    <row r="346" spans="1:29" ht="13.5">
      <c r="A346" s="173"/>
      <c r="B346" s="24" t="s">
        <v>22</v>
      </c>
      <c r="C346" s="9">
        <v>2</v>
      </c>
      <c r="D346" s="10">
        <v>0.08</v>
      </c>
      <c r="E346" s="10">
        <v>8.0000000000000002E-3</v>
      </c>
      <c r="F346" s="11">
        <v>0</v>
      </c>
      <c r="G346" s="10">
        <v>0</v>
      </c>
      <c r="H346" s="10">
        <v>0</v>
      </c>
      <c r="I346" s="11">
        <v>23</v>
      </c>
      <c r="J346" s="10">
        <v>0.92</v>
      </c>
      <c r="K346" s="10">
        <v>0.05</v>
      </c>
      <c r="L346" s="11">
        <v>25</v>
      </c>
      <c r="M346" s="10">
        <v>1</v>
      </c>
      <c r="N346" s="20">
        <v>3.5000000000000003E-2</v>
      </c>
      <c r="S346" s="2"/>
      <c r="T346" s="2"/>
      <c r="V346" s="2"/>
      <c r="W346" s="2"/>
      <c r="Y346" s="2"/>
      <c r="Z346" s="2"/>
      <c r="AB346" s="2"/>
      <c r="AC346" s="2"/>
    </row>
    <row r="347" spans="1:29" ht="13.5">
      <c r="A347" s="173"/>
      <c r="B347" s="24" t="s">
        <v>9</v>
      </c>
      <c r="C347" s="9">
        <v>55</v>
      </c>
      <c r="D347" s="10">
        <v>0.84599999999999997</v>
      </c>
      <c r="E347" s="10">
        <v>0.21199999999999999</v>
      </c>
      <c r="F347" s="11">
        <v>31</v>
      </c>
      <c r="G347" s="10">
        <v>0.47699999999999998</v>
      </c>
      <c r="H347" s="10">
        <v>0.46300000000000002</v>
      </c>
      <c r="I347" s="11">
        <v>10</v>
      </c>
      <c r="J347" s="10">
        <v>0.154</v>
      </c>
      <c r="K347" s="10">
        <v>2.1999999999999999E-2</v>
      </c>
      <c r="L347" s="11">
        <v>65</v>
      </c>
      <c r="M347" s="10">
        <v>1</v>
      </c>
      <c r="N347" s="20">
        <v>0.09</v>
      </c>
      <c r="S347" s="2"/>
      <c r="T347" s="2"/>
      <c r="V347" s="2"/>
      <c r="W347" s="2"/>
      <c r="Y347" s="2"/>
      <c r="Z347" s="2"/>
      <c r="AB347" s="2"/>
      <c r="AC347" s="2"/>
    </row>
    <row r="348" spans="1:29" ht="13.5">
      <c r="A348" s="173"/>
      <c r="B348" s="24" t="s">
        <v>5</v>
      </c>
      <c r="C348" s="12">
        <v>14</v>
      </c>
      <c r="D348" s="13">
        <v>0.60899999999999999</v>
      </c>
      <c r="E348" s="13">
        <v>5.3999999999999999E-2</v>
      </c>
      <c r="F348" s="14">
        <v>2</v>
      </c>
      <c r="G348" s="13">
        <v>8.6999999999999994E-2</v>
      </c>
      <c r="H348" s="13">
        <v>0.03</v>
      </c>
      <c r="I348" s="14">
        <v>9</v>
      </c>
      <c r="J348" s="13">
        <v>0.39100000000000001</v>
      </c>
      <c r="K348" s="13">
        <v>1.9E-2</v>
      </c>
      <c r="L348" s="14">
        <v>23</v>
      </c>
      <c r="M348" s="13">
        <v>1</v>
      </c>
      <c r="N348" s="21">
        <v>3.2000000000000001E-2</v>
      </c>
      <c r="S348" s="2"/>
      <c r="T348" s="2"/>
      <c r="V348" s="2"/>
      <c r="W348" s="2"/>
      <c r="Y348" s="2"/>
      <c r="Z348" s="2"/>
      <c r="AB348" s="2"/>
      <c r="AC348" s="2"/>
    </row>
    <row r="349" spans="1:29" ht="13.5">
      <c r="A349" s="173"/>
      <c r="B349" s="24" t="s">
        <v>126</v>
      </c>
      <c r="C349" s="9">
        <v>7</v>
      </c>
      <c r="D349" s="10">
        <v>1</v>
      </c>
      <c r="E349" s="10">
        <v>2.7E-2</v>
      </c>
      <c r="F349" s="11">
        <v>7</v>
      </c>
      <c r="G349" s="10">
        <v>1</v>
      </c>
      <c r="H349" s="10">
        <v>0.104</v>
      </c>
      <c r="I349" s="11">
        <v>0</v>
      </c>
      <c r="J349" s="10">
        <v>0</v>
      </c>
      <c r="K349" s="10">
        <v>0</v>
      </c>
      <c r="L349" s="11">
        <v>7</v>
      </c>
      <c r="M349" s="10">
        <v>1</v>
      </c>
      <c r="N349" s="20">
        <v>0.01</v>
      </c>
      <c r="S349" s="2"/>
      <c r="T349" s="2"/>
      <c r="V349" s="2"/>
      <c r="W349" s="2"/>
      <c r="Y349" s="2"/>
      <c r="Z349" s="2"/>
      <c r="AB349" s="2"/>
      <c r="AC349" s="2"/>
    </row>
    <row r="350" spans="1:29" ht="13.5">
      <c r="A350" s="173"/>
      <c r="B350" s="171"/>
      <c r="C350" s="12"/>
      <c r="D350" s="13"/>
      <c r="E350" s="13"/>
      <c r="F350" s="14"/>
      <c r="G350" s="13"/>
      <c r="H350" s="13"/>
      <c r="I350" s="14"/>
      <c r="J350" s="13"/>
      <c r="K350" s="13"/>
      <c r="L350" s="14"/>
      <c r="M350" s="13"/>
      <c r="N350" s="21"/>
      <c r="S350" s="2"/>
      <c r="T350" s="2"/>
      <c r="V350" s="2"/>
      <c r="W350" s="2"/>
      <c r="Y350" s="2"/>
      <c r="Z350" s="2"/>
      <c r="AB350" s="2"/>
      <c r="AC350" s="2"/>
    </row>
    <row r="351" spans="1:29" ht="14.25" thickBot="1">
      <c r="A351" s="174"/>
      <c r="B351" s="25" t="s">
        <v>1</v>
      </c>
      <c r="C351" s="15">
        <v>260</v>
      </c>
      <c r="D351" s="16">
        <v>0.36099999999999999</v>
      </c>
      <c r="E351" s="16">
        <v>1</v>
      </c>
      <c r="F351" s="17">
        <v>67</v>
      </c>
      <c r="G351" s="16">
        <v>9.2999999999999999E-2</v>
      </c>
      <c r="H351" s="16">
        <v>1</v>
      </c>
      <c r="I351" s="17">
        <v>464</v>
      </c>
      <c r="J351" s="16">
        <v>0.64400000000000002</v>
      </c>
      <c r="K351" s="16">
        <v>1</v>
      </c>
      <c r="L351" s="17">
        <v>720</v>
      </c>
      <c r="M351" s="16">
        <v>1</v>
      </c>
      <c r="N351" s="22">
        <v>1</v>
      </c>
      <c r="S351" s="2"/>
      <c r="T351" s="2"/>
      <c r="V351" s="2"/>
      <c r="W351" s="2"/>
      <c r="Y351" s="2"/>
      <c r="Z351" s="2"/>
      <c r="AB351" s="2"/>
      <c r="AC351" s="2"/>
    </row>
    <row r="352" spans="1:29">
      <c r="L352" s="2"/>
      <c r="M352" s="2"/>
      <c r="N352" s="2"/>
      <c r="O352" s="2"/>
      <c r="X352" s="2"/>
      <c r="Y352" s="2"/>
      <c r="Z352" s="2"/>
      <c r="AA352" s="2"/>
      <c r="AB352" s="2"/>
    </row>
    <row r="353" spans="1:29">
      <c r="L353" s="2"/>
      <c r="M353" s="2"/>
      <c r="N353" s="2"/>
      <c r="O353" s="2"/>
      <c r="X353" s="2"/>
      <c r="Y353" s="2"/>
      <c r="Z353" s="2"/>
      <c r="AA353" s="2"/>
      <c r="AB353" s="2"/>
    </row>
    <row r="354" spans="1:29">
      <c r="A354" s="1">
        <v>2010</v>
      </c>
      <c r="S354" s="2"/>
      <c r="T354" s="2"/>
      <c r="V354" s="2"/>
      <c r="W354" s="2"/>
      <c r="Y354" s="2"/>
      <c r="Z354" s="2"/>
      <c r="AB354" s="2"/>
      <c r="AC354" s="2"/>
    </row>
    <row r="355" spans="1:29" ht="13.15" customHeight="1">
      <c r="A355" s="331" t="s">
        <v>0</v>
      </c>
      <c r="B355" s="332" t="s">
        <v>0</v>
      </c>
      <c r="C355" s="497" t="s">
        <v>36</v>
      </c>
      <c r="D355" s="498"/>
      <c r="E355" s="498"/>
      <c r="F355" s="499"/>
    </row>
    <row r="356" spans="1:29" ht="13.15" customHeight="1">
      <c r="A356" s="333"/>
      <c r="B356" s="29"/>
      <c r="C356" s="497" t="s">
        <v>28</v>
      </c>
      <c r="D356" s="498"/>
      <c r="E356" s="498"/>
      <c r="F356" s="499"/>
    </row>
    <row r="357" spans="1:29" ht="13.15" customHeight="1">
      <c r="A357" s="334"/>
      <c r="B357" s="335"/>
      <c r="C357" s="336" t="s">
        <v>39</v>
      </c>
      <c r="D357" s="337" t="s">
        <v>29</v>
      </c>
      <c r="E357" s="337" t="s">
        <v>40</v>
      </c>
      <c r="F357" s="338" t="s">
        <v>30</v>
      </c>
    </row>
    <row r="358" spans="1:29" ht="13.15" customHeight="1">
      <c r="A358" s="339" t="s">
        <v>24</v>
      </c>
      <c r="B358" s="340" t="s">
        <v>3</v>
      </c>
      <c r="C358" s="341">
        <f>C290</f>
        <v>1</v>
      </c>
      <c r="D358" s="342">
        <f>C358/$L$321</f>
        <v>1.0427528675703858E-3</v>
      </c>
      <c r="E358" s="341">
        <f>$L$290-C358</f>
        <v>34</v>
      </c>
      <c r="F358" s="342">
        <f>E358/$L$321</f>
        <v>3.5453597497393116E-2</v>
      </c>
    </row>
    <row r="359" spans="1:29" ht="13.15" customHeight="1">
      <c r="A359" s="184"/>
      <c r="B359" s="53" t="s">
        <v>4</v>
      </c>
      <c r="C359" s="54">
        <v>15</v>
      </c>
      <c r="D359" s="55">
        <f t="shared" ref="D359:D387" si="42">C359/946</f>
        <v>1.5856236786469344E-2</v>
      </c>
      <c r="E359" s="54">
        <v>20</v>
      </c>
      <c r="F359" s="55">
        <f t="shared" ref="F359:F387" si="43">E359/946</f>
        <v>2.1141649048625793E-2</v>
      </c>
    </row>
    <row r="360" spans="1:29" ht="13.15" customHeight="1">
      <c r="A360" s="184"/>
      <c r="B360" s="53" t="s">
        <v>41</v>
      </c>
      <c r="C360" s="54">
        <v>3</v>
      </c>
      <c r="D360" s="55">
        <f t="shared" si="42"/>
        <v>3.1712473572938688E-3</v>
      </c>
      <c r="E360" s="54">
        <v>3</v>
      </c>
      <c r="F360" s="55">
        <f t="shared" si="43"/>
        <v>3.1712473572938688E-3</v>
      </c>
    </row>
    <row r="361" spans="1:29" ht="13.15" customHeight="1">
      <c r="A361" s="184"/>
      <c r="B361" s="53" t="s">
        <v>42</v>
      </c>
      <c r="C361" s="54">
        <v>9</v>
      </c>
      <c r="D361" s="55">
        <f t="shared" si="42"/>
        <v>9.5137420718816069E-3</v>
      </c>
      <c r="E361" s="54">
        <v>45</v>
      </c>
      <c r="F361" s="55">
        <f t="shared" si="43"/>
        <v>4.7568710359408031E-2</v>
      </c>
    </row>
    <row r="362" spans="1:29" ht="13.15" customHeight="1">
      <c r="A362" s="184"/>
      <c r="B362" s="53" t="s">
        <v>14</v>
      </c>
      <c r="C362" s="54">
        <v>2</v>
      </c>
      <c r="D362" s="55">
        <f t="shared" si="42"/>
        <v>2.1141649048625794E-3</v>
      </c>
      <c r="E362" s="54">
        <v>36</v>
      </c>
      <c r="F362" s="55">
        <f t="shared" si="43"/>
        <v>3.8054968287526428E-2</v>
      </c>
    </row>
    <row r="363" spans="1:29" ht="13.15" customHeight="1">
      <c r="A363" s="184"/>
      <c r="B363" s="53" t="s">
        <v>6</v>
      </c>
      <c r="C363" s="54">
        <v>2</v>
      </c>
      <c r="D363" s="55">
        <f t="shared" si="42"/>
        <v>2.1141649048625794E-3</v>
      </c>
      <c r="E363" s="54">
        <v>39</v>
      </c>
      <c r="F363" s="55">
        <f t="shared" si="43"/>
        <v>4.1226215644820298E-2</v>
      </c>
    </row>
    <row r="364" spans="1:29" ht="13.15" customHeight="1">
      <c r="A364" s="184"/>
      <c r="B364" s="53" t="s">
        <v>8</v>
      </c>
      <c r="C364" s="54">
        <v>3</v>
      </c>
      <c r="D364" s="55">
        <f t="shared" si="42"/>
        <v>3.1712473572938688E-3</v>
      </c>
      <c r="E364" s="54">
        <v>3</v>
      </c>
      <c r="F364" s="55">
        <f t="shared" si="43"/>
        <v>3.1712473572938688E-3</v>
      </c>
    </row>
    <row r="365" spans="1:29" ht="13.15" customHeight="1">
      <c r="A365" s="184"/>
      <c r="B365" s="53" t="s">
        <v>10</v>
      </c>
      <c r="C365" s="54">
        <v>0</v>
      </c>
      <c r="D365" s="55">
        <f t="shared" si="42"/>
        <v>0</v>
      </c>
      <c r="E365" s="54">
        <v>18</v>
      </c>
      <c r="F365" s="55">
        <f t="shared" si="43"/>
        <v>1.9027484143763214E-2</v>
      </c>
    </row>
    <row r="366" spans="1:29" ht="13.15" customHeight="1">
      <c r="A366" s="184"/>
      <c r="B366" s="53" t="s">
        <v>11</v>
      </c>
      <c r="C366" s="54">
        <v>5</v>
      </c>
      <c r="D366" s="55">
        <f t="shared" si="42"/>
        <v>5.2854122621564482E-3</v>
      </c>
      <c r="E366" s="54">
        <v>35</v>
      </c>
      <c r="F366" s="55">
        <f t="shared" si="43"/>
        <v>3.699788583509514E-2</v>
      </c>
    </row>
    <row r="367" spans="1:29" ht="13.15" customHeight="1">
      <c r="A367" s="184"/>
      <c r="B367" s="53" t="s">
        <v>12</v>
      </c>
      <c r="C367" s="54">
        <v>8</v>
      </c>
      <c r="D367" s="55">
        <f t="shared" si="42"/>
        <v>8.4566596194503175E-3</v>
      </c>
      <c r="E367" s="54">
        <v>13</v>
      </c>
      <c r="F367" s="55">
        <f t="shared" si="43"/>
        <v>1.3742071881606765E-2</v>
      </c>
    </row>
    <row r="368" spans="1:29" ht="13.15" customHeight="1">
      <c r="A368" s="184"/>
      <c r="B368" s="53" t="s">
        <v>43</v>
      </c>
      <c r="C368" s="54">
        <v>4</v>
      </c>
      <c r="D368" s="55">
        <f t="shared" si="42"/>
        <v>4.2283298097251587E-3</v>
      </c>
      <c r="E368" s="54">
        <v>12</v>
      </c>
      <c r="F368" s="55">
        <f t="shared" si="43"/>
        <v>1.2684989429175475E-2</v>
      </c>
    </row>
    <row r="369" spans="1:6" ht="13.15" customHeight="1">
      <c r="A369" s="184"/>
      <c r="B369" s="53" t="s">
        <v>7</v>
      </c>
      <c r="C369" s="54">
        <v>20</v>
      </c>
      <c r="D369" s="55">
        <f t="shared" si="42"/>
        <v>2.1141649048625793E-2</v>
      </c>
      <c r="E369" s="54">
        <v>75</v>
      </c>
      <c r="F369" s="55">
        <f t="shared" si="43"/>
        <v>7.9281183932346719E-2</v>
      </c>
    </row>
    <row r="370" spans="1:6" ht="13.15" customHeight="1">
      <c r="A370" s="184"/>
      <c r="B370" s="53" t="s">
        <v>13</v>
      </c>
      <c r="C370" s="54">
        <v>9</v>
      </c>
      <c r="D370" s="55">
        <f t="shared" si="42"/>
        <v>9.5137420718816069E-3</v>
      </c>
      <c r="E370" s="54">
        <v>5</v>
      </c>
      <c r="F370" s="55">
        <f t="shared" si="43"/>
        <v>5.2854122621564482E-3</v>
      </c>
    </row>
    <row r="371" spans="1:6" ht="13.15" customHeight="1">
      <c r="A371" s="184"/>
      <c r="B371" s="53" t="s">
        <v>15</v>
      </c>
      <c r="C371" s="54">
        <v>2</v>
      </c>
      <c r="D371" s="55">
        <f t="shared" si="42"/>
        <v>2.1141649048625794E-3</v>
      </c>
      <c r="E371" s="54">
        <v>28</v>
      </c>
      <c r="F371" s="55">
        <f t="shared" si="43"/>
        <v>2.9598308668076109E-2</v>
      </c>
    </row>
    <row r="372" spans="1:6" ht="13.15" customHeight="1">
      <c r="A372" s="184"/>
      <c r="B372" s="53" t="s">
        <v>16</v>
      </c>
      <c r="C372" s="54">
        <v>14</v>
      </c>
      <c r="D372" s="55">
        <f t="shared" si="42"/>
        <v>1.4799154334038054E-2</v>
      </c>
      <c r="E372" s="54">
        <v>33</v>
      </c>
      <c r="F372" s="55">
        <f t="shared" si="43"/>
        <v>3.4883720930232558E-2</v>
      </c>
    </row>
    <row r="373" spans="1:6" ht="13.15" customHeight="1">
      <c r="A373" s="184"/>
      <c r="B373" s="53" t="s">
        <v>17</v>
      </c>
      <c r="C373" s="54">
        <v>11</v>
      </c>
      <c r="D373" s="55">
        <f t="shared" si="42"/>
        <v>1.1627906976744186E-2</v>
      </c>
      <c r="E373" s="54">
        <v>18</v>
      </c>
      <c r="F373" s="55">
        <f t="shared" si="43"/>
        <v>1.9027484143763214E-2</v>
      </c>
    </row>
    <row r="374" spans="1:6" ht="13.15" customHeight="1">
      <c r="A374" s="184"/>
      <c r="B374" s="53" t="s">
        <v>44</v>
      </c>
      <c r="C374" s="54">
        <v>69</v>
      </c>
      <c r="D374" s="55">
        <f t="shared" si="42"/>
        <v>7.2938689217758979E-2</v>
      </c>
      <c r="E374" s="54">
        <v>45</v>
      </c>
      <c r="F374" s="55">
        <f t="shared" si="43"/>
        <v>4.7568710359408031E-2</v>
      </c>
    </row>
    <row r="375" spans="1:6" ht="13.15" customHeight="1">
      <c r="A375" s="184"/>
      <c r="B375" s="53" t="s">
        <v>18</v>
      </c>
      <c r="C375" s="54">
        <v>1</v>
      </c>
      <c r="D375" s="55">
        <f t="shared" si="42"/>
        <v>1.0570824524312897E-3</v>
      </c>
      <c r="E375" s="54">
        <v>24</v>
      </c>
      <c r="F375" s="55">
        <f t="shared" si="43"/>
        <v>2.5369978858350951E-2</v>
      </c>
    </row>
    <row r="376" spans="1:6" ht="13.15" customHeight="1">
      <c r="A376" s="184"/>
      <c r="B376" s="53" t="s">
        <v>23</v>
      </c>
      <c r="C376" s="54">
        <v>1</v>
      </c>
      <c r="D376" s="55">
        <f t="shared" si="42"/>
        <v>1.0570824524312897E-3</v>
      </c>
      <c r="E376" s="54">
        <v>3</v>
      </c>
      <c r="F376" s="55">
        <f t="shared" si="43"/>
        <v>3.1712473572938688E-3</v>
      </c>
    </row>
    <row r="377" spans="1:6" ht="13.15" customHeight="1">
      <c r="A377" s="184"/>
      <c r="B377" s="53" t="s">
        <v>19</v>
      </c>
      <c r="C377" s="54">
        <v>3</v>
      </c>
      <c r="D377" s="55">
        <f t="shared" si="42"/>
        <v>3.1712473572938688E-3</v>
      </c>
      <c r="E377" s="54">
        <v>2</v>
      </c>
      <c r="F377" s="55">
        <f t="shared" si="43"/>
        <v>2.1141649048625794E-3</v>
      </c>
    </row>
    <row r="378" spans="1:6" ht="13.15" customHeight="1">
      <c r="A378" s="184"/>
      <c r="B378" s="53" t="s">
        <v>20</v>
      </c>
      <c r="C378" s="54">
        <v>4</v>
      </c>
      <c r="D378" s="55">
        <f t="shared" si="42"/>
        <v>4.2283298097251587E-3</v>
      </c>
      <c r="E378" s="54">
        <v>5</v>
      </c>
      <c r="F378" s="55">
        <f t="shared" si="43"/>
        <v>5.2854122621564482E-3</v>
      </c>
    </row>
    <row r="379" spans="1:6" ht="13.15" customHeight="1">
      <c r="A379" s="184"/>
      <c r="B379" s="53" t="s">
        <v>21</v>
      </c>
      <c r="C379" s="54">
        <v>2</v>
      </c>
      <c r="D379" s="55">
        <f t="shared" si="42"/>
        <v>2.1141649048625794E-3</v>
      </c>
      <c r="E379" s="54">
        <v>13</v>
      </c>
      <c r="F379" s="55">
        <f t="shared" si="43"/>
        <v>1.3742071881606765E-2</v>
      </c>
    </row>
    <row r="380" spans="1:6" ht="13.15" customHeight="1">
      <c r="A380" s="184"/>
      <c r="B380" s="53" t="s">
        <v>45</v>
      </c>
      <c r="C380" s="54">
        <v>0</v>
      </c>
      <c r="D380" s="55">
        <f t="shared" si="42"/>
        <v>0</v>
      </c>
      <c r="E380" s="54">
        <v>29</v>
      </c>
      <c r="F380" s="55">
        <f t="shared" si="43"/>
        <v>3.06553911205074E-2</v>
      </c>
    </row>
    <row r="381" spans="1:6" ht="13.15" customHeight="1">
      <c r="A381" s="184"/>
      <c r="B381" s="53" t="s">
        <v>46</v>
      </c>
      <c r="C381" s="54">
        <v>10</v>
      </c>
      <c r="D381" s="55">
        <f t="shared" si="42"/>
        <v>1.0570824524312896E-2</v>
      </c>
      <c r="E381" s="54">
        <v>15</v>
      </c>
      <c r="F381" s="55">
        <f t="shared" si="43"/>
        <v>1.5856236786469344E-2</v>
      </c>
    </row>
    <row r="382" spans="1:6" ht="13.15" customHeight="1">
      <c r="A382" s="184"/>
      <c r="B382" s="53" t="s">
        <v>47</v>
      </c>
      <c r="C382" s="54">
        <v>8</v>
      </c>
      <c r="D382" s="55">
        <f t="shared" si="42"/>
        <v>8.4566596194503175E-3</v>
      </c>
      <c r="E382" s="54">
        <v>19</v>
      </c>
      <c r="F382" s="55">
        <f t="shared" si="43"/>
        <v>2.0084566596194502E-2</v>
      </c>
    </row>
    <row r="383" spans="1:6" ht="13.15" customHeight="1">
      <c r="A383" s="184"/>
      <c r="B383" s="53" t="s">
        <v>22</v>
      </c>
      <c r="C383" s="54">
        <v>4</v>
      </c>
      <c r="D383" s="55">
        <f t="shared" si="42"/>
        <v>4.2283298097251587E-3</v>
      </c>
      <c r="E383" s="54">
        <v>52</v>
      </c>
      <c r="F383" s="55">
        <f t="shared" si="43"/>
        <v>5.4968287526427059E-2</v>
      </c>
    </row>
    <row r="384" spans="1:6" ht="13.15" customHeight="1">
      <c r="A384" s="184"/>
      <c r="B384" s="53" t="s">
        <v>9</v>
      </c>
      <c r="C384" s="54">
        <v>2</v>
      </c>
      <c r="D384" s="55">
        <f t="shared" si="42"/>
        <v>2.1141649048625794E-3</v>
      </c>
      <c r="E384" s="54">
        <v>20</v>
      </c>
      <c r="F384" s="55">
        <f t="shared" si="43"/>
        <v>2.1141649048625793E-2</v>
      </c>
    </row>
    <row r="385" spans="1:29" ht="13.15" customHeight="1">
      <c r="A385" s="184"/>
      <c r="B385" s="53" t="s">
        <v>33</v>
      </c>
      <c r="C385" s="54">
        <v>43</v>
      </c>
      <c r="D385" s="55">
        <f t="shared" si="42"/>
        <v>4.5454545454545456E-2</v>
      </c>
      <c r="E385" s="54">
        <v>14</v>
      </c>
      <c r="F385" s="55">
        <f t="shared" si="43"/>
        <v>1.4799154334038054E-2</v>
      </c>
    </row>
    <row r="386" spans="1:29" ht="13.15" customHeight="1">
      <c r="A386" s="184"/>
      <c r="B386" s="53" t="s">
        <v>5</v>
      </c>
      <c r="C386" s="54">
        <v>4</v>
      </c>
      <c r="D386" s="55">
        <f t="shared" si="42"/>
        <v>4.2283298097251587E-3</v>
      </c>
      <c r="E386" s="54">
        <v>12</v>
      </c>
      <c r="F386" s="55">
        <f t="shared" si="43"/>
        <v>1.2684989429175475E-2</v>
      </c>
    </row>
    <row r="387" spans="1:29" ht="13.15" customHeight="1">
      <c r="A387" s="184"/>
      <c r="B387" s="53" t="s">
        <v>126</v>
      </c>
      <c r="C387" s="54">
        <v>10</v>
      </c>
      <c r="D387" s="55">
        <f t="shared" si="42"/>
        <v>1.0570824524312896E-2</v>
      </c>
      <c r="E387" s="54">
        <v>8</v>
      </c>
      <c r="F387" s="55">
        <f t="shared" si="43"/>
        <v>8.4566596194503175E-3</v>
      </c>
    </row>
    <row r="388" spans="1:29" ht="13.15" customHeight="1">
      <c r="A388" s="185"/>
      <c r="B388" s="56"/>
      <c r="C388" s="54"/>
      <c r="D388" s="55"/>
      <c r="E388" s="54"/>
      <c r="F388" s="55"/>
    </row>
    <row r="389" spans="1:29" ht="13.15" customHeight="1">
      <c r="A389" s="60"/>
      <c r="B389" s="57" t="s">
        <v>1</v>
      </c>
      <c r="C389" s="54">
        <v>273</v>
      </c>
      <c r="D389" s="55">
        <f>C389/946</f>
        <v>0.28858350951374206</v>
      </c>
      <c r="E389" s="54">
        <v>673</v>
      </c>
      <c r="F389" s="55">
        <f>E389/946</f>
        <v>0.71141649048625788</v>
      </c>
    </row>
    <row r="391" spans="1:29">
      <c r="L391" s="2"/>
      <c r="M391" s="2"/>
      <c r="N391" s="2"/>
      <c r="O391" s="2"/>
      <c r="X391" s="2"/>
      <c r="Y391" s="2"/>
      <c r="Z391" s="2"/>
      <c r="AA391" s="2"/>
      <c r="AB391" s="2"/>
    </row>
    <row r="392" spans="1:29" ht="12.75" thickBot="1">
      <c r="A392" s="1">
        <v>2005</v>
      </c>
      <c r="S392" s="2"/>
      <c r="T392" s="2"/>
      <c r="V392" s="2"/>
      <c r="W392" s="2"/>
      <c r="Y392" s="2"/>
      <c r="Z392" s="2"/>
      <c r="AB392" s="2"/>
      <c r="AC392" s="2"/>
    </row>
    <row r="393" spans="1:29" ht="13.9" customHeight="1" thickBot="1">
      <c r="A393" s="28" t="s">
        <v>0</v>
      </c>
      <c r="B393" s="28" t="s">
        <v>0</v>
      </c>
      <c r="C393" s="486" t="s">
        <v>36</v>
      </c>
      <c r="D393" s="486"/>
      <c r="E393" s="486"/>
    </row>
    <row r="394" spans="1:29" ht="13.5" thickBot="1">
      <c r="A394" s="29"/>
      <c r="B394" s="29"/>
      <c r="C394" s="486" t="s">
        <v>28</v>
      </c>
      <c r="D394" s="486"/>
      <c r="E394" s="486"/>
    </row>
    <row r="395" spans="1:29" ht="13.5" thickBot="1">
      <c r="A395" s="29"/>
      <c r="B395" s="29"/>
      <c r="C395" s="30" t="s">
        <v>29</v>
      </c>
      <c r="D395" s="31" t="s">
        <v>30</v>
      </c>
      <c r="E395" s="32" t="s">
        <v>1</v>
      </c>
    </row>
    <row r="396" spans="1:29" ht="13.5">
      <c r="A396" s="175" t="s">
        <v>24</v>
      </c>
      <c r="B396" s="23" t="s">
        <v>3</v>
      </c>
      <c r="C396" s="33">
        <v>3.0000000000000001E-3</v>
      </c>
      <c r="D396" s="34">
        <f>E396-C396</f>
        <v>2.8000000000000001E-2</v>
      </c>
      <c r="E396" s="35">
        <v>3.1E-2</v>
      </c>
    </row>
    <row r="397" spans="1:29" ht="13.5">
      <c r="A397" s="227"/>
      <c r="B397" s="24" t="s">
        <v>4</v>
      </c>
      <c r="C397" s="36">
        <v>1E-3</v>
      </c>
      <c r="D397" s="37">
        <f t="shared" ref="D397:D420" si="44">E397-C397</f>
        <v>1.6E-2</v>
      </c>
      <c r="E397" s="38">
        <v>1.7000000000000001E-2</v>
      </c>
    </row>
    <row r="398" spans="1:29" ht="13.5">
      <c r="A398" s="227"/>
      <c r="B398" s="24" t="s">
        <v>14</v>
      </c>
      <c r="C398" s="36">
        <v>0</v>
      </c>
      <c r="D398" s="37">
        <f t="shared" si="44"/>
        <v>1.9E-2</v>
      </c>
      <c r="E398" s="38">
        <v>1.9E-2</v>
      </c>
    </row>
    <row r="399" spans="1:29" ht="13.5">
      <c r="A399" s="227"/>
      <c r="B399" s="24" t="s">
        <v>6</v>
      </c>
      <c r="C399" s="36">
        <v>6.0000000000000001E-3</v>
      </c>
      <c r="D399" s="37">
        <f t="shared" si="44"/>
        <v>5.9000000000000004E-2</v>
      </c>
      <c r="E399" s="38">
        <v>6.5000000000000002E-2</v>
      </c>
    </row>
    <row r="400" spans="1:29" ht="13.5">
      <c r="A400" s="227"/>
      <c r="B400" s="24" t="s">
        <v>8</v>
      </c>
      <c r="C400" s="36">
        <v>4.0000000000000001E-3</v>
      </c>
      <c r="D400" s="37">
        <f t="shared" si="44"/>
        <v>8.9999999999999993E-3</v>
      </c>
      <c r="E400" s="38">
        <v>1.2999999999999999E-2</v>
      </c>
    </row>
    <row r="401" spans="1:5" ht="13.5">
      <c r="A401" s="227"/>
      <c r="B401" s="24" t="s">
        <v>10</v>
      </c>
      <c r="C401" s="36">
        <v>1E-3</v>
      </c>
      <c r="D401" s="37">
        <f t="shared" si="44"/>
        <v>1.7999999999999999E-2</v>
      </c>
      <c r="E401" s="38">
        <v>1.9E-2</v>
      </c>
    </row>
    <row r="402" spans="1:5" ht="13.5">
      <c r="A402" s="227"/>
      <c r="B402" s="24" t="s">
        <v>11</v>
      </c>
      <c r="C402" s="36">
        <v>4.0000000000000001E-3</v>
      </c>
      <c r="D402" s="37">
        <f t="shared" si="44"/>
        <v>3.9999999999999994E-2</v>
      </c>
      <c r="E402" s="38">
        <v>4.3999999999999997E-2</v>
      </c>
    </row>
    <row r="403" spans="1:5" ht="13.5">
      <c r="A403" s="227"/>
      <c r="B403" s="24" t="s">
        <v>12</v>
      </c>
      <c r="C403" s="36">
        <v>8.0000000000000002E-3</v>
      </c>
      <c r="D403" s="37">
        <f t="shared" si="44"/>
        <v>1.6E-2</v>
      </c>
      <c r="E403" s="38">
        <v>2.4E-2</v>
      </c>
    </row>
    <row r="404" spans="1:5" ht="13.5">
      <c r="A404" s="227"/>
      <c r="B404" s="24" t="s">
        <v>7</v>
      </c>
      <c r="C404" s="36">
        <v>2.8000000000000001E-2</v>
      </c>
      <c r="D404" s="37">
        <f t="shared" si="44"/>
        <v>0.14100000000000001</v>
      </c>
      <c r="E404" s="38">
        <v>0.16900000000000001</v>
      </c>
    </row>
    <row r="405" spans="1:5" ht="13.5">
      <c r="A405" s="227"/>
      <c r="B405" s="24" t="s">
        <v>13</v>
      </c>
      <c r="C405" s="36">
        <v>7.0000000000000001E-3</v>
      </c>
      <c r="D405" s="37">
        <f t="shared" ref="D405:D417" si="45">E405-C405</f>
        <v>1.0000000000000002E-2</v>
      </c>
      <c r="E405" s="38">
        <v>1.7000000000000001E-2</v>
      </c>
    </row>
    <row r="406" spans="1:5" ht="13.5">
      <c r="A406" s="227"/>
      <c r="B406" s="24" t="s">
        <v>15</v>
      </c>
      <c r="C406" s="36">
        <v>1.7999999999999999E-2</v>
      </c>
      <c r="D406" s="37">
        <f t="shared" si="45"/>
        <v>5.5999999999999994E-2</v>
      </c>
      <c r="E406" s="38">
        <v>7.3999999999999996E-2</v>
      </c>
    </row>
    <row r="407" spans="1:5" ht="13.5">
      <c r="A407" s="227"/>
      <c r="B407" s="24" t="s">
        <v>16</v>
      </c>
      <c r="C407" s="36">
        <v>1.7999999999999999E-2</v>
      </c>
      <c r="D407" s="37">
        <f t="shared" si="45"/>
        <v>4.1999999999999996E-2</v>
      </c>
      <c r="E407" s="38">
        <v>0.06</v>
      </c>
    </row>
    <row r="408" spans="1:5" ht="13.5">
      <c r="A408" s="227"/>
      <c r="B408" s="24" t="s">
        <v>17</v>
      </c>
      <c r="C408" s="36">
        <v>3.5999999999999997E-2</v>
      </c>
      <c r="D408" s="37">
        <f t="shared" si="45"/>
        <v>3.5999999999999997E-2</v>
      </c>
      <c r="E408" s="38">
        <v>7.1999999999999995E-2</v>
      </c>
    </row>
    <row r="409" spans="1:5" ht="13.5">
      <c r="A409" s="227"/>
      <c r="B409" s="24" t="s">
        <v>18</v>
      </c>
      <c r="C409" s="36">
        <v>3.0000000000000001E-3</v>
      </c>
      <c r="D409" s="37">
        <f t="shared" si="45"/>
        <v>2.6000000000000002E-2</v>
      </c>
      <c r="E409" s="38">
        <v>2.9000000000000001E-2</v>
      </c>
    </row>
    <row r="410" spans="1:5" ht="13.5">
      <c r="A410" s="227"/>
      <c r="B410" s="24" t="s">
        <v>23</v>
      </c>
      <c r="C410" s="36">
        <v>3.0000000000000001E-3</v>
      </c>
      <c r="D410" s="37">
        <f t="shared" si="45"/>
        <v>3.0000000000000001E-3</v>
      </c>
      <c r="E410" s="38">
        <v>6.0000000000000001E-3</v>
      </c>
    </row>
    <row r="411" spans="1:5" ht="13.5">
      <c r="A411" s="227"/>
      <c r="B411" s="24" t="s">
        <v>19</v>
      </c>
      <c r="C411" s="36">
        <v>2.4E-2</v>
      </c>
      <c r="D411" s="37">
        <f t="shared" si="45"/>
        <v>1.1999999999999997E-2</v>
      </c>
      <c r="E411" s="38">
        <v>3.5999999999999997E-2</v>
      </c>
    </row>
    <row r="412" spans="1:5" ht="13.5">
      <c r="A412" s="227"/>
      <c r="B412" s="24" t="s">
        <v>20</v>
      </c>
      <c r="C412" s="36">
        <v>3.0000000000000001E-3</v>
      </c>
      <c r="D412" s="37">
        <f t="shared" si="45"/>
        <v>4.0000000000000001E-3</v>
      </c>
      <c r="E412" s="38">
        <v>7.0000000000000001E-3</v>
      </c>
    </row>
    <row r="413" spans="1:5" ht="13.5">
      <c r="A413" s="227"/>
      <c r="B413" s="24" t="s">
        <v>21</v>
      </c>
      <c r="C413" s="36">
        <v>4.0000000000000001E-3</v>
      </c>
      <c r="D413" s="37">
        <f t="shared" si="45"/>
        <v>4.2999999999999997E-2</v>
      </c>
      <c r="E413" s="38">
        <v>4.7E-2</v>
      </c>
    </row>
    <row r="414" spans="1:5" ht="13.5">
      <c r="A414" s="227"/>
      <c r="B414" s="24" t="s">
        <v>47</v>
      </c>
      <c r="C414" s="36">
        <v>8.2000000000000003E-2</v>
      </c>
      <c r="D414" s="37">
        <f t="shared" si="45"/>
        <v>3.0000000000000027E-3</v>
      </c>
      <c r="E414" s="38">
        <v>8.5000000000000006E-2</v>
      </c>
    </row>
    <row r="415" spans="1:5" ht="13.5">
      <c r="A415" s="227"/>
      <c r="B415" s="24" t="s">
        <v>22</v>
      </c>
      <c r="C415" s="36">
        <v>3.0000000000000001E-3</v>
      </c>
      <c r="D415" s="37">
        <f t="shared" si="45"/>
        <v>3.2000000000000001E-2</v>
      </c>
      <c r="E415" s="38">
        <v>3.5000000000000003E-2</v>
      </c>
    </row>
    <row r="416" spans="1:5" ht="13.5">
      <c r="A416" s="227"/>
      <c r="B416" s="24" t="s">
        <v>9</v>
      </c>
      <c r="C416" s="36">
        <v>7.5999999999999998E-2</v>
      </c>
      <c r="D416" s="37">
        <f t="shared" si="45"/>
        <v>1.3999999999999999E-2</v>
      </c>
      <c r="E416" s="38">
        <v>0.09</v>
      </c>
    </row>
    <row r="417" spans="1:14" ht="13.5">
      <c r="A417" s="227"/>
      <c r="B417" s="24" t="s">
        <v>5</v>
      </c>
      <c r="C417" s="36">
        <v>1.9E-2</v>
      </c>
      <c r="D417" s="37">
        <f t="shared" si="45"/>
        <v>1.3000000000000001E-2</v>
      </c>
      <c r="E417" s="38">
        <v>3.2000000000000001E-2</v>
      </c>
    </row>
    <row r="418" spans="1:14" ht="13.5">
      <c r="A418" s="227"/>
      <c r="B418" s="24" t="s">
        <v>126</v>
      </c>
      <c r="C418" s="36">
        <v>0.01</v>
      </c>
      <c r="D418" s="37">
        <f t="shared" si="44"/>
        <v>0</v>
      </c>
      <c r="E418" s="38">
        <v>0.01</v>
      </c>
    </row>
    <row r="419" spans="1:14" ht="13.5">
      <c r="A419" s="227"/>
      <c r="B419" s="171"/>
      <c r="C419" s="181"/>
      <c r="D419" s="182"/>
      <c r="E419" s="183"/>
    </row>
    <row r="420" spans="1:14" ht="14.25" thickBot="1">
      <c r="A420" s="228"/>
      <c r="B420" s="25" t="s">
        <v>1</v>
      </c>
      <c r="C420" s="39">
        <v>0.36099999999999999</v>
      </c>
      <c r="D420" s="40">
        <f t="shared" si="44"/>
        <v>0.63900000000000001</v>
      </c>
      <c r="E420" s="41">
        <v>1</v>
      </c>
    </row>
    <row r="423" spans="1:14">
      <c r="A423" s="1">
        <v>2010</v>
      </c>
    </row>
    <row r="424" spans="1:14" ht="13.15" customHeight="1">
      <c r="A424" s="331" t="s">
        <v>0</v>
      </c>
      <c r="B424" s="332" t="s">
        <v>0</v>
      </c>
      <c r="C424" s="497" t="s">
        <v>37</v>
      </c>
      <c r="D424" s="498"/>
      <c r="E424" s="498"/>
      <c r="F424" s="499"/>
    </row>
    <row r="425" spans="1:14" ht="13.15" customHeight="1">
      <c r="A425" s="333"/>
      <c r="B425" s="29"/>
      <c r="C425" s="497" t="s">
        <v>28</v>
      </c>
      <c r="D425" s="498"/>
      <c r="E425" s="498"/>
      <c r="F425" s="499"/>
    </row>
    <row r="426" spans="1:14" ht="13.15" customHeight="1">
      <c r="A426" s="334"/>
      <c r="B426" s="335"/>
      <c r="C426" s="336" t="s">
        <v>39</v>
      </c>
      <c r="D426" s="337" t="s">
        <v>29</v>
      </c>
      <c r="E426" s="337" t="s">
        <v>40</v>
      </c>
      <c r="F426" s="338" t="s">
        <v>30</v>
      </c>
    </row>
    <row r="427" spans="1:14" ht="13.15" customHeight="1">
      <c r="A427" s="339" t="s">
        <v>24</v>
      </c>
      <c r="B427" s="340" t="s">
        <v>3</v>
      </c>
      <c r="C427" s="341">
        <f>F290</f>
        <v>4</v>
      </c>
      <c r="D427" s="342">
        <f>C427/$L$321</f>
        <v>4.1710114702815434E-3</v>
      </c>
      <c r="E427" s="341">
        <f>$L290-C427</f>
        <v>31</v>
      </c>
      <c r="F427" s="342">
        <f>E427/$L$321</f>
        <v>3.2325338894681963E-2</v>
      </c>
      <c r="K427" s="2"/>
      <c r="L427" s="2"/>
      <c r="M427" s="2"/>
      <c r="N427" s="2"/>
    </row>
    <row r="428" spans="1:14" ht="13.15" customHeight="1">
      <c r="A428" s="184"/>
      <c r="B428" s="53" t="s">
        <v>4</v>
      </c>
      <c r="C428" s="54">
        <f t="shared" ref="C428:C458" si="46">F291</f>
        <v>15</v>
      </c>
      <c r="D428" s="55">
        <f t="shared" ref="D428:D458" si="47">C428/$L$321</f>
        <v>1.5641293013555789E-2</v>
      </c>
      <c r="E428" s="54">
        <f t="shared" ref="E428:E458" si="48">$L291-C428</f>
        <v>20</v>
      </c>
      <c r="F428" s="55">
        <f t="shared" ref="F428:F458" si="49">E428/$L$321</f>
        <v>2.0855057351407715E-2</v>
      </c>
      <c r="K428" s="2"/>
      <c r="L428" s="2"/>
      <c r="M428" s="2"/>
      <c r="N428" s="2"/>
    </row>
    <row r="429" spans="1:14" ht="13.15" customHeight="1">
      <c r="A429" s="184"/>
      <c r="B429" s="53" t="s">
        <v>41</v>
      </c>
      <c r="C429" s="54">
        <f t="shared" si="46"/>
        <v>2</v>
      </c>
      <c r="D429" s="55">
        <f t="shared" si="47"/>
        <v>2.0855057351407717E-3</v>
      </c>
      <c r="E429" s="54">
        <f t="shared" si="48"/>
        <v>4</v>
      </c>
      <c r="F429" s="55">
        <f t="shared" si="49"/>
        <v>4.1710114702815434E-3</v>
      </c>
      <c r="K429" s="2"/>
      <c r="L429" s="2"/>
      <c r="M429" s="2"/>
      <c r="N429" s="2"/>
    </row>
    <row r="430" spans="1:14" ht="13.15" customHeight="1">
      <c r="A430" s="184"/>
      <c r="B430" s="53" t="s">
        <v>42</v>
      </c>
      <c r="C430" s="54">
        <f t="shared" si="46"/>
        <v>3</v>
      </c>
      <c r="D430" s="55">
        <f t="shared" si="47"/>
        <v>3.1282586027111575E-3</v>
      </c>
      <c r="E430" s="54">
        <f t="shared" si="48"/>
        <v>51</v>
      </c>
      <c r="F430" s="55">
        <f t="shared" si="49"/>
        <v>5.3180396246089674E-2</v>
      </c>
      <c r="K430" s="2"/>
      <c r="L430" s="2"/>
      <c r="M430" s="2"/>
      <c r="N430" s="2"/>
    </row>
    <row r="431" spans="1:14" ht="13.15" customHeight="1">
      <c r="A431" s="184"/>
      <c r="B431" s="53" t="s">
        <v>14</v>
      </c>
      <c r="C431" s="54">
        <f t="shared" si="46"/>
        <v>2</v>
      </c>
      <c r="D431" s="55">
        <f t="shared" si="47"/>
        <v>2.0855057351407717E-3</v>
      </c>
      <c r="E431" s="54">
        <f t="shared" si="48"/>
        <v>36</v>
      </c>
      <c r="F431" s="55">
        <f t="shared" si="49"/>
        <v>3.7539103232533892E-2</v>
      </c>
      <c r="K431" s="2"/>
      <c r="L431" s="2"/>
      <c r="M431" s="2"/>
      <c r="N431" s="2"/>
    </row>
    <row r="432" spans="1:14" ht="13.15" customHeight="1">
      <c r="A432" s="184"/>
      <c r="B432" s="53" t="s">
        <v>6</v>
      </c>
      <c r="C432" s="54">
        <f t="shared" si="46"/>
        <v>23</v>
      </c>
      <c r="D432" s="55">
        <f t="shared" si="47"/>
        <v>2.3983315954118872E-2</v>
      </c>
      <c r="E432" s="54">
        <f t="shared" si="48"/>
        <v>18</v>
      </c>
      <c r="F432" s="55">
        <f t="shared" si="49"/>
        <v>1.8769551616266946E-2</v>
      </c>
      <c r="K432" s="2"/>
      <c r="L432" s="2"/>
      <c r="M432" s="2"/>
      <c r="N432" s="2"/>
    </row>
    <row r="433" spans="1:14" ht="13.15" customHeight="1">
      <c r="A433" s="184"/>
      <c r="B433" s="53" t="s">
        <v>8</v>
      </c>
      <c r="C433" s="54">
        <f t="shared" si="46"/>
        <v>1</v>
      </c>
      <c r="D433" s="55">
        <f t="shared" si="47"/>
        <v>1.0427528675703858E-3</v>
      </c>
      <c r="E433" s="54">
        <f t="shared" si="48"/>
        <v>5</v>
      </c>
      <c r="F433" s="55">
        <f t="shared" si="49"/>
        <v>5.2137643378519288E-3</v>
      </c>
      <c r="K433" s="2"/>
      <c r="L433" s="2"/>
      <c r="M433" s="2"/>
      <c r="N433" s="2"/>
    </row>
    <row r="434" spans="1:14" ht="13.15" customHeight="1">
      <c r="A434" s="184"/>
      <c r="B434" s="53" t="s">
        <v>10</v>
      </c>
      <c r="C434" s="54">
        <f t="shared" si="46"/>
        <v>3</v>
      </c>
      <c r="D434" s="55">
        <f t="shared" si="47"/>
        <v>3.1282586027111575E-3</v>
      </c>
      <c r="E434" s="54">
        <f t="shared" si="48"/>
        <v>15</v>
      </c>
      <c r="F434" s="55">
        <f t="shared" si="49"/>
        <v>1.5641293013555789E-2</v>
      </c>
      <c r="K434" s="2"/>
      <c r="L434" s="2"/>
      <c r="M434" s="2"/>
      <c r="N434" s="2"/>
    </row>
    <row r="435" spans="1:14" ht="13.15" customHeight="1">
      <c r="A435" s="184"/>
      <c r="B435" s="53" t="s">
        <v>11</v>
      </c>
      <c r="C435" s="54">
        <f t="shared" si="46"/>
        <v>3</v>
      </c>
      <c r="D435" s="55">
        <f t="shared" si="47"/>
        <v>3.1282586027111575E-3</v>
      </c>
      <c r="E435" s="54">
        <f t="shared" si="48"/>
        <v>37</v>
      </c>
      <c r="F435" s="55">
        <f t="shared" si="49"/>
        <v>3.8581856100104277E-2</v>
      </c>
      <c r="K435" s="2"/>
      <c r="L435" s="2"/>
      <c r="M435" s="2"/>
      <c r="N435" s="2"/>
    </row>
    <row r="436" spans="1:14" ht="13.15" customHeight="1">
      <c r="A436" s="184"/>
      <c r="B436" s="53" t="s">
        <v>12</v>
      </c>
      <c r="C436" s="54">
        <f t="shared" si="46"/>
        <v>6</v>
      </c>
      <c r="D436" s="55">
        <f t="shared" si="47"/>
        <v>6.2565172054223151E-3</v>
      </c>
      <c r="E436" s="54">
        <f t="shared" si="48"/>
        <v>15</v>
      </c>
      <c r="F436" s="55">
        <f t="shared" si="49"/>
        <v>1.5641293013555789E-2</v>
      </c>
      <c r="K436" s="2"/>
      <c r="L436" s="2"/>
      <c r="M436" s="2"/>
      <c r="N436" s="2"/>
    </row>
    <row r="437" spans="1:14" ht="13.15" customHeight="1">
      <c r="A437" s="184"/>
      <c r="B437" s="53" t="s">
        <v>43</v>
      </c>
      <c r="C437" s="54">
        <f t="shared" si="46"/>
        <v>1</v>
      </c>
      <c r="D437" s="55">
        <f t="shared" si="47"/>
        <v>1.0427528675703858E-3</v>
      </c>
      <c r="E437" s="54">
        <f t="shared" si="48"/>
        <v>15</v>
      </c>
      <c r="F437" s="55">
        <f t="shared" si="49"/>
        <v>1.5641293013555789E-2</v>
      </c>
      <c r="K437" s="2"/>
      <c r="L437" s="2"/>
      <c r="M437" s="2"/>
      <c r="N437" s="2"/>
    </row>
    <row r="438" spans="1:14" ht="13.15" customHeight="1">
      <c r="A438" s="184"/>
      <c r="B438" s="53" t="s">
        <v>7</v>
      </c>
      <c r="C438" s="54">
        <f t="shared" si="46"/>
        <v>21</v>
      </c>
      <c r="D438" s="55">
        <f t="shared" si="47"/>
        <v>2.1897810218978103E-2</v>
      </c>
      <c r="E438" s="54">
        <f t="shared" si="48"/>
        <v>77</v>
      </c>
      <c r="F438" s="55">
        <f t="shared" si="49"/>
        <v>8.0291970802919707E-2</v>
      </c>
      <c r="K438" s="2"/>
      <c r="L438" s="2"/>
      <c r="M438" s="2"/>
      <c r="N438" s="2"/>
    </row>
    <row r="439" spans="1:14" ht="13.15" customHeight="1">
      <c r="A439" s="184"/>
      <c r="B439" s="53" t="s">
        <v>13</v>
      </c>
      <c r="C439" s="54">
        <f t="shared" si="46"/>
        <v>4</v>
      </c>
      <c r="D439" s="55">
        <f t="shared" si="47"/>
        <v>4.1710114702815434E-3</v>
      </c>
      <c r="E439" s="54">
        <f t="shared" si="48"/>
        <v>26</v>
      </c>
      <c r="F439" s="55">
        <f t="shared" si="49"/>
        <v>2.7111574556830033E-2</v>
      </c>
      <c r="K439" s="2"/>
      <c r="L439" s="2"/>
      <c r="M439" s="2"/>
      <c r="N439" s="2"/>
    </row>
    <row r="440" spans="1:14" ht="13.15" customHeight="1">
      <c r="A440" s="184"/>
      <c r="B440" s="53" t="s">
        <v>15</v>
      </c>
      <c r="C440" s="54">
        <f t="shared" si="46"/>
        <v>18</v>
      </c>
      <c r="D440" s="55">
        <f t="shared" si="47"/>
        <v>1.8769551616266946E-2</v>
      </c>
      <c r="E440" s="54">
        <f t="shared" si="48"/>
        <v>29</v>
      </c>
      <c r="F440" s="55">
        <f t="shared" si="49"/>
        <v>3.023983315954119E-2</v>
      </c>
      <c r="K440" s="2"/>
      <c r="L440" s="2"/>
      <c r="M440" s="2"/>
      <c r="N440" s="2"/>
    </row>
    <row r="441" spans="1:14" ht="13.15" customHeight="1">
      <c r="A441" s="184"/>
      <c r="B441" s="53" t="s">
        <v>16</v>
      </c>
      <c r="C441" s="54">
        <f t="shared" si="46"/>
        <v>11</v>
      </c>
      <c r="D441" s="55">
        <f t="shared" si="47"/>
        <v>1.1470281543274244E-2</v>
      </c>
      <c r="E441" s="54">
        <f t="shared" si="48"/>
        <v>18</v>
      </c>
      <c r="F441" s="55">
        <f t="shared" si="49"/>
        <v>1.8769551616266946E-2</v>
      </c>
      <c r="K441" s="2"/>
      <c r="L441" s="2"/>
      <c r="M441" s="2"/>
      <c r="N441" s="2"/>
    </row>
    <row r="442" spans="1:14" ht="13.15" customHeight="1">
      <c r="A442" s="184"/>
      <c r="B442" s="53" t="s">
        <v>17</v>
      </c>
      <c r="C442" s="54">
        <f t="shared" si="46"/>
        <v>20</v>
      </c>
      <c r="D442" s="55">
        <f t="shared" si="47"/>
        <v>2.0855057351407715E-2</v>
      </c>
      <c r="E442" s="54">
        <f t="shared" si="48"/>
        <v>95</v>
      </c>
      <c r="F442" s="55">
        <f t="shared" si="49"/>
        <v>9.9061522419186657E-2</v>
      </c>
      <c r="K442" s="2"/>
      <c r="L442" s="2"/>
      <c r="M442" s="2"/>
      <c r="N442" s="2"/>
    </row>
    <row r="443" spans="1:14" ht="13.15" customHeight="1">
      <c r="A443" s="184"/>
      <c r="B443" s="53" t="s">
        <v>44</v>
      </c>
      <c r="C443" s="54">
        <f t="shared" si="46"/>
        <v>0</v>
      </c>
      <c r="D443" s="55">
        <f t="shared" si="47"/>
        <v>0</v>
      </c>
      <c r="E443" s="54">
        <f t="shared" si="48"/>
        <v>28</v>
      </c>
      <c r="F443" s="55">
        <f t="shared" si="49"/>
        <v>2.9197080291970802E-2</v>
      </c>
      <c r="K443" s="2"/>
      <c r="L443" s="2"/>
      <c r="M443" s="2"/>
      <c r="N443" s="2"/>
    </row>
    <row r="444" spans="1:14" ht="13.15" customHeight="1">
      <c r="A444" s="184"/>
      <c r="B444" s="53" t="s">
        <v>18</v>
      </c>
      <c r="C444" s="54">
        <f t="shared" si="46"/>
        <v>0</v>
      </c>
      <c r="D444" s="55">
        <f t="shared" si="47"/>
        <v>0</v>
      </c>
      <c r="E444" s="54">
        <f t="shared" si="48"/>
        <v>4</v>
      </c>
      <c r="F444" s="55">
        <f t="shared" si="49"/>
        <v>4.1710114702815434E-3</v>
      </c>
      <c r="K444" s="2"/>
      <c r="L444" s="2"/>
      <c r="M444" s="2"/>
      <c r="N444" s="2"/>
    </row>
    <row r="445" spans="1:14" ht="13.15" customHeight="1">
      <c r="A445" s="184"/>
      <c r="B445" s="53" t="s">
        <v>23</v>
      </c>
      <c r="C445" s="54">
        <f t="shared" si="46"/>
        <v>0</v>
      </c>
      <c r="D445" s="55">
        <f t="shared" si="47"/>
        <v>0</v>
      </c>
      <c r="E445" s="54">
        <f t="shared" si="48"/>
        <v>5</v>
      </c>
      <c r="F445" s="55">
        <f t="shared" si="49"/>
        <v>5.2137643378519288E-3</v>
      </c>
      <c r="K445" s="2"/>
      <c r="L445" s="2"/>
      <c r="M445" s="2"/>
      <c r="N445" s="2"/>
    </row>
    <row r="446" spans="1:14" ht="13.15" customHeight="1">
      <c r="A446" s="184"/>
      <c r="B446" s="53" t="s">
        <v>19</v>
      </c>
      <c r="C446" s="54">
        <f t="shared" si="46"/>
        <v>7</v>
      </c>
      <c r="D446" s="55">
        <f t="shared" si="47"/>
        <v>7.2992700729927005E-3</v>
      </c>
      <c r="E446" s="54">
        <f t="shared" si="48"/>
        <v>2</v>
      </c>
      <c r="F446" s="55">
        <f t="shared" si="49"/>
        <v>2.0855057351407717E-3</v>
      </c>
      <c r="K446" s="2"/>
      <c r="L446" s="2"/>
      <c r="M446" s="2"/>
      <c r="N446" s="2"/>
    </row>
    <row r="447" spans="1:14" ht="13.15" customHeight="1">
      <c r="A447" s="184"/>
      <c r="B447" s="53" t="s">
        <v>20</v>
      </c>
      <c r="C447" s="54">
        <f t="shared" si="46"/>
        <v>9</v>
      </c>
      <c r="D447" s="55">
        <f t="shared" si="47"/>
        <v>9.384775808133473E-3</v>
      </c>
      <c r="E447" s="54">
        <f t="shared" si="48"/>
        <v>6</v>
      </c>
      <c r="F447" s="55">
        <f t="shared" si="49"/>
        <v>6.2565172054223151E-3</v>
      </c>
      <c r="K447" s="2"/>
      <c r="L447" s="2"/>
      <c r="M447" s="2"/>
      <c r="N447" s="2"/>
    </row>
    <row r="448" spans="1:14" ht="13.15" customHeight="1">
      <c r="A448" s="184"/>
      <c r="B448" s="53" t="s">
        <v>21</v>
      </c>
      <c r="C448" s="54">
        <f t="shared" si="46"/>
        <v>3</v>
      </c>
      <c r="D448" s="55">
        <f t="shared" si="47"/>
        <v>3.1282586027111575E-3</v>
      </c>
      <c r="E448" s="54">
        <f t="shared" si="48"/>
        <v>26</v>
      </c>
      <c r="F448" s="55">
        <f t="shared" si="49"/>
        <v>2.7111574556830033E-2</v>
      </c>
      <c r="K448" s="2"/>
      <c r="L448" s="2"/>
      <c r="M448" s="2"/>
      <c r="N448" s="2"/>
    </row>
    <row r="449" spans="1:28" ht="13.15" customHeight="1">
      <c r="A449" s="184"/>
      <c r="B449" s="53" t="s">
        <v>45</v>
      </c>
      <c r="C449" s="54">
        <f t="shared" si="46"/>
        <v>16</v>
      </c>
      <c r="D449" s="55">
        <f t="shared" si="47"/>
        <v>1.6684045881126174E-2</v>
      </c>
      <c r="E449" s="54">
        <f t="shared" si="48"/>
        <v>8</v>
      </c>
      <c r="F449" s="55">
        <f t="shared" si="49"/>
        <v>8.3420229405630868E-3</v>
      </c>
      <c r="K449" s="2"/>
      <c r="L449" s="2"/>
      <c r="M449" s="2"/>
      <c r="N449" s="2"/>
    </row>
    <row r="450" spans="1:28" ht="13.15" customHeight="1">
      <c r="A450" s="184"/>
      <c r="B450" s="53" t="s">
        <v>46</v>
      </c>
      <c r="C450" s="54">
        <f t="shared" si="46"/>
        <v>2</v>
      </c>
      <c r="D450" s="55">
        <f t="shared" si="47"/>
        <v>2.0855057351407717E-3</v>
      </c>
      <c r="E450" s="54">
        <f t="shared" si="48"/>
        <v>27</v>
      </c>
      <c r="F450" s="55">
        <f t="shared" si="49"/>
        <v>2.8154327424400417E-2</v>
      </c>
      <c r="K450" s="2"/>
      <c r="L450" s="2"/>
      <c r="M450" s="2"/>
      <c r="N450" s="2"/>
    </row>
    <row r="451" spans="1:28" ht="13.15" customHeight="1">
      <c r="A451" s="184"/>
      <c r="B451" s="53" t="s">
        <v>47</v>
      </c>
      <c r="C451" s="54">
        <f t="shared" si="46"/>
        <v>9</v>
      </c>
      <c r="D451" s="55">
        <f t="shared" si="47"/>
        <v>9.384775808133473E-3</v>
      </c>
      <c r="E451" s="54">
        <f t="shared" si="48"/>
        <v>49</v>
      </c>
      <c r="F451" s="55">
        <f t="shared" si="49"/>
        <v>5.1094890510948905E-2</v>
      </c>
      <c r="K451" s="2"/>
      <c r="L451" s="2"/>
      <c r="M451" s="2"/>
      <c r="N451" s="2"/>
    </row>
    <row r="452" spans="1:28" ht="13.15" customHeight="1">
      <c r="A452" s="184"/>
      <c r="B452" s="53" t="s">
        <v>22</v>
      </c>
      <c r="C452" s="54">
        <f t="shared" si="46"/>
        <v>2</v>
      </c>
      <c r="D452" s="55">
        <f t="shared" si="47"/>
        <v>2.0855057351407717E-3</v>
      </c>
      <c r="E452" s="54">
        <f t="shared" si="48"/>
        <v>21</v>
      </c>
      <c r="F452" s="55">
        <f t="shared" si="49"/>
        <v>2.1897810218978103E-2</v>
      </c>
      <c r="K452" s="2"/>
      <c r="L452" s="2"/>
      <c r="M452" s="2"/>
      <c r="N452" s="2"/>
    </row>
    <row r="453" spans="1:28" ht="13.15" customHeight="1">
      <c r="A453" s="184"/>
      <c r="B453" s="53" t="s">
        <v>9</v>
      </c>
      <c r="C453" s="54">
        <f t="shared" si="46"/>
        <v>44</v>
      </c>
      <c r="D453" s="55">
        <f t="shared" si="47"/>
        <v>4.5881126173096975E-2</v>
      </c>
      <c r="E453" s="54">
        <f t="shared" si="48"/>
        <v>13</v>
      </c>
      <c r="F453" s="55">
        <f t="shared" si="49"/>
        <v>1.3555787278415016E-2</v>
      </c>
      <c r="K453" s="2"/>
      <c r="L453" s="2"/>
      <c r="M453" s="2"/>
      <c r="N453" s="2"/>
    </row>
    <row r="454" spans="1:28" ht="13.15" customHeight="1">
      <c r="A454" s="184"/>
      <c r="B454" s="53" t="s">
        <v>33</v>
      </c>
      <c r="C454" s="54">
        <f t="shared" si="46"/>
        <v>6</v>
      </c>
      <c r="D454" s="55">
        <f t="shared" si="47"/>
        <v>6.2565172054223151E-3</v>
      </c>
      <c r="E454" s="54">
        <f t="shared" si="48"/>
        <v>10</v>
      </c>
      <c r="F454" s="55">
        <f t="shared" si="49"/>
        <v>1.0427528675703858E-2</v>
      </c>
      <c r="K454" s="2"/>
      <c r="L454" s="2"/>
      <c r="M454" s="2"/>
      <c r="N454" s="2"/>
    </row>
    <row r="455" spans="1:28" ht="13.15" customHeight="1">
      <c r="A455" s="184"/>
      <c r="B455" s="53" t="s">
        <v>5</v>
      </c>
      <c r="C455" s="54">
        <f t="shared" si="46"/>
        <v>5</v>
      </c>
      <c r="D455" s="55">
        <f t="shared" si="47"/>
        <v>5.2137643378519288E-3</v>
      </c>
      <c r="E455" s="54">
        <f t="shared" si="48"/>
        <v>14</v>
      </c>
      <c r="F455" s="55">
        <f t="shared" si="49"/>
        <v>1.4598540145985401E-2</v>
      </c>
      <c r="K455" s="2"/>
      <c r="L455" s="2"/>
      <c r="M455" s="2"/>
      <c r="N455" s="2"/>
    </row>
    <row r="456" spans="1:28" ht="13.15" customHeight="1">
      <c r="A456" s="184"/>
      <c r="B456" s="53" t="s">
        <v>126</v>
      </c>
      <c r="C456" s="54">
        <f t="shared" si="46"/>
        <v>14</v>
      </c>
      <c r="D456" s="55">
        <f t="shared" si="47"/>
        <v>1.4598540145985401E-2</v>
      </c>
      <c r="E456" s="54">
        <f t="shared" si="48"/>
        <v>0</v>
      </c>
      <c r="F456" s="55">
        <f t="shared" si="49"/>
        <v>0</v>
      </c>
      <c r="K456" s="2"/>
      <c r="L456" s="2"/>
      <c r="M456" s="2"/>
      <c r="N456" s="2"/>
    </row>
    <row r="457" spans="1:28" ht="13.15" customHeight="1">
      <c r="A457" s="185"/>
      <c r="B457" s="56"/>
      <c r="C457" s="54"/>
      <c r="D457" s="55"/>
      <c r="E457" s="54"/>
      <c r="F457" s="55"/>
      <c r="K457" s="2"/>
      <c r="L457" s="2"/>
      <c r="M457" s="2"/>
      <c r="N457" s="2"/>
    </row>
    <row r="458" spans="1:28" ht="13.15" customHeight="1">
      <c r="A458" s="60"/>
      <c r="B458" s="57" t="s">
        <v>1</v>
      </c>
      <c r="C458" s="54">
        <f t="shared" si="46"/>
        <v>254</v>
      </c>
      <c r="D458" s="55">
        <f t="shared" si="47"/>
        <v>0.26485922836287801</v>
      </c>
      <c r="E458" s="54">
        <f t="shared" si="48"/>
        <v>705</v>
      </c>
      <c r="F458" s="55">
        <f t="shared" si="49"/>
        <v>0.73514077163712199</v>
      </c>
      <c r="L458" s="2"/>
      <c r="M458" s="2"/>
      <c r="N458" s="2"/>
      <c r="O458" s="2"/>
      <c r="X458" s="2"/>
      <c r="Y458" s="2"/>
      <c r="Z458" s="2"/>
      <c r="AA458" s="2"/>
      <c r="AB458" s="2"/>
    </row>
    <row r="459" spans="1:28">
      <c r="L459" s="2"/>
      <c r="M459" s="2"/>
      <c r="N459" s="2"/>
      <c r="O459" s="2"/>
      <c r="X459" s="2"/>
      <c r="Y459" s="2"/>
      <c r="Z459" s="2"/>
      <c r="AA459" s="2"/>
      <c r="AB459" s="2"/>
    </row>
    <row r="461" spans="1:28" ht="12.75" thickBot="1">
      <c r="A461" s="1">
        <v>2005</v>
      </c>
    </row>
    <row r="462" spans="1:28" ht="13.9" customHeight="1" thickBot="1">
      <c r="A462" s="28" t="s">
        <v>0</v>
      </c>
      <c r="B462" s="28" t="s">
        <v>0</v>
      </c>
      <c r="C462" s="486" t="s">
        <v>37</v>
      </c>
      <c r="D462" s="486"/>
      <c r="E462" s="486"/>
    </row>
    <row r="463" spans="1:28" ht="13.5" thickBot="1">
      <c r="A463" s="29"/>
      <c r="B463" s="29"/>
      <c r="C463" s="486" t="s">
        <v>28</v>
      </c>
      <c r="D463" s="486"/>
      <c r="E463" s="486"/>
    </row>
    <row r="464" spans="1:28" ht="13.5" thickBot="1">
      <c r="A464" s="29"/>
      <c r="B464" s="29"/>
      <c r="C464" s="30" t="s">
        <v>29</v>
      </c>
      <c r="D464" s="31" t="s">
        <v>30</v>
      </c>
      <c r="E464" s="32" t="s">
        <v>1</v>
      </c>
    </row>
    <row r="465" spans="1:14" ht="13.5">
      <c r="A465" s="175" t="s">
        <v>24</v>
      </c>
      <c r="B465" s="23" t="s">
        <v>3</v>
      </c>
      <c r="C465" s="33">
        <v>0</v>
      </c>
      <c r="D465" s="34">
        <f>E465-C465</f>
        <v>3.1E-2</v>
      </c>
      <c r="E465" s="35">
        <v>3.1E-2</v>
      </c>
      <c r="K465" s="2"/>
      <c r="L465" s="2"/>
      <c r="M465" s="2"/>
      <c r="N465" s="2"/>
    </row>
    <row r="466" spans="1:14" ht="13.5">
      <c r="A466" s="227"/>
      <c r="B466" s="24" t="s">
        <v>4</v>
      </c>
      <c r="C466" s="36">
        <v>0</v>
      </c>
      <c r="D466" s="37">
        <f t="shared" ref="D466:D489" si="50">E466-C466</f>
        <v>1.7000000000000001E-2</v>
      </c>
      <c r="E466" s="38">
        <v>1.7000000000000001E-2</v>
      </c>
      <c r="K466" s="2"/>
      <c r="L466" s="2"/>
      <c r="M466" s="2"/>
      <c r="N466" s="2"/>
    </row>
    <row r="467" spans="1:14" ht="13.5">
      <c r="A467" s="227"/>
      <c r="B467" s="24" t="s">
        <v>14</v>
      </c>
      <c r="C467" s="36">
        <v>0</v>
      </c>
      <c r="D467" s="37">
        <f t="shared" si="50"/>
        <v>1.9E-2</v>
      </c>
      <c r="E467" s="38">
        <v>1.9E-2</v>
      </c>
      <c r="K467" s="2"/>
      <c r="L467" s="2"/>
      <c r="M467" s="2"/>
      <c r="N467" s="2"/>
    </row>
    <row r="468" spans="1:14" ht="13.5">
      <c r="A468" s="227"/>
      <c r="B468" s="24" t="s">
        <v>6</v>
      </c>
      <c r="C468" s="36">
        <v>1E-3</v>
      </c>
      <c r="D468" s="37">
        <f t="shared" si="50"/>
        <v>6.4000000000000001E-2</v>
      </c>
      <c r="E468" s="38">
        <v>6.5000000000000002E-2</v>
      </c>
      <c r="K468" s="2"/>
      <c r="L468" s="2"/>
      <c r="M468" s="2"/>
      <c r="N468" s="2"/>
    </row>
    <row r="469" spans="1:14" ht="13.5">
      <c r="A469" s="227"/>
      <c r="B469" s="24" t="s">
        <v>8</v>
      </c>
      <c r="C469" s="36">
        <v>0</v>
      </c>
      <c r="D469" s="37">
        <f t="shared" si="50"/>
        <v>1.2999999999999999E-2</v>
      </c>
      <c r="E469" s="38">
        <v>1.2999999999999999E-2</v>
      </c>
      <c r="K469" s="2"/>
      <c r="L469" s="2"/>
      <c r="M469" s="2"/>
      <c r="N469" s="2"/>
    </row>
    <row r="470" spans="1:14" ht="13.5">
      <c r="A470" s="227"/>
      <c r="B470" s="24" t="s">
        <v>10</v>
      </c>
      <c r="C470" s="36">
        <v>0</v>
      </c>
      <c r="D470" s="37">
        <f t="shared" si="50"/>
        <v>1.9E-2</v>
      </c>
      <c r="E470" s="38">
        <v>1.9E-2</v>
      </c>
      <c r="K470" s="2"/>
      <c r="L470" s="2"/>
      <c r="M470" s="2"/>
      <c r="N470" s="2"/>
    </row>
    <row r="471" spans="1:14" ht="13.5">
      <c r="A471" s="227"/>
      <c r="B471" s="24" t="s">
        <v>11</v>
      </c>
      <c r="C471" s="36">
        <v>0</v>
      </c>
      <c r="D471" s="37">
        <f t="shared" si="50"/>
        <v>4.3999999999999997E-2</v>
      </c>
      <c r="E471" s="38">
        <v>4.3999999999999997E-2</v>
      </c>
      <c r="K471" s="2"/>
      <c r="L471" s="2"/>
      <c r="M471" s="2"/>
      <c r="N471" s="2"/>
    </row>
    <row r="472" spans="1:14" ht="13.5">
      <c r="A472" s="227"/>
      <c r="B472" s="24" t="s">
        <v>12</v>
      </c>
      <c r="C472" s="36">
        <v>1E-3</v>
      </c>
      <c r="D472" s="37">
        <f t="shared" si="50"/>
        <v>2.3E-2</v>
      </c>
      <c r="E472" s="38">
        <v>2.4E-2</v>
      </c>
      <c r="K472" s="2"/>
      <c r="L472" s="2"/>
      <c r="M472" s="2"/>
      <c r="N472" s="2"/>
    </row>
    <row r="473" spans="1:14" ht="13.5">
      <c r="A473" s="227"/>
      <c r="B473" s="24" t="s">
        <v>7</v>
      </c>
      <c r="C473" s="36">
        <v>1E-3</v>
      </c>
      <c r="D473" s="37">
        <f t="shared" si="50"/>
        <v>0.16800000000000001</v>
      </c>
      <c r="E473" s="38">
        <v>0.16900000000000001</v>
      </c>
      <c r="K473" s="2"/>
      <c r="L473" s="2"/>
      <c r="M473" s="2"/>
      <c r="N473" s="2"/>
    </row>
    <row r="474" spans="1:14" ht="13.5">
      <c r="A474" s="227"/>
      <c r="B474" s="24" t="s">
        <v>13</v>
      </c>
      <c r="C474" s="36">
        <v>4.0000000000000001E-3</v>
      </c>
      <c r="D474" s="37">
        <f t="shared" ref="D474:D486" si="51">E474-C474</f>
        <v>1.3000000000000001E-2</v>
      </c>
      <c r="E474" s="38">
        <v>1.7000000000000001E-2</v>
      </c>
      <c r="K474" s="2"/>
      <c r="L474" s="2"/>
      <c r="M474" s="2"/>
      <c r="N474" s="2"/>
    </row>
    <row r="475" spans="1:14" ht="13.5">
      <c r="A475" s="227"/>
      <c r="B475" s="24" t="s">
        <v>15</v>
      </c>
      <c r="C475" s="36">
        <v>4.0000000000000001E-3</v>
      </c>
      <c r="D475" s="37">
        <f t="shared" si="51"/>
        <v>6.9999999999999993E-2</v>
      </c>
      <c r="E475" s="38">
        <v>7.3999999999999996E-2</v>
      </c>
      <c r="K475" s="2"/>
      <c r="L475" s="2"/>
      <c r="M475" s="2"/>
      <c r="N475" s="2"/>
    </row>
    <row r="476" spans="1:14" ht="13.5">
      <c r="A476" s="227"/>
      <c r="B476" s="24" t="s">
        <v>16</v>
      </c>
      <c r="C476" s="36">
        <v>0</v>
      </c>
      <c r="D476" s="37">
        <f t="shared" si="51"/>
        <v>0.06</v>
      </c>
      <c r="E476" s="38">
        <v>0.06</v>
      </c>
      <c r="K476" s="2"/>
      <c r="L476" s="2"/>
      <c r="M476" s="2"/>
      <c r="N476" s="2"/>
    </row>
    <row r="477" spans="1:14" ht="13.5">
      <c r="A477" s="227"/>
      <c r="B477" s="24" t="s">
        <v>17</v>
      </c>
      <c r="C477" s="36">
        <v>0.01</v>
      </c>
      <c r="D477" s="37">
        <f t="shared" si="51"/>
        <v>6.1999999999999993E-2</v>
      </c>
      <c r="E477" s="38">
        <v>7.1999999999999995E-2</v>
      </c>
      <c r="K477" s="2"/>
      <c r="L477" s="2"/>
      <c r="M477" s="2"/>
      <c r="N477" s="2"/>
    </row>
    <row r="478" spans="1:14" ht="13.5">
      <c r="A478" s="227"/>
      <c r="B478" s="24" t="s">
        <v>18</v>
      </c>
      <c r="C478" s="36">
        <v>0</v>
      </c>
      <c r="D478" s="37">
        <f t="shared" si="51"/>
        <v>2.9000000000000001E-2</v>
      </c>
      <c r="E478" s="38">
        <v>2.9000000000000001E-2</v>
      </c>
      <c r="K478" s="2"/>
      <c r="L478" s="2"/>
      <c r="M478" s="2"/>
      <c r="N478" s="2"/>
    </row>
    <row r="479" spans="1:14" ht="13.5">
      <c r="A479" s="227"/>
      <c r="B479" s="24" t="s">
        <v>23</v>
      </c>
      <c r="C479" s="36">
        <v>0</v>
      </c>
      <c r="D479" s="37">
        <f t="shared" si="51"/>
        <v>6.0000000000000001E-3</v>
      </c>
      <c r="E479" s="38">
        <v>6.0000000000000001E-3</v>
      </c>
      <c r="K479" s="2"/>
      <c r="L479" s="2"/>
      <c r="M479" s="2"/>
      <c r="N479" s="2"/>
    </row>
    <row r="480" spans="1:14" ht="13.5">
      <c r="A480" s="227"/>
      <c r="B480" s="24" t="s">
        <v>19</v>
      </c>
      <c r="C480" s="36">
        <v>7.0000000000000001E-3</v>
      </c>
      <c r="D480" s="37">
        <f t="shared" si="51"/>
        <v>2.8999999999999998E-2</v>
      </c>
      <c r="E480" s="38">
        <v>3.5999999999999997E-2</v>
      </c>
      <c r="K480" s="2"/>
      <c r="L480" s="2"/>
      <c r="M480" s="2"/>
      <c r="N480" s="2"/>
    </row>
    <row r="481" spans="1:28" ht="13.5">
      <c r="A481" s="227"/>
      <c r="B481" s="24" t="s">
        <v>20</v>
      </c>
      <c r="C481" s="36">
        <v>1E-3</v>
      </c>
      <c r="D481" s="37">
        <f t="shared" si="51"/>
        <v>6.0000000000000001E-3</v>
      </c>
      <c r="E481" s="38">
        <v>7.0000000000000001E-3</v>
      </c>
      <c r="K481" s="2"/>
      <c r="L481" s="2"/>
      <c r="M481" s="2"/>
      <c r="N481" s="2"/>
    </row>
    <row r="482" spans="1:28" ht="13.5">
      <c r="A482" s="227"/>
      <c r="B482" s="24" t="s">
        <v>21</v>
      </c>
      <c r="C482" s="36">
        <v>0</v>
      </c>
      <c r="D482" s="37">
        <f t="shared" si="51"/>
        <v>4.7E-2</v>
      </c>
      <c r="E482" s="38">
        <v>4.7E-2</v>
      </c>
      <c r="K482" s="2"/>
      <c r="L482" s="2"/>
      <c r="M482" s="2"/>
      <c r="N482" s="2"/>
    </row>
    <row r="483" spans="1:28" ht="13.5">
      <c r="A483" s="227"/>
      <c r="B483" s="24" t="s">
        <v>47</v>
      </c>
      <c r="C483" s="36">
        <v>7.0000000000000001E-3</v>
      </c>
      <c r="D483" s="37">
        <f t="shared" si="51"/>
        <v>7.8E-2</v>
      </c>
      <c r="E483" s="38">
        <v>8.5000000000000006E-2</v>
      </c>
      <c r="K483" s="2"/>
      <c r="L483" s="2"/>
      <c r="M483" s="2"/>
      <c r="N483" s="2"/>
    </row>
    <row r="484" spans="1:28" ht="13.5">
      <c r="A484" s="227"/>
      <c r="B484" s="24" t="s">
        <v>22</v>
      </c>
      <c r="C484" s="36">
        <v>0</v>
      </c>
      <c r="D484" s="37">
        <f t="shared" si="51"/>
        <v>3.5000000000000003E-2</v>
      </c>
      <c r="E484" s="38">
        <v>3.5000000000000003E-2</v>
      </c>
      <c r="K484" s="2"/>
      <c r="L484" s="2"/>
      <c r="M484" s="2"/>
      <c r="N484" s="2"/>
    </row>
    <row r="485" spans="1:28" ht="13.5">
      <c r="A485" s="227"/>
      <c r="B485" s="24" t="s">
        <v>9</v>
      </c>
      <c r="C485" s="36">
        <v>4.2999999999999997E-2</v>
      </c>
      <c r="D485" s="37">
        <f t="shared" si="51"/>
        <v>4.7E-2</v>
      </c>
      <c r="E485" s="38">
        <v>0.09</v>
      </c>
      <c r="K485" s="2"/>
      <c r="L485" s="2"/>
      <c r="M485" s="2"/>
      <c r="N485" s="2"/>
    </row>
    <row r="486" spans="1:28" ht="13.5">
      <c r="A486" s="227"/>
      <c r="B486" s="24" t="s">
        <v>5</v>
      </c>
      <c r="C486" s="36">
        <v>3.0000000000000001E-3</v>
      </c>
      <c r="D486" s="37">
        <f t="shared" si="51"/>
        <v>2.9000000000000001E-2</v>
      </c>
      <c r="E486" s="38">
        <v>3.2000000000000001E-2</v>
      </c>
      <c r="K486" s="2"/>
      <c r="L486" s="2"/>
      <c r="M486" s="2"/>
      <c r="N486" s="2"/>
    </row>
    <row r="487" spans="1:28" ht="13.5">
      <c r="A487" s="227"/>
      <c r="B487" s="24" t="s">
        <v>126</v>
      </c>
      <c r="C487" s="36">
        <v>0.01</v>
      </c>
      <c r="D487" s="37">
        <f t="shared" si="50"/>
        <v>0</v>
      </c>
      <c r="E487" s="38">
        <v>0.01</v>
      </c>
      <c r="K487" s="2"/>
      <c r="L487" s="2"/>
      <c r="M487" s="2"/>
      <c r="N487" s="2"/>
    </row>
    <row r="488" spans="1:28" ht="13.5">
      <c r="A488" s="227"/>
      <c r="B488" s="171"/>
      <c r="C488" s="181"/>
      <c r="D488" s="182"/>
      <c r="E488" s="183"/>
      <c r="K488" s="2"/>
      <c r="L488" s="2"/>
      <c r="M488" s="2"/>
      <c r="N488" s="2"/>
    </row>
    <row r="489" spans="1:28" ht="14.25" thickBot="1">
      <c r="A489" s="228"/>
      <c r="B489" s="25" t="s">
        <v>1</v>
      </c>
      <c r="C489" s="39">
        <v>9.2999999999999999E-2</v>
      </c>
      <c r="D489" s="40">
        <f t="shared" si="50"/>
        <v>0.90700000000000003</v>
      </c>
      <c r="E489" s="41">
        <v>1</v>
      </c>
      <c r="K489" s="2"/>
      <c r="L489" s="2"/>
      <c r="M489" s="2"/>
      <c r="N489" s="2"/>
    </row>
    <row r="490" spans="1:28">
      <c r="L490" s="2"/>
      <c r="M490" s="2"/>
      <c r="N490" s="2"/>
      <c r="O490" s="2"/>
      <c r="X490" s="2"/>
      <c r="Y490" s="2"/>
      <c r="Z490" s="2"/>
      <c r="AA490" s="2"/>
      <c r="AB490" s="2"/>
    </row>
    <row r="491" spans="1:28">
      <c r="A491" s="1">
        <v>2010</v>
      </c>
    </row>
    <row r="492" spans="1:28" ht="13.15" customHeight="1">
      <c r="A492" s="331" t="s">
        <v>0</v>
      </c>
      <c r="B492" s="332" t="s">
        <v>0</v>
      </c>
      <c r="C492" s="497" t="s">
        <v>38</v>
      </c>
      <c r="D492" s="498"/>
      <c r="E492" s="498"/>
      <c r="F492" s="499"/>
    </row>
    <row r="493" spans="1:28" ht="13.15" customHeight="1">
      <c r="A493" s="333"/>
      <c r="B493" s="29"/>
      <c r="C493" s="497" t="s">
        <v>28</v>
      </c>
      <c r="D493" s="498"/>
      <c r="E493" s="498"/>
      <c r="F493" s="499"/>
    </row>
    <row r="494" spans="1:28" ht="13.15" customHeight="1">
      <c r="A494" s="334"/>
      <c r="B494" s="335"/>
      <c r="C494" s="336" t="s">
        <v>39</v>
      </c>
      <c r="D494" s="337" t="s">
        <v>29</v>
      </c>
      <c r="E494" s="337" t="s">
        <v>40</v>
      </c>
      <c r="F494" s="338" t="s">
        <v>30</v>
      </c>
    </row>
    <row r="495" spans="1:28" ht="13.15" customHeight="1">
      <c r="A495" s="339" t="s">
        <v>24</v>
      </c>
      <c r="B495" s="340" t="s">
        <v>3</v>
      </c>
      <c r="C495" s="341">
        <f>I290</f>
        <v>30</v>
      </c>
      <c r="D495" s="342">
        <f>C495/$L$321</f>
        <v>3.1282586027111578E-2</v>
      </c>
      <c r="E495" s="341">
        <f>$L290-C495</f>
        <v>5</v>
      </c>
      <c r="F495" s="342">
        <f>E495/$L$321</f>
        <v>5.2137643378519288E-3</v>
      </c>
      <c r="K495" s="2"/>
      <c r="L495" s="2"/>
      <c r="M495" s="2"/>
      <c r="N495" s="2"/>
    </row>
    <row r="496" spans="1:28" ht="13.15" customHeight="1">
      <c r="A496" s="184"/>
      <c r="B496" s="53" t="s">
        <v>4</v>
      </c>
      <c r="C496" s="54">
        <f t="shared" ref="C496:C526" si="52">I291</f>
        <v>17</v>
      </c>
      <c r="D496" s="55">
        <f t="shared" ref="D496:D526" si="53">C496/$L$321</f>
        <v>1.7726798748696558E-2</v>
      </c>
      <c r="E496" s="54">
        <f t="shared" ref="E496:E526" si="54">$L291-C496</f>
        <v>18</v>
      </c>
      <c r="F496" s="55">
        <f t="shared" ref="F496:F526" si="55">E496/$L$321</f>
        <v>1.8769551616266946E-2</v>
      </c>
      <c r="K496" s="2"/>
      <c r="L496" s="2"/>
      <c r="M496" s="2"/>
      <c r="N496" s="2"/>
    </row>
    <row r="497" spans="1:14" ht="13.15" customHeight="1">
      <c r="A497" s="184"/>
      <c r="B497" s="53" t="s">
        <v>41</v>
      </c>
      <c r="C497" s="54">
        <f t="shared" si="52"/>
        <v>4</v>
      </c>
      <c r="D497" s="55">
        <f t="shared" si="53"/>
        <v>4.1710114702815434E-3</v>
      </c>
      <c r="E497" s="54">
        <f t="shared" si="54"/>
        <v>2</v>
      </c>
      <c r="F497" s="55">
        <f t="shared" si="55"/>
        <v>2.0855057351407717E-3</v>
      </c>
      <c r="K497" s="2"/>
      <c r="L497" s="2"/>
      <c r="M497" s="2"/>
      <c r="N497" s="2"/>
    </row>
    <row r="498" spans="1:14" ht="13.15" customHeight="1">
      <c r="A498" s="184"/>
      <c r="B498" s="53" t="s">
        <v>42</v>
      </c>
      <c r="C498" s="54">
        <f t="shared" si="52"/>
        <v>45</v>
      </c>
      <c r="D498" s="55">
        <f t="shared" si="53"/>
        <v>4.692387904066736E-2</v>
      </c>
      <c r="E498" s="54">
        <f t="shared" si="54"/>
        <v>9</v>
      </c>
      <c r="F498" s="55">
        <f t="shared" si="55"/>
        <v>9.384775808133473E-3</v>
      </c>
      <c r="K498" s="2"/>
      <c r="L498" s="2"/>
      <c r="M498" s="2"/>
      <c r="N498" s="2"/>
    </row>
    <row r="499" spans="1:14" ht="13.15" customHeight="1">
      <c r="A499" s="184"/>
      <c r="B499" s="53" t="s">
        <v>14</v>
      </c>
      <c r="C499" s="54">
        <f t="shared" si="52"/>
        <v>33</v>
      </c>
      <c r="D499" s="55">
        <f t="shared" si="53"/>
        <v>3.4410844629822732E-2</v>
      </c>
      <c r="E499" s="54">
        <f t="shared" si="54"/>
        <v>5</v>
      </c>
      <c r="F499" s="55">
        <f t="shared" si="55"/>
        <v>5.2137643378519288E-3</v>
      </c>
      <c r="K499" s="2"/>
      <c r="L499" s="2"/>
      <c r="M499" s="2"/>
      <c r="N499" s="2"/>
    </row>
    <row r="500" spans="1:14" ht="13.15" customHeight="1">
      <c r="A500" s="184"/>
      <c r="B500" s="53" t="s">
        <v>6</v>
      </c>
      <c r="C500" s="54">
        <f t="shared" si="52"/>
        <v>17</v>
      </c>
      <c r="D500" s="55">
        <f t="shared" si="53"/>
        <v>1.7726798748696558E-2</v>
      </c>
      <c r="E500" s="54">
        <f t="shared" si="54"/>
        <v>24</v>
      </c>
      <c r="F500" s="55">
        <f t="shared" si="55"/>
        <v>2.502606882168926E-2</v>
      </c>
      <c r="K500" s="2"/>
      <c r="L500" s="2"/>
      <c r="M500" s="2"/>
      <c r="N500" s="2"/>
    </row>
    <row r="501" spans="1:14" ht="13.15" customHeight="1">
      <c r="A501" s="184"/>
      <c r="B501" s="53" t="s">
        <v>8</v>
      </c>
      <c r="C501" s="54">
        <f t="shared" si="52"/>
        <v>5</v>
      </c>
      <c r="D501" s="55">
        <f t="shared" si="53"/>
        <v>5.2137643378519288E-3</v>
      </c>
      <c r="E501" s="54">
        <f t="shared" si="54"/>
        <v>1</v>
      </c>
      <c r="F501" s="55">
        <f t="shared" si="55"/>
        <v>1.0427528675703858E-3</v>
      </c>
      <c r="K501" s="2"/>
      <c r="L501" s="2"/>
      <c r="M501" s="2"/>
      <c r="N501" s="2"/>
    </row>
    <row r="502" spans="1:14" ht="13.15" customHeight="1">
      <c r="A502" s="184"/>
      <c r="B502" s="53" t="s">
        <v>10</v>
      </c>
      <c r="C502" s="54">
        <f t="shared" si="52"/>
        <v>15</v>
      </c>
      <c r="D502" s="55">
        <f t="shared" si="53"/>
        <v>1.5641293013555789E-2</v>
      </c>
      <c r="E502" s="54">
        <f t="shared" si="54"/>
        <v>3</v>
      </c>
      <c r="F502" s="55">
        <f t="shared" si="55"/>
        <v>3.1282586027111575E-3</v>
      </c>
      <c r="K502" s="2"/>
      <c r="L502" s="2"/>
      <c r="M502" s="2"/>
      <c r="N502" s="2"/>
    </row>
    <row r="503" spans="1:14" ht="13.15" customHeight="1">
      <c r="A503" s="184"/>
      <c r="B503" s="53" t="s">
        <v>11</v>
      </c>
      <c r="C503" s="54">
        <f t="shared" si="52"/>
        <v>36</v>
      </c>
      <c r="D503" s="55">
        <f t="shared" si="53"/>
        <v>3.7539103232533892E-2</v>
      </c>
      <c r="E503" s="54">
        <f t="shared" si="54"/>
        <v>4</v>
      </c>
      <c r="F503" s="55">
        <f t="shared" si="55"/>
        <v>4.1710114702815434E-3</v>
      </c>
      <c r="K503" s="2"/>
      <c r="L503" s="2"/>
      <c r="M503" s="2"/>
      <c r="N503" s="2"/>
    </row>
    <row r="504" spans="1:14" ht="13.15" customHeight="1">
      <c r="A504" s="184"/>
      <c r="B504" s="53" t="s">
        <v>12</v>
      </c>
      <c r="C504" s="54">
        <f t="shared" si="52"/>
        <v>11</v>
      </c>
      <c r="D504" s="55">
        <f t="shared" si="53"/>
        <v>1.1470281543274244E-2</v>
      </c>
      <c r="E504" s="54">
        <f t="shared" si="54"/>
        <v>10</v>
      </c>
      <c r="F504" s="55">
        <f t="shared" si="55"/>
        <v>1.0427528675703858E-2</v>
      </c>
      <c r="K504" s="2"/>
      <c r="L504" s="2"/>
      <c r="M504" s="2"/>
      <c r="N504" s="2"/>
    </row>
    <row r="505" spans="1:14" ht="13.15" customHeight="1">
      <c r="A505" s="184"/>
      <c r="B505" s="53" t="s">
        <v>43</v>
      </c>
      <c r="C505" s="54">
        <f t="shared" si="52"/>
        <v>13</v>
      </c>
      <c r="D505" s="55">
        <f t="shared" si="53"/>
        <v>1.3555787278415016E-2</v>
      </c>
      <c r="E505" s="54">
        <f t="shared" si="54"/>
        <v>3</v>
      </c>
      <c r="F505" s="55">
        <f t="shared" si="55"/>
        <v>3.1282586027111575E-3</v>
      </c>
      <c r="K505" s="2"/>
      <c r="L505" s="2"/>
      <c r="M505" s="2"/>
      <c r="N505" s="2"/>
    </row>
    <row r="506" spans="1:14" ht="13.15" customHeight="1">
      <c r="A506" s="184"/>
      <c r="B506" s="53" t="s">
        <v>7</v>
      </c>
      <c r="C506" s="54">
        <f t="shared" si="52"/>
        <v>70</v>
      </c>
      <c r="D506" s="55">
        <f t="shared" si="53"/>
        <v>7.2992700729927001E-2</v>
      </c>
      <c r="E506" s="54">
        <f t="shared" si="54"/>
        <v>28</v>
      </c>
      <c r="F506" s="55">
        <f t="shared" si="55"/>
        <v>2.9197080291970802E-2</v>
      </c>
      <c r="K506" s="2"/>
      <c r="L506" s="2"/>
      <c r="M506" s="2"/>
      <c r="N506" s="2"/>
    </row>
    <row r="507" spans="1:14" ht="13.15" customHeight="1">
      <c r="A507" s="184"/>
      <c r="B507" s="53" t="s">
        <v>13</v>
      </c>
      <c r="C507" s="54">
        <f t="shared" si="52"/>
        <v>21</v>
      </c>
      <c r="D507" s="55">
        <f t="shared" si="53"/>
        <v>2.1897810218978103E-2</v>
      </c>
      <c r="E507" s="54">
        <f t="shared" si="54"/>
        <v>9</v>
      </c>
      <c r="F507" s="55">
        <f t="shared" si="55"/>
        <v>9.384775808133473E-3</v>
      </c>
      <c r="K507" s="2"/>
      <c r="L507" s="2"/>
      <c r="M507" s="2"/>
      <c r="N507" s="2"/>
    </row>
    <row r="508" spans="1:14" ht="13.15" customHeight="1">
      <c r="A508" s="184"/>
      <c r="B508" s="53" t="s">
        <v>15</v>
      </c>
      <c r="C508" s="54">
        <f t="shared" si="52"/>
        <v>26</v>
      </c>
      <c r="D508" s="55">
        <f t="shared" si="53"/>
        <v>2.7111574556830033E-2</v>
      </c>
      <c r="E508" s="54">
        <f t="shared" si="54"/>
        <v>21</v>
      </c>
      <c r="F508" s="55">
        <f t="shared" si="55"/>
        <v>2.1897810218978103E-2</v>
      </c>
      <c r="K508" s="2"/>
      <c r="L508" s="2"/>
      <c r="M508" s="2"/>
      <c r="N508" s="2"/>
    </row>
    <row r="509" spans="1:14" ht="13.15" customHeight="1">
      <c r="A509" s="184"/>
      <c r="B509" s="53" t="s">
        <v>16</v>
      </c>
      <c r="C509" s="54">
        <f t="shared" si="52"/>
        <v>18</v>
      </c>
      <c r="D509" s="55">
        <f t="shared" si="53"/>
        <v>1.8769551616266946E-2</v>
      </c>
      <c r="E509" s="54">
        <f t="shared" si="54"/>
        <v>11</v>
      </c>
      <c r="F509" s="55">
        <f t="shared" si="55"/>
        <v>1.1470281543274244E-2</v>
      </c>
      <c r="K509" s="2"/>
      <c r="L509" s="2"/>
      <c r="M509" s="2"/>
      <c r="N509" s="2"/>
    </row>
    <row r="510" spans="1:14" ht="13.15" customHeight="1">
      <c r="A510" s="184"/>
      <c r="B510" s="53" t="s">
        <v>17</v>
      </c>
      <c r="C510" s="54">
        <f t="shared" si="52"/>
        <v>54</v>
      </c>
      <c r="D510" s="55">
        <f t="shared" si="53"/>
        <v>5.6308654848800835E-2</v>
      </c>
      <c r="E510" s="54">
        <f t="shared" si="54"/>
        <v>61</v>
      </c>
      <c r="F510" s="55">
        <f t="shared" si="55"/>
        <v>6.3607924921793541E-2</v>
      </c>
      <c r="K510" s="2"/>
      <c r="L510" s="2"/>
      <c r="M510" s="2"/>
      <c r="N510" s="2"/>
    </row>
    <row r="511" spans="1:14" ht="13.15" customHeight="1">
      <c r="A511" s="184"/>
      <c r="B511" s="53" t="s">
        <v>44</v>
      </c>
      <c r="C511" s="54">
        <f t="shared" si="52"/>
        <v>27</v>
      </c>
      <c r="D511" s="55">
        <f t="shared" si="53"/>
        <v>2.8154327424400417E-2</v>
      </c>
      <c r="E511" s="54">
        <f t="shared" si="54"/>
        <v>1</v>
      </c>
      <c r="F511" s="55">
        <f t="shared" si="55"/>
        <v>1.0427528675703858E-3</v>
      </c>
      <c r="K511" s="2"/>
      <c r="L511" s="2"/>
      <c r="M511" s="2"/>
      <c r="N511" s="2"/>
    </row>
    <row r="512" spans="1:14" ht="13.15" customHeight="1">
      <c r="A512" s="184"/>
      <c r="B512" s="53" t="s">
        <v>18</v>
      </c>
      <c r="C512" s="54">
        <f t="shared" si="52"/>
        <v>2</v>
      </c>
      <c r="D512" s="55">
        <f t="shared" si="53"/>
        <v>2.0855057351407717E-3</v>
      </c>
      <c r="E512" s="54">
        <f t="shared" si="54"/>
        <v>2</v>
      </c>
      <c r="F512" s="55">
        <f t="shared" si="55"/>
        <v>2.0855057351407717E-3</v>
      </c>
      <c r="K512" s="2"/>
      <c r="L512" s="2"/>
      <c r="M512" s="2"/>
      <c r="N512" s="2"/>
    </row>
    <row r="513" spans="1:28" ht="13.15" customHeight="1">
      <c r="A513" s="184"/>
      <c r="B513" s="53" t="s">
        <v>23</v>
      </c>
      <c r="C513" s="54">
        <f t="shared" si="52"/>
        <v>4</v>
      </c>
      <c r="D513" s="55">
        <f t="shared" si="53"/>
        <v>4.1710114702815434E-3</v>
      </c>
      <c r="E513" s="54">
        <f t="shared" si="54"/>
        <v>1</v>
      </c>
      <c r="F513" s="55">
        <f t="shared" si="55"/>
        <v>1.0427528675703858E-3</v>
      </c>
      <c r="K513" s="2"/>
      <c r="L513" s="2"/>
      <c r="M513" s="2"/>
      <c r="N513" s="2"/>
    </row>
    <row r="514" spans="1:28" ht="13.15" customHeight="1">
      <c r="A514" s="184"/>
      <c r="B514" s="53" t="s">
        <v>19</v>
      </c>
      <c r="C514" s="54">
        <f t="shared" si="52"/>
        <v>1</v>
      </c>
      <c r="D514" s="55">
        <f t="shared" si="53"/>
        <v>1.0427528675703858E-3</v>
      </c>
      <c r="E514" s="54">
        <f t="shared" si="54"/>
        <v>8</v>
      </c>
      <c r="F514" s="55">
        <f t="shared" si="55"/>
        <v>8.3420229405630868E-3</v>
      </c>
      <c r="K514" s="2"/>
      <c r="L514" s="2"/>
      <c r="M514" s="2"/>
      <c r="N514" s="2"/>
    </row>
    <row r="515" spans="1:28" ht="13.15" customHeight="1">
      <c r="A515" s="184"/>
      <c r="B515" s="53" t="s">
        <v>20</v>
      </c>
      <c r="C515" s="54">
        <f t="shared" si="52"/>
        <v>5</v>
      </c>
      <c r="D515" s="55">
        <f t="shared" si="53"/>
        <v>5.2137643378519288E-3</v>
      </c>
      <c r="E515" s="54">
        <f t="shared" si="54"/>
        <v>10</v>
      </c>
      <c r="F515" s="55">
        <f t="shared" si="55"/>
        <v>1.0427528675703858E-2</v>
      </c>
      <c r="K515" s="2"/>
      <c r="L515" s="2"/>
      <c r="M515" s="2"/>
      <c r="N515" s="2"/>
    </row>
    <row r="516" spans="1:28" ht="13.15" customHeight="1">
      <c r="A516" s="184"/>
      <c r="B516" s="53" t="s">
        <v>21</v>
      </c>
      <c r="C516" s="54">
        <f t="shared" si="52"/>
        <v>25</v>
      </c>
      <c r="D516" s="55">
        <f t="shared" si="53"/>
        <v>2.6068821689259645E-2</v>
      </c>
      <c r="E516" s="54">
        <f t="shared" si="54"/>
        <v>4</v>
      </c>
      <c r="F516" s="55">
        <f t="shared" si="55"/>
        <v>4.1710114702815434E-3</v>
      </c>
      <c r="K516" s="2"/>
      <c r="L516" s="2"/>
      <c r="M516" s="2"/>
      <c r="N516" s="2"/>
    </row>
    <row r="517" spans="1:28" ht="13.15" customHeight="1">
      <c r="A517" s="184"/>
      <c r="B517" s="53" t="s">
        <v>45</v>
      </c>
      <c r="C517" s="54">
        <f t="shared" si="52"/>
        <v>7</v>
      </c>
      <c r="D517" s="55">
        <f t="shared" si="53"/>
        <v>7.2992700729927005E-3</v>
      </c>
      <c r="E517" s="54">
        <f t="shared" si="54"/>
        <v>17</v>
      </c>
      <c r="F517" s="55">
        <f t="shared" si="55"/>
        <v>1.7726798748696558E-2</v>
      </c>
      <c r="K517" s="2"/>
      <c r="L517" s="2"/>
      <c r="M517" s="2"/>
      <c r="N517" s="2"/>
    </row>
    <row r="518" spans="1:28" ht="13.15" customHeight="1">
      <c r="A518" s="184"/>
      <c r="B518" s="53" t="s">
        <v>46</v>
      </c>
      <c r="C518" s="54">
        <f t="shared" si="52"/>
        <v>21</v>
      </c>
      <c r="D518" s="55">
        <f t="shared" si="53"/>
        <v>2.1897810218978103E-2</v>
      </c>
      <c r="E518" s="54">
        <f t="shared" si="54"/>
        <v>8</v>
      </c>
      <c r="F518" s="55">
        <f t="shared" si="55"/>
        <v>8.3420229405630868E-3</v>
      </c>
      <c r="K518" s="2"/>
      <c r="L518" s="2"/>
      <c r="M518" s="2"/>
      <c r="N518" s="2"/>
    </row>
    <row r="519" spans="1:28" ht="13.15" customHeight="1">
      <c r="A519" s="184"/>
      <c r="B519" s="53" t="s">
        <v>47</v>
      </c>
      <c r="C519" s="54">
        <f t="shared" si="52"/>
        <v>46</v>
      </c>
      <c r="D519" s="55">
        <f t="shared" si="53"/>
        <v>4.7966631908237745E-2</v>
      </c>
      <c r="E519" s="54">
        <f t="shared" si="54"/>
        <v>12</v>
      </c>
      <c r="F519" s="55">
        <f t="shared" si="55"/>
        <v>1.251303441084463E-2</v>
      </c>
      <c r="K519" s="2"/>
      <c r="L519" s="2"/>
      <c r="M519" s="2"/>
      <c r="N519" s="2"/>
    </row>
    <row r="520" spans="1:28" ht="13.15" customHeight="1">
      <c r="A520" s="184"/>
      <c r="B520" s="53" t="s">
        <v>22</v>
      </c>
      <c r="C520" s="54">
        <f t="shared" si="52"/>
        <v>14</v>
      </c>
      <c r="D520" s="55">
        <f t="shared" si="53"/>
        <v>1.4598540145985401E-2</v>
      </c>
      <c r="E520" s="54">
        <f t="shared" si="54"/>
        <v>9</v>
      </c>
      <c r="F520" s="55">
        <f t="shared" si="55"/>
        <v>9.384775808133473E-3</v>
      </c>
      <c r="K520" s="2"/>
      <c r="L520" s="2"/>
      <c r="M520" s="2"/>
      <c r="N520" s="2"/>
    </row>
    <row r="521" spans="1:28" ht="13.15" customHeight="1">
      <c r="A521" s="184"/>
      <c r="B521" s="53" t="s">
        <v>9</v>
      </c>
      <c r="C521" s="54">
        <f t="shared" si="52"/>
        <v>9</v>
      </c>
      <c r="D521" s="55">
        <f t="shared" si="53"/>
        <v>9.384775808133473E-3</v>
      </c>
      <c r="E521" s="54">
        <f t="shared" si="54"/>
        <v>48</v>
      </c>
      <c r="F521" s="55">
        <f t="shared" si="55"/>
        <v>5.0052137643378521E-2</v>
      </c>
      <c r="K521" s="2"/>
      <c r="L521" s="2"/>
      <c r="M521" s="2"/>
      <c r="N521" s="2"/>
    </row>
    <row r="522" spans="1:28" ht="13.15" customHeight="1">
      <c r="A522" s="184"/>
      <c r="B522" s="53" t="s">
        <v>33</v>
      </c>
      <c r="C522" s="54">
        <f t="shared" si="52"/>
        <v>10</v>
      </c>
      <c r="D522" s="55">
        <f t="shared" si="53"/>
        <v>1.0427528675703858E-2</v>
      </c>
      <c r="E522" s="54">
        <f t="shared" si="54"/>
        <v>6</v>
      </c>
      <c r="F522" s="55">
        <f t="shared" si="55"/>
        <v>6.2565172054223151E-3</v>
      </c>
      <c r="K522" s="2"/>
      <c r="L522" s="2"/>
      <c r="M522" s="2"/>
      <c r="N522" s="2"/>
    </row>
    <row r="523" spans="1:28" ht="13.15" customHeight="1">
      <c r="A523" s="184"/>
      <c r="B523" s="53" t="s">
        <v>5</v>
      </c>
      <c r="C523" s="54">
        <f t="shared" si="52"/>
        <v>11</v>
      </c>
      <c r="D523" s="55">
        <f t="shared" si="53"/>
        <v>1.1470281543274244E-2</v>
      </c>
      <c r="E523" s="54">
        <f t="shared" si="54"/>
        <v>8</v>
      </c>
      <c r="F523" s="55">
        <f t="shared" si="55"/>
        <v>8.3420229405630868E-3</v>
      </c>
      <c r="K523" s="2"/>
      <c r="L523" s="2"/>
      <c r="M523" s="2"/>
      <c r="N523" s="2"/>
    </row>
    <row r="524" spans="1:28" ht="13.15" customHeight="1">
      <c r="A524" s="184"/>
      <c r="B524" s="53" t="s">
        <v>126</v>
      </c>
      <c r="C524" s="54">
        <f t="shared" si="52"/>
        <v>0</v>
      </c>
      <c r="D524" s="55">
        <f t="shared" si="53"/>
        <v>0</v>
      </c>
      <c r="E524" s="54">
        <f t="shared" si="54"/>
        <v>14</v>
      </c>
      <c r="F524" s="55">
        <f t="shared" si="55"/>
        <v>1.4598540145985401E-2</v>
      </c>
      <c r="K524" s="2"/>
      <c r="L524" s="2"/>
      <c r="M524" s="2"/>
      <c r="N524" s="2"/>
    </row>
    <row r="525" spans="1:28" ht="13.15" customHeight="1">
      <c r="A525" s="185"/>
      <c r="B525" s="56"/>
      <c r="C525" s="54"/>
      <c r="D525" s="55"/>
      <c r="E525" s="54"/>
      <c r="F525" s="55"/>
      <c r="K525" s="2"/>
      <c r="L525" s="2"/>
      <c r="M525" s="2"/>
      <c r="N525" s="2"/>
    </row>
    <row r="526" spans="1:28" ht="13.15" customHeight="1">
      <c r="A526" s="60"/>
      <c r="B526" s="57" t="s">
        <v>1</v>
      </c>
      <c r="C526" s="54">
        <f t="shared" si="52"/>
        <v>597</v>
      </c>
      <c r="D526" s="55">
        <f t="shared" si="53"/>
        <v>0.62252346193952035</v>
      </c>
      <c r="E526" s="54">
        <f t="shared" si="54"/>
        <v>362</v>
      </c>
      <c r="F526" s="55">
        <f t="shared" si="55"/>
        <v>0.37747653806047965</v>
      </c>
      <c r="L526" s="2"/>
      <c r="M526" s="2"/>
      <c r="N526" s="2"/>
      <c r="O526" s="2"/>
      <c r="X526" s="2"/>
      <c r="Y526" s="2"/>
      <c r="Z526" s="2"/>
      <c r="AA526" s="2"/>
      <c r="AB526" s="2"/>
    </row>
    <row r="527" spans="1:28">
      <c r="L527" s="2"/>
      <c r="M527" s="2"/>
      <c r="N527" s="2"/>
      <c r="O527" s="2"/>
      <c r="X527" s="2"/>
      <c r="Y527" s="2"/>
      <c r="Z527" s="2"/>
      <c r="AA527" s="2"/>
      <c r="AB527" s="2"/>
    </row>
    <row r="528" spans="1:28">
      <c r="L528" s="2"/>
      <c r="M528" s="2"/>
      <c r="N528" s="2"/>
      <c r="O528" s="2"/>
      <c r="X528" s="2"/>
      <c r="Y528" s="2"/>
      <c r="Z528" s="2"/>
      <c r="AA528" s="2"/>
      <c r="AB528" s="2"/>
    </row>
    <row r="529" spans="1:28">
      <c r="L529" s="2"/>
      <c r="M529" s="2"/>
      <c r="N529" s="2"/>
      <c r="O529" s="2"/>
      <c r="X529" s="2"/>
      <c r="Y529" s="2"/>
      <c r="Z529" s="2"/>
      <c r="AA529" s="2"/>
      <c r="AB529" s="2"/>
    </row>
    <row r="530" spans="1:28" ht="12.75" thickBot="1">
      <c r="A530" s="1">
        <v>2005</v>
      </c>
    </row>
    <row r="531" spans="1:28" ht="13.5" thickBot="1">
      <c r="A531" s="28" t="s">
        <v>0</v>
      </c>
      <c r="B531" s="28" t="s">
        <v>0</v>
      </c>
      <c r="C531" s="486" t="s">
        <v>38</v>
      </c>
      <c r="D531" s="486"/>
      <c r="E531" s="486"/>
    </row>
    <row r="532" spans="1:28" ht="13.5" thickBot="1">
      <c r="A532" s="29"/>
      <c r="B532" s="29"/>
      <c r="C532" s="486" t="s">
        <v>28</v>
      </c>
      <c r="D532" s="486"/>
      <c r="E532" s="486"/>
    </row>
    <row r="533" spans="1:28" ht="13.5" thickBot="1">
      <c r="A533" s="29"/>
      <c r="B533" s="29"/>
      <c r="C533" s="30" t="s">
        <v>29</v>
      </c>
      <c r="D533" s="31" t="s">
        <v>30</v>
      </c>
      <c r="E533" s="32" t="s">
        <v>1</v>
      </c>
    </row>
    <row r="534" spans="1:28" ht="13.5">
      <c r="A534" s="175" t="s">
        <v>24</v>
      </c>
      <c r="B534" s="23" t="s">
        <v>3</v>
      </c>
      <c r="C534" s="33">
        <v>2.9000000000000001E-2</v>
      </c>
      <c r="D534" s="34">
        <f>E534-C534</f>
        <v>1.9999999999999983E-3</v>
      </c>
      <c r="E534" s="35">
        <v>3.1E-2</v>
      </c>
    </row>
    <row r="535" spans="1:28" ht="13.5">
      <c r="A535" s="227"/>
      <c r="B535" s="24" t="s">
        <v>4</v>
      </c>
      <c r="C535" s="36">
        <v>1.4999999999999999E-2</v>
      </c>
      <c r="D535" s="37">
        <f t="shared" ref="D535:D558" si="56">E535-C535</f>
        <v>2.0000000000000018E-3</v>
      </c>
      <c r="E535" s="38">
        <v>1.7000000000000001E-2</v>
      </c>
    </row>
    <row r="536" spans="1:28" ht="13.5">
      <c r="A536" s="227"/>
      <c r="B536" s="24" t="s">
        <v>14</v>
      </c>
      <c r="C536" s="36">
        <v>1.9E-2</v>
      </c>
      <c r="D536" s="37">
        <f t="shared" si="56"/>
        <v>0</v>
      </c>
      <c r="E536" s="38">
        <v>1.9E-2</v>
      </c>
    </row>
    <row r="537" spans="1:28" ht="13.5">
      <c r="A537" s="227"/>
      <c r="B537" s="24" t="s">
        <v>6</v>
      </c>
      <c r="C537" s="36">
        <v>0.06</v>
      </c>
      <c r="D537" s="37">
        <f t="shared" si="56"/>
        <v>5.0000000000000044E-3</v>
      </c>
      <c r="E537" s="38">
        <v>6.5000000000000002E-2</v>
      </c>
    </row>
    <row r="538" spans="1:28" ht="13.5">
      <c r="A538" s="227"/>
      <c r="B538" s="24" t="s">
        <v>8</v>
      </c>
      <c r="C538" s="36">
        <v>8.0000000000000002E-3</v>
      </c>
      <c r="D538" s="37">
        <f t="shared" si="56"/>
        <v>4.9999999999999992E-3</v>
      </c>
      <c r="E538" s="38">
        <v>1.2999999999999999E-2</v>
      </c>
    </row>
    <row r="539" spans="1:28" ht="13.5">
      <c r="A539" s="227"/>
      <c r="B539" s="24" t="s">
        <v>10</v>
      </c>
      <c r="C539" s="36">
        <v>1.7999999999999999E-2</v>
      </c>
      <c r="D539" s="37">
        <f t="shared" si="56"/>
        <v>1.0000000000000009E-3</v>
      </c>
      <c r="E539" s="38">
        <v>1.9E-2</v>
      </c>
    </row>
    <row r="540" spans="1:28" ht="13.5">
      <c r="A540" s="227"/>
      <c r="B540" s="24" t="s">
        <v>11</v>
      </c>
      <c r="C540" s="36">
        <v>0.04</v>
      </c>
      <c r="D540" s="37">
        <f t="shared" si="56"/>
        <v>3.9999999999999966E-3</v>
      </c>
      <c r="E540" s="38">
        <v>4.3999999999999997E-2</v>
      </c>
    </row>
    <row r="541" spans="1:28" ht="13.5">
      <c r="A541" s="227"/>
      <c r="B541" s="24" t="s">
        <v>12</v>
      </c>
      <c r="C541" s="36">
        <v>1.4999999999999999E-2</v>
      </c>
      <c r="D541" s="37">
        <f t="shared" si="56"/>
        <v>9.0000000000000011E-3</v>
      </c>
      <c r="E541" s="38">
        <v>2.4E-2</v>
      </c>
    </row>
    <row r="542" spans="1:28" ht="13.5">
      <c r="A542" s="227"/>
      <c r="B542" s="24" t="s">
        <v>7</v>
      </c>
      <c r="C542" s="36">
        <v>0.14299999999999999</v>
      </c>
      <c r="D542" s="37">
        <f t="shared" si="56"/>
        <v>2.6000000000000023E-2</v>
      </c>
      <c r="E542" s="38">
        <v>0.16900000000000001</v>
      </c>
    </row>
    <row r="543" spans="1:28" ht="13.5">
      <c r="A543" s="227"/>
      <c r="B543" s="24" t="s">
        <v>13</v>
      </c>
      <c r="C543" s="36">
        <v>0.01</v>
      </c>
      <c r="D543" s="37">
        <f t="shared" ref="D543:D555" si="57">E543-C543</f>
        <v>7.000000000000001E-3</v>
      </c>
      <c r="E543" s="38">
        <v>1.7000000000000001E-2</v>
      </c>
    </row>
    <row r="544" spans="1:28" ht="13.5">
      <c r="A544" s="227"/>
      <c r="B544" s="24" t="s">
        <v>15</v>
      </c>
      <c r="C544" s="36">
        <v>5.6000000000000001E-2</v>
      </c>
      <c r="D544" s="37">
        <f t="shared" si="57"/>
        <v>1.7999999999999995E-2</v>
      </c>
      <c r="E544" s="38">
        <v>7.3999999999999996E-2</v>
      </c>
    </row>
    <row r="545" spans="1:5" ht="13.5">
      <c r="A545" s="227"/>
      <c r="B545" s="24" t="s">
        <v>16</v>
      </c>
      <c r="C545" s="36">
        <v>4.2000000000000003E-2</v>
      </c>
      <c r="D545" s="37">
        <f t="shared" si="57"/>
        <v>1.7999999999999995E-2</v>
      </c>
      <c r="E545" s="38">
        <v>0.06</v>
      </c>
    </row>
    <row r="546" spans="1:5" ht="13.5">
      <c r="A546" s="227"/>
      <c r="B546" s="24" t="s">
        <v>17</v>
      </c>
      <c r="C546" s="36">
        <v>3.5000000000000003E-2</v>
      </c>
      <c r="D546" s="37">
        <f t="shared" si="57"/>
        <v>3.6999999999999991E-2</v>
      </c>
      <c r="E546" s="38">
        <v>7.1999999999999995E-2</v>
      </c>
    </row>
    <row r="547" spans="1:5" ht="13.5">
      <c r="A547" s="227"/>
      <c r="B547" s="24" t="s">
        <v>18</v>
      </c>
      <c r="C547" s="36">
        <v>2.5999999999999999E-2</v>
      </c>
      <c r="D547" s="37">
        <f t="shared" si="57"/>
        <v>3.0000000000000027E-3</v>
      </c>
      <c r="E547" s="38">
        <v>2.9000000000000001E-2</v>
      </c>
    </row>
    <row r="548" spans="1:5" ht="13.5">
      <c r="A548" s="227"/>
      <c r="B548" s="24" t="s">
        <v>23</v>
      </c>
      <c r="C548" s="36">
        <v>3.0000000000000001E-3</v>
      </c>
      <c r="D548" s="37">
        <f t="shared" si="57"/>
        <v>3.0000000000000001E-3</v>
      </c>
      <c r="E548" s="38">
        <v>6.0000000000000001E-3</v>
      </c>
    </row>
    <row r="549" spans="1:5" ht="13.5">
      <c r="A549" s="227"/>
      <c r="B549" s="24" t="s">
        <v>19</v>
      </c>
      <c r="C549" s="36">
        <v>1.2999999999999999E-2</v>
      </c>
      <c r="D549" s="37">
        <f t="shared" si="57"/>
        <v>2.3E-2</v>
      </c>
      <c r="E549" s="38">
        <v>3.5999999999999997E-2</v>
      </c>
    </row>
    <row r="550" spans="1:5" ht="13.5">
      <c r="A550" s="227"/>
      <c r="B550" s="24" t="s">
        <v>20</v>
      </c>
      <c r="C550" s="36">
        <v>6.0000000000000001E-3</v>
      </c>
      <c r="D550" s="37">
        <f t="shared" si="57"/>
        <v>1E-3</v>
      </c>
      <c r="E550" s="38">
        <v>7.0000000000000001E-3</v>
      </c>
    </row>
    <row r="551" spans="1:5" ht="13.5">
      <c r="A551" s="227"/>
      <c r="B551" s="24" t="s">
        <v>21</v>
      </c>
      <c r="C551" s="36">
        <v>4.2999999999999997E-2</v>
      </c>
      <c r="D551" s="37">
        <f t="shared" si="57"/>
        <v>4.0000000000000036E-3</v>
      </c>
      <c r="E551" s="38">
        <v>4.7E-2</v>
      </c>
    </row>
    <row r="552" spans="1:5" ht="13.5">
      <c r="A552" s="227"/>
      <c r="B552" s="24" t="s">
        <v>47</v>
      </c>
      <c r="C552" s="36">
        <v>6.0000000000000001E-3</v>
      </c>
      <c r="D552" s="37">
        <f t="shared" si="57"/>
        <v>7.9000000000000001E-2</v>
      </c>
      <c r="E552" s="38">
        <v>8.5000000000000006E-2</v>
      </c>
    </row>
    <row r="553" spans="1:5" ht="13.5">
      <c r="A553" s="227"/>
      <c r="B553" s="24" t="s">
        <v>22</v>
      </c>
      <c r="C553" s="36">
        <v>3.2000000000000001E-2</v>
      </c>
      <c r="D553" s="37">
        <f t="shared" si="57"/>
        <v>3.0000000000000027E-3</v>
      </c>
      <c r="E553" s="38">
        <v>3.5000000000000003E-2</v>
      </c>
    </row>
    <row r="554" spans="1:5" ht="13.5">
      <c r="A554" s="227"/>
      <c r="B554" s="24" t="s">
        <v>9</v>
      </c>
      <c r="C554" s="36">
        <v>1.4E-2</v>
      </c>
      <c r="D554" s="37">
        <f t="shared" si="57"/>
        <v>7.5999999999999998E-2</v>
      </c>
      <c r="E554" s="38">
        <v>0.09</v>
      </c>
    </row>
    <row r="555" spans="1:5" ht="13.5">
      <c r="A555" s="227"/>
      <c r="B555" s="24" t="s">
        <v>5</v>
      </c>
      <c r="C555" s="36">
        <v>1.2999999999999999E-2</v>
      </c>
      <c r="D555" s="37">
        <f t="shared" si="57"/>
        <v>1.9000000000000003E-2</v>
      </c>
      <c r="E555" s="38">
        <v>3.2000000000000001E-2</v>
      </c>
    </row>
    <row r="556" spans="1:5" ht="13.5">
      <c r="A556" s="227"/>
      <c r="B556" s="24" t="s">
        <v>126</v>
      </c>
      <c r="C556" s="36">
        <v>0</v>
      </c>
      <c r="D556" s="37">
        <f t="shared" si="56"/>
        <v>0.01</v>
      </c>
      <c r="E556" s="38">
        <v>0.01</v>
      </c>
    </row>
    <row r="557" spans="1:5" ht="13.5">
      <c r="A557" s="227"/>
      <c r="B557" s="171"/>
      <c r="C557" s="181"/>
      <c r="D557" s="182"/>
      <c r="E557" s="183"/>
    </row>
    <row r="558" spans="1:5" ht="14.25" thickBot="1">
      <c r="A558" s="228"/>
      <c r="B558" s="25" t="s">
        <v>1</v>
      </c>
      <c r="C558" s="39">
        <v>0.64400000000000002</v>
      </c>
      <c r="D558" s="40">
        <f t="shared" si="56"/>
        <v>0.35599999999999998</v>
      </c>
      <c r="E558" s="41">
        <v>1</v>
      </c>
    </row>
    <row r="566" spans="1:14" ht="15.75">
      <c r="A566" s="3" t="s">
        <v>63</v>
      </c>
    </row>
    <row r="568" spans="1:14" s="27" customFormat="1" ht="15.75">
      <c r="A568" s="3"/>
    </row>
    <row r="569" spans="1:14" customFormat="1" ht="12.75">
      <c r="A569" s="26" t="s">
        <v>125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customFormat="1">
      <c r="A570" s="161" t="s">
        <v>0</v>
      </c>
      <c r="B570" s="162" t="s">
        <v>0</v>
      </c>
      <c r="C570" s="477" t="s">
        <v>64</v>
      </c>
      <c r="D570" s="478"/>
      <c r="E570" s="478"/>
      <c r="F570" s="478"/>
      <c r="G570" s="478"/>
      <c r="H570" s="478"/>
      <c r="I570" s="478"/>
      <c r="J570" s="478"/>
      <c r="K570" s="478"/>
      <c r="L570" s="478"/>
      <c r="M570" s="478"/>
      <c r="N570" s="479"/>
    </row>
    <row r="571" spans="1:14" customFormat="1" ht="13.15" customHeight="1">
      <c r="A571" s="163"/>
      <c r="B571" s="164"/>
      <c r="C571" s="509" t="s">
        <v>36</v>
      </c>
      <c r="D571" s="510"/>
      <c r="E571" s="511"/>
      <c r="F571" s="509" t="s">
        <v>37</v>
      </c>
      <c r="G571" s="510"/>
      <c r="H571" s="511"/>
      <c r="I571" s="509" t="s">
        <v>38</v>
      </c>
      <c r="J571" s="510"/>
      <c r="K571" s="511"/>
      <c r="L571" s="512" t="s">
        <v>1</v>
      </c>
      <c r="M571" s="513"/>
      <c r="N571" s="514"/>
    </row>
    <row r="572" spans="1:14" customFormat="1" ht="13.15" customHeight="1">
      <c r="A572" s="163"/>
      <c r="B572" s="164"/>
      <c r="C572" s="144" t="s">
        <v>2</v>
      </c>
      <c r="D572" s="144" t="s">
        <v>25</v>
      </c>
      <c r="E572" s="144" t="s">
        <v>26</v>
      </c>
      <c r="F572" s="144" t="s">
        <v>2</v>
      </c>
      <c r="G572" s="144" t="s">
        <v>25</v>
      </c>
      <c r="H572" s="144" t="s">
        <v>26</v>
      </c>
      <c r="I572" s="144" t="s">
        <v>2</v>
      </c>
      <c r="J572" s="144" t="s">
        <v>25</v>
      </c>
      <c r="K572" s="144" t="s">
        <v>26</v>
      </c>
      <c r="L572" s="144" t="s">
        <v>2</v>
      </c>
      <c r="M572" s="144" t="s">
        <v>25</v>
      </c>
      <c r="N572" s="144" t="s">
        <v>26</v>
      </c>
    </row>
    <row r="573" spans="1:14" customFormat="1" ht="13.15" customHeight="1">
      <c r="A573" s="165" t="s">
        <v>24</v>
      </c>
      <c r="B573" s="145" t="s">
        <v>3</v>
      </c>
      <c r="C573" s="146">
        <v>1</v>
      </c>
      <c r="D573" s="147">
        <f>IF($L573=0,0,C573/$L573)</f>
        <v>2.8571428571428571E-2</v>
      </c>
      <c r="E573" s="148">
        <f>IF(C$38=0,0,C573/C$38)</f>
        <v>2.0790020790020791E-3</v>
      </c>
      <c r="F573" s="146">
        <v>0</v>
      </c>
      <c r="G573" s="147">
        <f t="shared" ref="G573:G602" si="58">IF($L573=0,0,F573/$L573)</f>
        <v>0</v>
      </c>
      <c r="H573" s="149">
        <f t="shared" ref="H573:H602" si="59">IF(F$38=0,0,F573/F$38)</f>
        <v>0</v>
      </c>
      <c r="I573" s="150">
        <v>34</v>
      </c>
      <c r="J573" s="147">
        <f t="shared" ref="J573:J602" si="60">IF($L573=0,0,I573/$L573)</f>
        <v>0.97142857142857142</v>
      </c>
      <c r="K573" s="148">
        <f t="shared" ref="K573:K602" si="61">IF(I$38=0,0,I573/I$38)</f>
        <v>8.3129584352078234E-2</v>
      </c>
      <c r="L573" s="151">
        <v>35</v>
      </c>
      <c r="M573" s="147">
        <f t="shared" ref="M573:M602" si="62">IF($L573=0,0,L573/$L573)</f>
        <v>1</v>
      </c>
      <c r="N573" s="149">
        <f t="shared" ref="N573:N602" si="63">IF(L$38=0,0,L573/L$38)</f>
        <v>3.6496350364963501E-2</v>
      </c>
    </row>
    <row r="574" spans="1:14" customFormat="1" ht="13.15" customHeight="1">
      <c r="A574" s="165"/>
      <c r="B574" s="145" t="s">
        <v>4</v>
      </c>
      <c r="C574" s="152">
        <v>4</v>
      </c>
      <c r="D574" s="153">
        <f t="shared" ref="D574:D602" si="64">IF($L574=0,0,C574/$L574)</f>
        <v>0.11428571428571428</v>
      </c>
      <c r="E574" s="154">
        <f t="shared" ref="E574:E602" si="65">IF(C$38=0,0,C574/C$38)</f>
        <v>8.3160083160083165E-3</v>
      </c>
      <c r="F574" s="152">
        <v>1</v>
      </c>
      <c r="G574" s="153">
        <f t="shared" si="58"/>
        <v>2.8571428571428571E-2</v>
      </c>
      <c r="H574" s="155">
        <f t="shared" si="59"/>
        <v>3.6764705882352941E-3</v>
      </c>
      <c r="I574" s="156">
        <v>31</v>
      </c>
      <c r="J574" s="153">
        <f t="shared" si="60"/>
        <v>0.88571428571428568</v>
      </c>
      <c r="K574" s="154">
        <f t="shared" si="61"/>
        <v>7.5794621026894868E-2</v>
      </c>
      <c r="L574" s="157">
        <v>35</v>
      </c>
      <c r="M574" s="153">
        <f t="shared" si="62"/>
        <v>1</v>
      </c>
      <c r="N574" s="155">
        <f t="shared" si="63"/>
        <v>3.6496350364963501E-2</v>
      </c>
    </row>
    <row r="575" spans="1:14" customFormat="1" ht="13.15" customHeight="1">
      <c r="A575" s="165"/>
      <c r="B575" s="145" t="s">
        <v>41</v>
      </c>
      <c r="C575" s="152">
        <v>1</v>
      </c>
      <c r="D575" s="153">
        <f t="shared" si="64"/>
        <v>0.16666666666666666</v>
      </c>
      <c r="E575" s="154">
        <f t="shared" si="65"/>
        <v>2.0790020790020791E-3</v>
      </c>
      <c r="F575" s="152">
        <v>1</v>
      </c>
      <c r="G575" s="153">
        <f t="shared" si="58"/>
        <v>0.16666666666666666</v>
      </c>
      <c r="H575" s="155">
        <f t="shared" si="59"/>
        <v>3.6764705882352941E-3</v>
      </c>
      <c r="I575" s="156">
        <v>5</v>
      </c>
      <c r="J575" s="153">
        <f t="shared" si="60"/>
        <v>0.83333333333333337</v>
      </c>
      <c r="K575" s="154">
        <f t="shared" si="61"/>
        <v>1.2224938875305624E-2</v>
      </c>
      <c r="L575" s="157">
        <v>6</v>
      </c>
      <c r="M575" s="153">
        <f t="shared" si="62"/>
        <v>1</v>
      </c>
      <c r="N575" s="155">
        <f t="shared" si="63"/>
        <v>6.2565172054223151E-3</v>
      </c>
    </row>
    <row r="576" spans="1:14" customFormat="1" ht="13.15" customHeight="1">
      <c r="A576" s="165"/>
      <c r="B576" s="145" t="s">
        <v>42</v>
      </c>
      <c r="C576" s="152">
        <v>2</v>
      </c>
      <c r="D576" s="153">
        <f t="shared" si="64"/>
        <v>3.7037037037037035E-2</v>
      </c>
      <c r="E576" s="154">
        <f t="shared" si="65"/>
        <v>4.1580041580041582E-3</v>
      </c>
      <c r="F576" s="152">
        <v>1</v>
      </c>
      <c r="G576" s="153">
        <f t="shared" si="58"/>
        <v>1.8518518518518517E-2</v>
      </c>
      <c r="H576" s="155">
        <f t="shared" si="59"/>
        <v>3.6764705882352941E-3</v>
      </c>
      <c r="I576" s="156">
        <v>51</v>
      </c>
      <c r="J576" s="153">
        <f t="shared" si="60"/>
        <v>0.94444444444444442</v>
      </c>
      <c r="K576" s="154">
        <f t="shared" si="61"/>
        <v>0.12469437652811736</v>
      </c>
      <c r="L576" s="157">
        <v>54</v>
      </c>
      <c r="M576" s="153">
        <f t="shared" si="62"/>
        <v>1</v>
      </c>
      <c r="N576" s="155">
        <f t="shared" si="63"/>
        <v>5.6308654848800835E-2</v>
      </c>
    </row>
    <row r="577" spans="1:14" customFormat="1" ht="13.15" customHeight="1">
      <c r="A577" s="165"/>
      <c r="B577" s="145" t="s">
        <v>14</v>
      </c>
      <c r="C577" s="152">
        <v>1</v>
      </c>
      <c r="D577" s="153">
        <f t="shared" si="64"/>
        <v>2.6315789473684209E-2</v>
      </c>
      <c r="E577" s="154">
        <f t="shared" si="65"/>
        <v>2.0790020790020791E-3</v>
      </c>
      <c r="F577" s="152">
        <v>3</v>
      </c>
      <c r="G577" s="153">
        <f t="shared" si="58"/>
        <v>7.8947368421052627E-2</v>
      </c>
      <c r="H577" s="155">
        <f t="shared" si="59"/>
        <v>1.1029411764705883E-2</v>
      </c>
      <c r="I577" s="156">
        <v>34</v>
      </c>
      <c r="J577" s="153">
        <f t="shared" si="60"/>
        <v>0.89473684210526316</v>
      </c>
      <c r="K577" s="154">
        <f t="shared" si="61"/>
        <v>8.3129584352078234E-2</v>
      </c>
      <c r="L577" s="157">
        <v>38</v>
      </c>
      <c r="M577" s="153">
        <f t="shared" si="62"/>
        <v>1</v>
      </c>
      <c r="N577" s="155">
        <f t="shared" si="63"/>
        <v>3.9624608967674661E-2</v>
      </c>
    </row>
    <row r="578" spans="1:14" customFormat="1" ht="13.15" customHeight="1">
      <c r="A578" s="165"/>
      <c r="B578" s="145" t="s">
        <v>6</v>
      </c>
      <c r="C578" s="152">
        <v>1</v>
      </c>
      <c r="D578" s="153">
        <f t="shared" si="64"/>
        <v>2.4390243902439025E-2</v>
      </c>
      <c r="E578" s="154">
        <f t="shared" si="65"/>
        <v>2.0790020790020791E-3</v>
      </c>
      <c r="F578" s="152">
        <v>4</v>
      </c>
      <c r="G578" s="153">
        <f t="shared" si="58"/>
        <v>9.7560975609756101E-2</v>
      </c>
      <c r="H578" s="155">
        <f t="shared" si="59"/>
        <v>1.4705882352941176E-2</v>
      </c>
      <c r="I578" s="156">
        <v>37</v>
      </c>
      <c r="J578" s="153">
        <f t="shared" si="60"/>
        <v>0.90243902439024393</v>
      </c>
      <c r="K578" s="154">
        <f t="shared" si="61"/>
        <v>9.0464547677261614E-2</v>
      </c>
      <c r="L578" s="157">
        <v>41</v>
      </c>
      <c r="M578" s="153">
        <f t="shared" si="62"/>
        <v>1</v>
      </c>
      <c r="N578" s="155">
        <f t="shared" si="63"/>
        <v>4.2752867570385822E-2</v>
      </c>
    </row>
    <row r="579" spans="1:14" customFormat="1" ht="13.15" customHeight="1">
      <c r="A579" s="165"/>
      <c r="B579" s="145" t="s">
        <v>8</v>
      </c>
      <c r="C579" s="152">
        <v>0</v>
      </c>
      <c r="D579" s="153">
        <f t="shared" si="64"/>
        <v>0</v>
      </c>
      <c r="E579" s="154">
        <f t="shared" si="65"/>
        <v>0</v>
      </c>
      <c r="F579" s="152">
        <v>0</v>
      </c>
      <c r="G579" s="153">
        <f t="shared" si="58"/>
        <v>0</v>
      </c>
      <c r="H579" s="155">
        <f t="shared" si="59"/>
        <v>0</v>
      </c>
      <c r="I579" s="156">
        <v>6</v>
      </c>
      <c r="J579" s="153">
        <f t="shared" si="60"/>
        <v>1</v>
      </c>
      <c r="K579" s="154">
        <f t="shared" si="61"/>
        <v>1.4669926650366748E-2</v>
      </c>
      <c r="L579" s="157">
        <v>6</v>
      </c>
      <c r="M579" s="153">
        <f t="shared" si="62"/>
        <v>1</v>
      </c>
      <c r="N579" s="155">
        <f t="shared" si="63"/>
        <v>6.2565172054223151E-3</v>
      </c>
    </row>
    <row r="580" spans="1:14" customFormat="1" ht="13.15" customHeight="1">
      <c r="A580" s="165"/>
      <c r="B580" s="145" t="s">
        <v>10</v>
      </c>
      <c r="C580" s="152">
        <v>0</v>
      </c>
      <c r="D580" s="153">
        <f t="shared" si="64"/>
        <v>0</v>
      </c>
      <c r="E580" s="154">
        <f t="shared" si="65"/>
        <v>0</v>
      </c>
      <c r="F580" s="152">
        <v>0</v>
      </c>
      <c r="G580" s="153">
        <f t="shared" si="58"/>
        <v>0</v>
      </c>
      <c r="H580" s="155">
        <f t="shared" si="59"/>
        <v>0</v>
      </c>
      <c r="I580" s="156">
        <v>18</v>
      </c>
      <c r="J580" s="153">
        <f t="shared" si="60"/>
        <v>1</v>
      </c>
      <c r="K580" s="154">
        <f t="shared" si="61"/>
        <v>4.4009779951100246E-2</v>
      </c>
      <c r="L580" s="157">
        <v>18</v>
      </c>
      <c r="M580" s="153">
        <f t="shared" si="62"/>
        <v>1</v>
      </c>
      <c r="N580" s="155">
        <f t="shared" si="63"/>
        <v>1.8769551616266946E-2</v>
      </c>
    </row>
    <row r="581" spans="1:14" customFormat="1" ht="13.15" customHeight="1">
      <c r="A581" s="165"/>
      <c r="B581" s="145" t="s">
        <v>11</v>
      </c>
      <c r="C581" s="152">
        <v>1</v>
      </c>
      <c r="D581" s="153">
        <f t="shared" si="64"/>
        <v>2.5000000000000001E-2</v>
      </c>
      <c r="E581" s="154">
        <f t="shared" si="65"/>
        <v>2.0790020790020791E-3</v>
      </c>
      <c r="F581" s="152">
        <v>0</v>
      </c>
      <c r="G581" s="153">
        <f t="shared" si="58"/>
        <v>0</v>
      </c>
      <c r="H581" s="155">
        <f t="shared" si="59"/>
        <v>0</v>
      </c>
      <c r="I581" s="156">
        <v>39</v>
      </c>
      <c r="J581" s="153">
        <f t="shared" si="60"/>
        <v>0.97499999999999998</v>
      </c>
      <c r="K581" s="154">
        <f t="shared" si="61"/>
        <v>9.5354523227383858E-2</v>
      </c>
      <c r="L581" s="157">
        <v>40</v>
      </c>
      <c r="M581" s="153">
        <f t="shared" si="62"/>
        <v>1</v>
      </c>
      <c r="N581" s="155">
        <f t="shared" si="63"/>
        <v>4.171011470281543E-2</v>
      </c>
    </row>
    <row r="582" spans="1:14" customFormat="1" ht="13.15" customHeight="1">
      <c r="A582" s="165"/>
      <c r="B582" s="145" t="s">
        <v>12</v>
      </c>
      <c r="C582" s="152">
        <v>2</v>
      </c>
      <c r="D582" s="153">
        <f t="shared" si="64"/>
        <v>9.5238095238095233E-2</v>
      </c>
      <c r="E582" s="154">
        <f t="shared" si="65"/>
        <v>4.1580041580041582E-3</v>
      </c>
      <c r="F582" s="152">
        <v>2</v>
      </c>
      <c r="G582" s="153">
        <f t="shared" si="58"/>
        <v>9.5238095238095233E-2</v>
      </c>
      <c r="H582" s="155">
        <f t="shared" si="59"/>
        <v>7.3529411764705881E-3</v>
      </c>
      <c r="I582" s="156">
        <v>19</v>
      </c>
      <c r="J582" s="153">
        <f t="shared" si="60"/>
        <v>0.90476190476190477</v>
      </c>
      <c r="K582" s="154">
        <f t="shared" si="61"/>
        <v>4.6454767726161368E-2</v>
      </c>
      <c r="L582" s="157">
        <v>21</v>
      </c>
      <c r="M582" s="153">
        <f t="shared" si="62"/>
        <v>1</v>
      </c>
      <c r="N582" s="155">
        <f t="shared" si="63"/>
        <v>2.1897810218978103E-2</v>
      </c>
    </row>
    <row r="583" spans="1:14" customFormat="1" ht="13.15" customHeight="1">
      <c r="A583" s="165"/>
      <c r="B583" s="145" t="s">
        <v>43</v>
      </c>
      <c r="C583" s="152">
        <v>0</v>
      </c>
      <c r="D583" s="153">
        <f t="shared" si="64"/>
        <v>0</v>
      </c>
      <c r="E583" s="154">
        <f t="shared" si="65"/>
        <v>0</v>
      </c>
      <c r="F583" s="152">
        <v>0</v>
      </c>
      <c r="G583" s="153">
        <f t="shared" si="58"/>
        <v>0</v>
      </c>
      <c r="H583" s="155">
        <f t="shared" si="59"/>
        <v>0</v>
      </c>
      <c r="I583" s="156">
        <v>16</v>
      </c>
      <c r="J583" s="153">
        <f t="shared" si="60"/>
        <v>1</v>
      </c>
      <c r="K583" s="154">
        <f t="shared" si="61"/>
        <v>3.9119804400977995E-2</v>
      </c>
      <c r="L583" s="157">
        <v>16</v>
      </c>
      <c r="M583" s="153">
        <f t="shared" si="62"/>
        <v>1</v>
      </c>
      <c r="N583" s="155">
        <f t="shared" si="63"/>
        <v>1.6684045881126174E-2</v>
      </c>
    </row>
    <row r="584" spans="1:14" customFormat="1" ht="13.15" customHeight="1">
      <c r="A584" s="165"/>
      <c r="B584" s="145" t="s">
        <v>7</v>
      </c>
      <c r="C584" s="152">
        <v>6</v>
      </c>
      <c r="D584" s="153">
        <f t="shared" si="64"/>
        <v>6.1224489795918366E-2</v>
      </c>
      <c r="E584" s="154">
        <f t="shared" si="65"/>
        <v>1.2474012474012475E-2</v>
      </c>
      <c r="F584" s="152">
        <v>4</v>
      </c>
      <c r="G584" s="153">
        <f t="shared" si="58"/>
        <v>4.0816326530612242E-2</v>
      </c>
      <c r="H584" s="155">
        <f t="shared" si="59"/>
        <v>1.4705882352941176E-2</v>
      </c>
      <c r="I584" s="156">
        <v>90</v>
      </c>
      <c r="J584" s="153">
        <f t="shared" si="60"/>
        <v>0.91836734693877553</v>
      </c>
      <c r="K584" s="154">
        <f t="shared" si="61"/>
        <v>0.22004889975550121</v>
      </c>
      <c r="L584" s="157">
        <v>98</v>
      </c>
      <c r="M584" s="153">
        <f t="shared" si="62"/>
        <v>1</v>
      </c>
      <c r="N584" s="155">
        <f t="shared" si="63"/>
        <v>0.10218978102189781</v>
      </c>
    </row>
    <row r="585" spans="1:14" customFormat="1" ht="13.15" customHeight="1">
      <c r="A585" s="165"/>
      <c r="B585" s="145" t="s">
        <v>13</v>
      </c>
      <c r="C585" s="152">
        <v>2</v>
      </c>
      <c r="D585" s="153">
        <f t="shared" si="64"/>
        <v>6.6666666666666666E-2</v>
      </c>
      <c r="E585" s="154">
        <f t="shared" si="65"/>
        <v>4.1580041580041582E-3</v>
      </c>
      <c r="F585" s="152">
        <v>7</v>
      </c>
      <c r="G585" s="153">
        <f t="shared" si="58"/>
        <v>0.23333333333333334</v>
      </c>
      <c r="H585" s="155">
        <f t="shared" si="59"/>
        <v>2.5735294117647058E-2</v>
      </c>
      <c r="I585" s="156">
        <v>22</v>
      </c>
      <c r="J585" s="153">
        <f t="shared" si="60"/>
        <v>0.73333333333333328</v>
      </c>
      <c r="K585" s="154">
        <f t="shared" si="61"/>
        <v>5.3789731051344741E-2</v>
      </c>
      <c r="L585" s="157">
        <v>30</v>
      </c>
      <c r="M585" s="153">
        <f t="shared" si="62"/>
        <v>1</v>
      </c>
      <c r="N585" s="155">
        <f t="shared" si="63"/>
        <v>3.1282586027111578E-2</v>
      </c>
    </row>
    <row r="586" spans="1:14" customFormat="1" ht="13.15" customHeight="1">
      <c r="A586" s="165"/>
      <c r="B586" s="145" t="s">
        <v>15</v>
      </c>
      <c r="C586" s="152">
        <v>8</v>
      </c>
      <c r="D586" s="153">
        <f t="shared" si="64"/>
        <v>0.1702127659574468</v>
      </c>
      <c r="E586" s="154">
        <f t="shared" si="65"/>
        <v>1.6632016632016633E-2</v>
      </c>
      <c r="F586" s="152">
        <v>2</v>
      </c>
      <c r="G586" s="153">
        <f t="shared" si="58"/>
        <v>4.2553191489361701E-2</v>
      </c>
      <c r="H586" s="155">
        <f t="shared" si="59"/>
        <v>7.3529411764705881E-3</v>
      </c>
      <c r="I586" s="156">
        <v>39</v>
      </c>
      <c r="J586" s="153">
        <f t="shared" si="60"/>
        <v>0.82978723404255317</v>
      </c>
      <c r="K586" s="154">
        <f t="shared" si="61"/>
        <v>9.5354523227383858E-2</v>
      </c>
      <c r="L586" s="157">
        <v>47</v>
      </c>
      <c r="M586" s="153">
        <f t="shared" si="62"/>
        <v>1</v>
      </c>
      <c r="N586" s="155">
        <f t="shared" si="63"/>
        <v>4.9009384775808136E-2</v>
      </c>
    </row>
    <row r="587" spans="1:14" customFormat="1" ht="13.15" customHeight="1">
      <c r="A587" s="165"/>
      <c r="B587" s="145" t="s">
        <v>16</v>
      </c>
      <c r="C587" s="152">
        <v>3</v>
      </c>
      <c r="D587" s="153">
        <f t="shared" si="64"/>
        <v>0.10344827586206896</v>
      </c>
      <c r="E587" s="154">
        <f t="shared" si="65"/>
        <v>6.2370062370062374E-3</v>
      </c>
      <c r="F587" s="152">
        <v>1</v>
      </c>
      <c r="G587" s="153">
        <f t="shared" si="58"/>
        <v>3.4482758620689655E-2</v>
      </c>
      <c r="H587" s="155">
        <f t="shared" si="59"/>
        <v>3.6764705882352941E-3</v>
      </c>
      <c r="I587" s="156">
        <v>26</v>
      </c>
      <c r="J587" s="153">
        <f t="shared" si="60"/>
        <v>0.89655172413793105</v>
      </c>
      <c r="K587" s="154">
        <f t="shared" si="61"/>
        <v>6.3569682151589244E-2</v>
      </c>
      <c r="L587" s="157">
        <v>29</v>
      </c>
      <c r="M587" s="153">
        <f t="shared" si="62"/>
        <v>1</v>
      </c>
      <c r="N587" s="155">
        <f t="shared" si="63"/>
        <v>3.023983315954119E-2</v>
      </c>
    </row>
    <row r="588" spans="1:14" customFormat="1" ht="13.15" customHeight="1">
      <c r="A588" s="165"/>
      <c r="B588" s="145" t="s">
        <v>17</v>
      </c>
      <c r="C588" s="152">
        <v>17</v>
      </c>
      <c r="D588" s="153">
        <f t="shared" si="64"/>
        <v>0.14782608695652175</v>
      </c>
      <c r="E588" s="154">
        <f t="shared" si="65"/>
        <v>3.5343035343035345E-2</v>
      </c>
      <c r="F588" s="152">
        <v>21</v>
      </c>
      <c r="G588" s="153">
        <f t="shared" si="58"/>
        <v>0.18260869565217391</v>
      </c>
      <c r="H588" s="155">
        <f t="shared" si="59"/>
        <v>7.720588235294118E-2</v>
      </c>
      <c r="I588" s="156">
        <v>88</v>
      </c>
      <c r="J588" s="153">
        <f t="shared" si="60"/>
        <v>0.76521739130434785</v>
      </c>
      <c r="K588" s="154">
        <f t="shared" si="61"/>
        <v>0.21515892420537897</v>
      </c>
      <c r="L588" s="157">
        <v>115</v>
      </c>
      <c r="M588" s="153">
        <f t="shared" si="62"/>
        <v>1</v>
      </c>
      <c r="N588" s="155">
        <f t="shared" si="63"/>
        <v>0.11991657977059438</v>
      </c>
    </row>
    <row r="589" spans="1:14" customFormat="1" ht="13.15" customHeight="1">
      <c r="A589" s="165"/>
      <c r="B589" s="145" t="s">
        <v>44</v>
      </c>
      <c r="C589" s="152">
        <v>1</v>
      </c>
      <c r="D589" s="153">
        <f t="shared" si="64"/>
        <v>3.5714285714285712E-2</v>
      </c>
      <c r="E589" s="154">
        <f t="shared" si="65"/>
        <v>2.0790020790020791E-3</v>
      </c>
      <c r="F589" s="152">
        <v>1</v>
      </c>
      <c r="G589" s="153">
        <f t="shared" si="58"/>
        <v>3.5714285714285712E-2</v>
      </c>
      <c r="H589" s="155">
        <f t="shared" si="59"/>
        <v>3.6764705882352941E-3</v>
      </c>
      <c r="I589" s="156">
        <v>27</v>
      </c>
      <c r="J589" s="153">
        <f t="shared" si="60"/>
        <v>0.9642857142857143</v>
      </c>
      <c r="K589" s="154">
        <f t="shared" si="61"/>
        <v>6.6014669926650366E-2</v>
      </c>
      <c r="L589" s="157">
        <v>28</v>
      </c>
      <c r="M589" s="153">
        <f t="shared" si="62"/>
        <v>1</v>
      </c>
      <c r="N589" s="155">
        <f t="shared" si="63"/>
        <v>2.9197080291970802E-2</v>
      </c>
    </row>
    <row r="590" spans="1:14" customFormat="1" ht="13.15" customHeight="1">
      <c r="A590" s="165"/>
      <c r="B590" s="145" t="s">
        <v>18</v>
      </c>
      <c r="C590" s="152">
        <v>0</v>
      </c>
      <c r="D590" s="153">
        <f t="shared" si="64"/>
        <v>0</v>
      </c>
      <c r="E590" s="154">
        <f t="shared" si="65"/>
        <v>0</v>
      </c>
      <c r="F590" s="152">
        <v>0</v>
      </c>
      <c r="G590" s="153">
        <f t="shared" si="58"/>
        <v>0</v>
      </c>
      <c r="H590" s="155">
        <f t="shared" si="59"/>
        <v>0</v>
      </c>
      <c r="I590" s="156">
        <v>4</v>
      </c>
      <c r="J590" s="153">
        <f t="shared" si="60"/>
        <v>1</v>
      </c>
      <c r="K590" s="154">
        <f t="shared" si="61"/>
        <v>9.7799511002444987E-3</v>
      </c>
      <c r="L590" s="157">
        <v>4</v>
      </c>
      <c r="M590" s="153">
        <f t="shared" si="62"/>
        <v>1</v>
      </c>
      <c r="N590" s="155">
        <f t="shared" si="63"/>
        <v>4.1710114702815434E-3</v>
      </c>
    </row>
    <row r="591" spans="1:14" customFormat="1" ht="13.15" customHeight="1">
      <c r="A591" s="165"/>
      <c r="B591" s="145" t="s">
        <v>23</v>
      </c>
      <c r="C591" s="152">
        <v>0</v>
      </c>
      <c r="D591" s="153">
        <f t="shared" si="64"/>
        <v>0</v>
      </c>
      <c r="E591" s="154">
        <f t="shared" si="65"/>
        <v>0</v>
      </c>
      <c r="F591" s="152">
        <v>0</v>
      </c>
      <c r="G591" s="153">
        <f t="shared" si="58"/>
        <v>0</v>
      </c>
      <c r="H591" s="155">
        <f t="shared" si="59"/>
        <v>0</v>
      </c>
      <c r="I591" s="156">
        <v>5</v>
      </c>
      <c r="J591" s="153">
        <f t="shared" si="60"/>
        <v>1</v>
      </c>
      <c r="K591" s="154">
        <f t="shared" si="61"/>
        <v>1.2224938875305624E-2</v>
      </c>
      <c r="L591" s="157">
        <v>5</v>
      </c>
      <c r="M591" s="153">
        <f t="shared" si="62"/>
        <v>1</v>
      </c>
      <c r="N591" s="155">
        <f t="shared" si="63"/>
        <v>5.2137643378519288E-3</v>
      </c>
    </row>
    <row r="592" spans="1:14" customFormat="1" ht="13.15" customHeight="1">
      <c r="A592" s="165"/>
      <c r="B592" s="145" t="s">
        <v>19</v>
      </c>
      <c r="C592" s="152">
        <v>3</v>
      </c>
      <c r="D592" s="153">
        <f t="shared" si="64"/>
        <v>0.33333333333333331</v>
      </c>
      <c r="E592" s="154">
        <f t="shared" si="65"/>
        <v>6.2370062370062374E-3</v>
      </c>
      <c r="F592" s="152">
        <v>3</v>
      </c>
      <c r="G592" s="153">
        <f t="shared" si="58"/>
        <v>0.33333333333333331</v>
      </c>
      <c r="H592" s="155">
        <f t="shared" si="59"/>
        <v>1.1029411764705883E-2</v>
      </c>
      <c r="I592" s="156">
        <v>5</v>
      </c>
      <c r="J592" s="153">
        <f t="shared" si="60"/>
        <v>0.55555555555555558</v>
      </c>
      <c r="K592" s="154">
        <f t="shared" si="61"/>
        <v>1.2224938875305624E-2</v>
      </c>
      <c r="L592" s="157">
        <v>9</v>
      </c>
      <c r="M592" s="153">
        <f t="shared" si="62"/>
        <v>1</v>
      </c>
      <c r="N592" s="155">
        <f t="shared" si="63"/>
        <v>9.384775808133473E-3</v>
      </c>
    </row>
    <row r="593" spans="1:14" customFormat="1" ht="13.15" customHeight="1">
      <c r="A593" s="165"/>
      <c r="B593" s="145" t="s">
        <v>20</v>
      </c>
      <c r="C593" s="152">
        <v>0</v>
      </c>
      <c r="D593" s="153">
        <f t="shared" si="64"/>
        <v>0</v>
      </c>
      <c r="E593" s="154">
        <f t="shared" si="65"/>
        <v>0</v>
      </c>
      <c r="F593" s="152">
        <v>0</v>
      </c>
      <c r="G593" s="153">
        <f t="shared" si="58"/>
        <v>0</v>
      </c>
      <c r="H593" s="155">
        <f t="shared" si="59"/>
        <v>0</v>
      </c>
      <c r="I593" s="156">
        <v>15</v>
      </c>
      <c r="J593" s="153">
        <f t="shared" si="60"/>
        <v>1</v>
      </c>
      <c r="K593" s="154">
        <f t="shared" si="61"/>
        <v>3.6674816625916873E-2</v>
      </c>
      <c r="L593" s="157">
        <v>15</v>
      </c>
      <c r="M593" s="153">
        <f t="shared" si="62"/>
        <v>1</v>
      </c>
      <c r="N593" s="155">
        <f t="shared" si="63"/>
        <v>1.5641293013555789E-2</v>
      </c>
    </row>
    <row r="594" spans="1:14" customFormat="1" ht="13.15" customHeight="1">
      <c r="A594" s="165"/>
      <c r="B594" s="145" t="s">
        <v>21</v>
      </c>
      <c r="C594" s="152">
        <v>0</v>
      </c>
      <c r="D594" s="153">
        <f t="shared" si="64"/>
        <v>0</v>
      </c>
      <c r="E594" s="154">
        <f t="shared" si="65"/>
        <v>0</v>
      </c>
      <c r="F594" s="152">
        <v>2</v>
      </c>
      <c r="G594" s="153">
        <f t="shared" si="58"/>
        <v>6.8965517241379309E-2</v>
      </c>
      <c r="H594" s="155">
        <f t="shared" si="59"/>
        <v>7.3529411764705881E-3</v>
      </c>
      <c r="I594" s="156">
        <v>27</v>
      </c>
      <c r="J594" s="153">
        <f t="shared" si="60"/>
        <v>0.93103448275862066</v>
      </c>
      <c r="K594" s="154">
        <f t="shared" si="61"/>
        <v>6.6014669926650366E-2</v>
      </c>
      <c r="L594" s="157">
        <v>29</v>
      </c>
      <c r="M594" s="153">
        <f t="shared" si="62"/>
        <v>1</v>
      </c>
      <c r="N594" s="155">
        <f t="shared" si="63"/>
        <v>3.023983315954119E-2</v>
      </c>
    </row>
    <row r="595" spans="1:14" customFormat="1" ht="13.15" customHeight="1">
      <c r="A595" s="165"/>
      <c r="B595" s="145" t="s">
        <v>45</v>
      </c>
      <c r="C595" s="152">
        <v>6</v>
      </c>
      <c r="D595" s="153">
        <f t="shared" si="64"/>
        <v>0.25</v>
      </c>
      <c r="E595" s="154">
        <f t="shared" si="65"/>
        <v>1.2474012474012475E-2</v>
      </c>
      <c r="F595" s="152">
        <v>6</v>
      </c>
      <c r="G595" s="153">
        <f t="shared" si="58"/>
        <v>0.25</v>
      </c>
      <c r="H595" s="155">
        <f t="shared" si="59"/>
        <v>2.2058823529411766E-2</v>
      </c>
      <c r="I595" s="156">
        <v>17</v>
      </c>
      <c r="J595" s="153">
        <f t="shared" si="60"/>
        <v>0.70833333333333337</v>
      </c>
      <c r="K595" s="154">
        <f t="shared" si="61"/>
        <v>4.1564792176039117E-2</v>
      </c>
      <c r="L595" s="157">
        <v>24</v>
      </c>
      <c r="M595" s="153">
        <f t="shared" si="62"/>
        <v>1</v>
      </c>
      <c r="N595" s="155">
        <f t="shared" si="63"/>
        <v>2.502606882168926E-2</v>
      </c>
    </row>
    <row r="596" spans="1:14" customFormat="1" ht="13.15" customHeight="1">
      <c r="A596" s="165"/>
      <c r="B596" s="145" t="s">
        <v>46</v>
      </c>
      <c r="C596" s="152">
        <v>3</v>
      </c>
      <c r="D596" s="153">
        <f t="shared" si="64"/>
        <v>0.10344827586206896</v>
      </c>
      <c r="E596" s="154">
        <f t="shared" si="65"/>
        <v>6.2370062370062374E-3</v>
      </c>
      <c r="F596" s="152">
        <v>3</v>
      </c>
      <c r="G596" s="153">
        <f t="shared" si="58"/>
        <v>0.10344827586206896</v>
      </c>
      <c r="H596" s="155">
        <f t="shared" si="59"/>
        <v>1.1029411764705883E-2</v>
      </c>
      <c r="I596" s="156">
        <v>26</v>
      </c>
      <c r="J596" s="153">
        <f t="shared" si="60"/>
        <v>0.89655172413793105</v>
      </c>
      <c r="K596" s="154">
        <f t="shared" si="61"/>
        <v>6.3569682151589244E-2</v>
      </c>
      <c r="L596" s="157">
        <v>29</v>
      </c>
      <c r="M596" s="153">
        <f t="shared" si="62"/>
        <v>1</v>
      </c>
      <c r="N596" s="155">
        <f t="shared" si="63"/>
        <v>3.023983315954119E-2</v>
      </c>
    </row>
    <row r="597" spans="1:14" customFormat="1" ht="13.15" customHeight="1">
      <c r="A597" s="165"/>
      <c r="B597" s="145" t="s">
        <v>47</v>
      </c>
      <c r="C597" s="152">
        <v>0</v>
      </c>
      <c r="D597" s="153">
        <f t="shared" si="64"/>
        <v>0</v>
      </c>
      <c r="E597" s="154">
        <f t="shared" si="65"/>
        <v>0</v>
      </c>
      <c r="F597" s="152">
        <v>2</v>
      </c>
      <c r="G597" s="153">
        <f t="shared" si="58"/>
        <v>3.4482758620689655E-2</v>
      </c>
      <c r="H597" s="155">
        <f t="shared" si="59"/>
        <v>7.3529411764705881E-3</v>
      </c>
      <c r="I597" s="156">
        <v>56</v>
      </c>
      <c r="J597" s="153">
        <f t="shared" si="60"/>
        <v>0.96551724137931039</v>
      </c>
      <c r="K597" s="154">
        <f t="shared" si="61"/>
        <v>0.13691931540342298</v>
      </c>
      <c r="L597" s="157">
        <v>58</v>
      </c>
      <c r="M597" s="153">
        <f t="shared" si="62"/>
        <v>1</v>
      </c>
      <c r="N597" s="155">
        <f t="shared" si="63"/>
        <v>6.047966631908238E-2</v>
      </c>
    </row>
    <row r="598" spans="1:14" customFormat="1" ht="13.15" customHeight="1">
      <c r="A598" s="165"/>
      <c r="B598" s="145" t="s">
        <v>22</v>
      </c>
      <c r="C598" s="152">
        <v>1</v>
      </c>
      <c r="D598" s="153">
        <f t="shared" si="64"/>
        <v>4.3478260869565216E-2</v>
      </c>
      <c r="E598" s="154">
        <f t="shared" si="65"/>
        <v>2.0790020790020791E-3</v>
      </c>
      <c r="F598" s="152">
        <v>1</v>
      </c>
      <c r="G598" s="153">
        <f t="shared" si="58"/>
        <v>4.3478260869565216E-2</v>
      </c>
      <c r="H598" s="155">
        <f t="shared" si="59"/>
        <v>3.6764705882352941E-3</v>
      </c>
      <c r="I598" s="156">
        <v>22</v>
      </c>
      <c r="J598" s="153">
        <f t="shared" si="60"/>
        <v>0.95652173913043481</v>
      </c>
      <c r="K598" s="154">
        <f t="shared" si="61"/>
        <v>5.3789731051344741E-2</v>
      </c>
      <c r="L598" s="157">
        <v>23</v>
      </c>
      <c r="M598" s="153">
        <f t="shared" si="62"/>
        <v>1</v>
      </c>
      <c r="N598" s="155">
        <f t="shared" si="63"/>
        <v>2.3983315954118872E-2</v>
      </c>
    </row>
    <row r="599" spans="1:14" customFormat="1" ht="13.15" customHeight="1">
      <c r="A599" s="163"/>
      <c r="B599" s="145" t="s">
        <v>9</v>
      </c>
      <c r="C599" s="152">
        <v>34</v>
      </c>
      <c r="D599" s="153">
        <f t="shared" si="64"/>
        <v>0.59649122807017541</v>
      </c>
      <c r="E599" s="154">
        <f t="shared" si="65"/>
        <v>7.068607068607069E-2</v>
      </c>
      <c r="F599" s="152">
        <v>24</v>
      </c>
      <c r="G599" s="153">
        <f t="shared" si="58"/>
        <v>0.42105263157894735</v>
      </c>
      <c r="H599" s="155">
        <f t="shared" si="59"/>
        <v>8.8235294117647065E-2</v>
      </c>
      <c r="I599" s="156">
        <v>22</v>
      </c>
      <c r="J599" s="153">
        <f t="shared" si="60"/>
        <v>0.38596491228070173</v>
      </c>
      <c r="K599" s="154">
        <f t="shared" si="61"/>
        <v>5.3789731051344741E-2</v>
      </c>
      <c r="L599" s="157">
        <v>57</v>
      </c>
      <c r="M599" s="153">
        <f t="shared" si="62"/>
        <v>1</v>
      </c>
      <c r="N599" s="155">
        <f t="shared" si="63"/>
        <v>5.9436913451511988E-2</v>
      </c>
    </row>
    <row r="600" spans="1:14" customFormat="1" ht="13.15" customHeight="1">
      <c r="A600" s="163"/>
      <c r="B600" s="145" t="s">
        <v>33</v>
      </c>
      <c r="C600" s="152">
        <v>3</v>
      </c>
      <c r="D600" s="153">
        <f t="shared" si="64"/>
        <v>0.1875</v>
      </c>
      <c r="E600" s="154">
        <f t="shared" si="65"/>
        <v>6.2370062370062374E-3</v>
      </c>
      <c r="F600" s="152">
        <v>2</v>
      </c>
      <c r="G600" s="153">
        <f t="shared" si="58"/>
        <v>0.125</v>
      </c>
      <c r="H600" s="155">
        <f t="shared" si="59"/>
        <v>7.3529411764705881E-3</v>
      </c>
      <c r="I600" s="156">
        <v>12</v>
      </c>
      <c r="J600" s="153">
        <f t="shared" si="60"/>
        <v>0.75</v>
      </c>
      <c r="K600" s="154">
        <f t="shared" si="61"/>
        <v>2.9339853300733496E-2</v>
      </c>
      <c r="L600" s="157">
        <v>16</v>
      </c>
      <c r="M600" s="153">
        <f t="shared" si="62"/>
        <v>1</v>
      </c>
      <c r="N600" s="155">
        <f t="shared" si="63"/>
        <v>1.6684045881126174E-2</v>
      </c>
    </row>
    <row r="601" spans="1:14" customFormat="1" ht="13.15" customHeight="1">
      <c r="A601" s="163"/>
      <c r="B601" s="145" t="s">
        <v>5</v>
      </c>
      <c r="C601" s="152">
        <v>3</v>
      </c>
      <c r="D601" s="153">
        <f t="shared" si="64"/>
        <v>0.15789473684210525</v>
      </c>
      <c r="E601" s="154">
        <f t="shared" si="65"/>
        <v>6.2370062370062374E-3</v>
      </c>
      <c r="F601" s="152">
        <v>2</v>
      </c>
      <c r="G601" s="153">
        <f t="shared" si="58"/>
        <v>0.10526315789473684</v>
      </c>
      <c r="H601" s="155">
        <f t="shared" si="59"/>
        <v>7.3529411764705881E-3</v>
      </c>
      <c r="I601" s="156">
        <v>14</v>
      </c>
      <c r="J601" s="153">
        <f t="shared" si="60"/>
        <v>0.73684210526315785</v>
      </c>
      <c r="K601" s="154">
        <f t="shared" si="61"/>
        <v>3.4229828850855744E-2</v>
      </c>
      <c r="L601" s="157">
        <v>19</v>
      </c>
      <c r="M601" s="153">
        <f t="shared" si="62"/>
        <v>1</v>
      </c>
      <c r="N601" s="155">
        <f t="shared" si="63"/>
        <v>1.9812304483837331E-2</v>
      </c>
    </row>
    <row r="602" spans="1:14" customFormat="1" ht="13.15" customHeight="1">
      <c r="A602" s="165"/>
      <c r="B602" s="145" t="s">
        <v>126</v>
      </c>
      <c r="C602" s="152">
        <v>7</v>
      </c>
      <c r="D602" s="153">
        <f t="shared" si="64"/>
        <v>0.5</v>
      </c>
      <c r="E602" s="154">
        <f t="shared" si="65"/>
        <v>1.4553014553014554E-2</v>
      </c>
      <c r="F602" s="152">
        <v>5</v>
      </c>
      <c r="G602" s="153">
        <f t="shared" si="58"/>
        <v>0.35714285714285715</v>
      </c>
      <c r="H602" s="155">
        <f t="shared" si="59"/>
        <v>1.8382352941176471E-2</v>
      </c>
      <c r="I602" s="156">
        <v>6</v>
      </c>
      <c r="J602" s="153">
        <f t="shared" si="60"/>
        <v>0.42857142857142855</v>
      </c>
      <c r="K602" s="154">
        <f t="shared" si="61"/>
        <v>1.4669926650366748E-2</v>
      </c>
      <c r="L602" s="157">
        <v>14</v>
      </c>
      <c r="M602" s="153">
        <f t="shared" si="62"/>
        <v>1</v>
      </c>
      <c r="N602" s="155">
        <f t="shared" si="63"/>
        <v>1.4598540145985401E-2</v>
      </c>
    </row>
    <row r="603" spans="1:14" customFormat="1" ht="13.15" customHeight="1">
      <c r="A603" s="163"/>
      <c r="B603" s="145"/>
      <c r="C603" s="152"/>
      <c r="D603" s="153"/>
      <c r="E603" s="154"/>
      <c r="F603" s="152"/>
      <c r="G603" s="153"/>
      <c r="H603" s="155"/>
      <c r="I603" s="156"/>
      <c r="J603" s="153"/>
      <c r="K603" s="154"/>
      <c r="L603" s="157"/>
      <c r="M603" s="153"/>
      <c r="N603" s="155"/>
    </row>
    <row r="604" spans="1:14" customFormat="1" ht="13.15" customHeight="1">
      <c r="A604" s="166"/>
      <c r="B604" s="167" t="s">
        <v>1</v>
      </c>
      <c r="C604" s="168">
        <f>SUM(C573:C603)</f>
        <v>110</v>
      </c>
      <c r="D604" s="158">
        <f t="shared" ref="D604" si="66">IF($L604=0,0,C604/$L604)</f>
        <v>0.11470281543274244</v>
      </c>
      <c r="E604" s="159">
        <f t="shared" ref="E604" si="67">IF(C$38=0,0,C604/C$38)</f>
        <v>0.2286902286902287</v>
      </c>
      <c r="F604" s="168">
        <f>SUM(F573:F603)</f>
        <v>98</v>
      </c>
      <c r="G604" s="158">
        <f t="shared" ref="G604" si="68">IF($L604=0,0,F604/$L604)</f>
        <v>0.10218978102189781</v>
      </c>
      <c r="H604" s="160">
        <f t="shared" ref="H604" si="69">IF(F$38=0,0,F604/F$38)</f>
        <v>0.36029411764705882</v>
      </c>
      <c r="I604" s="169">
        <f>SUM(I573:I603)</f>
        <v>813</v>
      </c>
      <c r="J604" s="158">
        <f t="shared" ref="J604" si="70">IF($L604=0,0,I604/$L604)</f>
        <v>0.84775808133472363</v>
      </c>
      <c r="K604" s="159">
        <f t="shared" ref="K604" si="71">IF(I$38=0,0,I604/I$38)</f>
        <v>1.9877750611246945</v>
      </c>
      <c r="L604" s="168">
        <f>SUM(L573:L603)</f>
        <v>959</v>
      </c>
      <c r="M604" s="158">
        <f t="shared" ref="M604" si="72">IF($L604=0,0,L604/$L604)</f>
        <v>1</v>
      </c>
      <c r="N604" s="160">
        <f t="shared" ref="N604" si="73">IF(L$38=0,0,L604/L$38)</f>
        <v>1</v>
      </c>
    </row>
    <row r="605" spans="1:14" s="27" customFormat="1" ht="15.75">
      <c r="A605" s="3"/>
    </row>
    <row r="606" spans="1:14" ht="13.5" thickBot="1">
      <c r="A606" s="26" t="s">
        <v>27</v>
      </c>
    </row>
    <row r="607" spans="1:14">
      <c r="A607" s="178" t="s">
        <v>0</v>
      </c>
      <c r="B607" s="178"/>
      <c r="C607" s="491" t="s">
        <v>64</v>
      </c>
      <c r="D607" s="491"/>
      <c r="E607" s="491"/>
      <c r="F607" s="491"/>
      <c r="G607" s="491"/>
      <c r="H607" s="491"/>
      <c r="I607" s="491"/>
      <c r="J607" s="491"/>
      <c r="K607" s="491"/>
      <c r="L607" s="491"/>
      <c r="M607" s="491"/>
      <c r="N607" s="491"/>
    </row>
    <row r="608" spans="1:14" ht="11.45" customHeight="1">
      <c r="A608" s="179"/>
      <c r="B608" s="179"/>
      <c r="C608" s="492" t="s">
        <v>36</v>
      </c>
      <c r="D608" s="492"/>
      <c r="E608" s="496"/>
      <c r="F608" s="495" t="s">
        <v>37</v>
      </c>
      <c r="G608" s="492"/>
      <c r="H608" s="496"/>
      <c r="I608" s="495" t="s">
        <v>38</v>
      </c>
      <c r="J608" s="492"/>
      <c r="K608" s="496"/>
      <c r="L608" s="495" t="s">
        <v>1</v>
      </c>
      <c r="M608" s="492"/>
      <c r="N608" s="492"/>
    </row>
    <row r="609" spans="1:29" ht="12.75" thickBot="1">
      <c r="A609" s="180"/>
      <c r="B609" s="180"/>
      <c r="C609" s="4" t="s">
        <v>2</v>
      </c>
      <c r="D609" s="5" t="s">
        <v>25</v>
      </c>
      <c r="E609" s="5" t="s">
        <v>26</v>
      </c>
      <c r="F609" s="4" t="s">
        <v>2</v>
      </c>
      <c r="G609" s="5" t="s">
        <v>25</v>
      </c>
      <c r="H609" s="5" t="s">
        <v>26</v>
      </c>
      <c r="I609" s="4" t="s">
        <v>2</v>
      </c>
      <c r="J609" s="5" t="s">
        <v>25</v>
      </c>
      <c r="K609" s="5" t="s">
        <v>26</v>
      </c>
      <c r="L609" s="4" t="s">
        <v>2</v>
      </c>
      <c r="M609" s="5" t="s">
        <v>25</v>
      </c>
      <c r="N609" s="18" t="s">
        <v>26</v>
      </c>
    </row>
    <row r="610" spans="1:29" ht="13.5">
      <c r="A610" s="172" t="s">
        <v>24</v>
      </c>
      <c r="B610" s="23" t="s">
        <v>3</v>
      </c>
      <c r="C610" s="6">
        <v>1</v>
      </c>
      <c r="D610" s="7">
        <v>4.4999999999999998E-2</v>
      </c>
      <c r="E610" s="7">
        <v>7.0000000000000001E-3</v>
      </c>
      <c r="F610" s="8">
        <v>1</v>
      </c>
      <c r="G610" s="7">
        <v>4.4999999999999998E-2</v>
      </c>
      <c r="H610" s="7">
        <v>1.6E-2</v>
      </c>
      <c r="I610" s="8">
        <v>21</v>
      </c>
      <c r="J610" s="7">
        <v>0.95499999999999996</v>
      </c>
      <c r="K610" s="7">
        <v>3.7999999999999999E-2</v>
      </c>
      <c r="L610" s="8">
        <v>22</v>
      </c>
      <c r="M610" s="7">
        <v>1</v>
      </c>
      <c r="N610" s="19">
        <v>3.1E-2</v>
      </c>
    </row>
    <row r="611" spans="1:29" ht="13.5">
      <c r="A611" s="173"/>
      <c r="B611" s="24" t="s">
        <v>4</v>
      </c>
      <c r="C611" s="9">
        <v>2</v>
      </c>
      <c r="D611" s="10">
        <v>0.154</v>
      </c>
      <c r="E611" s="10">
        <v>1.4E-2</v>
      </c>
      <c r="F611" s="11">
        <v>0</v>
      </c>
      <c r="G611" s="10">
        <v>0</v>
      </c>
      <c r="H611" s="10">
        <v>0</v>
      </c>
      <c r="I611" s="11">
        <v>11</v>
      </c>
      <c r="J611" s="10">
        <v>0.84599999999999997</v>
      </c>
      <c r="K611" s="10">
        <v>0.02</v>
      </c>
      <c r="L611" s="11">
        <v>13</v>
      </c>
      <c r="M611" s="10">
        <v>1</v>
      </c>
      <c r="N611" s="20">
        <v>1.7999999999999999E-2</v>
      </c>
    </row>
    <row r="612" spans="1:29" ht="13.5">
      <c r="A612" s="173"/>
      <c r="B612" s="24" t="s">
        <v>14</v>
      </c>
      <c r="C612" s="9">
        <v>1</v>
      </c>
      <c r="D612" s="10">
        <v>7.0999999999999994E-2</v>
      </c>
      <c r="E612" s="10">
        <v>7.0000000000000001E-3</v>
      </c>
      <c r="F612" s="11">
        <v>1</v>
      </c>
      <c r="G612" s="10">
        <v>7.0999999999999994E-2</v>
      </c>
      <c r="H612" s="10">
        <v>1.6E-2</v>
      </c>
      <c r="I612" s="11">
        <v>12</v>
      </c>
      <c r="J612" s="10">
        <v>0.85699999999999998</v>
      </c>
      <c r="K612" s="10">
        <v>2.1000000000000001E-2</v>
      </c>
      <c r="L612" s="11">
        <v>14</v>
      </c>
      <c r="M612" s="10">
        <v>1</v>
      </c>
      <c r="N612" s="20">
        <v>0.02</v>
      </c>
    </row>
    <row r="613" spans="1:29" ht="13.5">
      <c r="A613" s="173"/>
      <c r="B613" s="24" t="s">
        <v>6</v>
      </c>
      <c r="C613" s="9">
        <v>4</v>
      </c>
      <c r="D613" s="10">
        <v>8.5000000000000006E-2</v>
      </c>
      <c r="E613" s="10">
        <v>2.8000000000000001E-2</v>
      </c>
      <c r="F613" s="11">
        <v>2</v>
      </c>
      <c r="G613" s="10">
        <v>4.2999999999999997E-2</v>
      </c>
      <c r="H613" s="10">
        <v>3.1E-2</v>
      </c>
      <c r="I613" s="11">
        <v>42</v>
      </c>
      <c r="J613" s="10">
        <v>0.89400000000000002</v>
      </c>
      <c r="K613" s="10">
        <v>7.4999999999999997E-2</v>
      </c>
      <c r="L613" s="11">
        <v>47</v>
      </c>
      <c r="M613" s="10">
        <v>1</v>
      </c>
      <c r="N613" s="20">
        <v>6.6000000000000003E-2</v>
      </c>
      <c r="S613" s="2"/>
      <c r="T613" s="2"/>
      <c r="V613" s="2"/>
      <c r="W613" s="2"/>
      <c r="Y613" s="2"/>
      <c r="Z613" s="2"/>
      <c r="AB613" s="2"/>
      <c r="AC613" s="2"/>
    </row>
    <row r="614" spans="1:29" ht="13.5">
      <c r="A614" s="173"/>
      <c r="B614" s="24" t="s">
        <v>8</v>
      </c>
      <c r="C614" s="9">
        <v>3</v>
      </c>
      <c r="D614" s="10">
        <v>0.375</v>
      </c>
      <c r="E614" s="10">
        <v>2.1000000000000001E-2</v>
      </c>
      <c r="F614" s="11">
        <v>0</v>
      </c>
      <c r="G614" s="10">
        <v>0</v>
      </c>
      <c r="H614" s="10">
        <v>0</v>
      </c>
      <c r="I614" s="11">
        <v>5</v>
      </c>
      <c r="J614" s="10">
        <v>0.625</v>
      </c>
      <c r="K614" s="10">
        <v>8.9999999999999993E-3</v>
      </c>
      <c r="L614" s="11">
        <v>8</v>
      </c>
      <c r="M614" s="10">
        <v>1</v>
      </c>
      <c r="N614" s="20">
        <v>1.0999999999999999E-2</v>
      </c>
      <c r="S614" s="2"/>
      <c r="T614" s="2"/>
      <c r="V614" s="2"/>
      <c r="W614" s="2"/>
      <c r="Y614" s="2"/>
      <c r="Z614" s="2"/>
      <c r="AB614" s="2"/>
      <c r="AC614" s="2"/>
    </row>
    <row r="615" spans="1:29" ht="13.5">
      <c r="A615" s="173"/>
      <c r="B615" s="24" t="s">
        <v>10</v>
      </c>
      <c r="C615" s="9">
        <v>0</v>
      </c>
      <c r="D615" s="10">
        <v>0</v>
      </c>
      <c r="E615" s="10">
        <v>0</v>
      </c>
      <c r="F615" s="11">
        <v>0</v>
      </c>
      <c r="G615" s="10">
        <v>0</v>
      </c>
      <c r="H615" s="10">
        <v>0</v>
      </c>
      <c r="I615" s="11">
        <v>14</v>
      </c>
      <c r="J615" s="10">
        <v>1</v>
      </c>
      <c r="K615" s="10">
        <v>2.5000000000000001E-2</v>
      </c>
      <c r="L615" s="11">
        <v>14</v>
      </c>
      <c r="M615" s="10">
        <v>1</v>
      </c>
      <c r="N615" s="20">
        <v>0.02</v>
      </c>
      <c r="S615" s="2"/>
      <c r="T615" s="2"/>
      <c r="V615" s="2"/>
      <c r="W615" s="2"/>
      <c r="Y615" s="2"/>
      <c r="Z615" s="2"/>
      <c r="AB615" s="2"/>
      <c r="AC615" s="2"/>
    </row>
    <row r="616" spans="1:29" ht="13.5">
      <c r="A616" s="173"/>
      <c r="B616" s="24" t="s">
        <v>11</v>
      </c>
      <c r="C616" s="9">
        <v>3</v>
      </c>
      <c r="D616" s="10">
        <v>9.0999999999999998E-2</v>
      </c>
      <c r="E616" s="10">
        <v>2.1000000000000001E-2</v>
      </c>
      <c r="F616" s="11">
        <v>0</v>
      </c>
      <c r="G616" s="10">
        <v>0</v>
      </c>
      <c r="H616" s="10">
        <v>0</v>
      </c>
      <c r="I616" s="11">
        <v>30</v>
      </c>
      <c r="J616" s="10">
        <v>0.90900000000000003</v>
      </c>
      <c r="K616" s="10">
        <v>5.3999999999999999E-2</v>
      </c>
      <c r="L616" s="11">
        <v>33</v>
      </c>
      <c r="M616" s="10">
        <v>1</v>
      </c>
      <c r="N616" s="20">
        <v>4.5999999999999999E-2</v>
      </c>
      <c r="S616" s="2"/>
      <c r="T616" s="2"/>
      <c r="V616" s="2"/>
      <c r="W616" s="2"/>
      <c r="Y616" s="2"/>
      <c r="Z616" s="2"/>
      <c r="AB616" s="2"/>
      <c r="AC616" s="2"/>
    </row>
    <row r="617" spans="1:29" ht="13.5">
      <c r="A617" s="173"/>
      <c r="B617" s="24" t="s">
        <v>12</v>
      </c>
      <c r="C617" s="9">
        <v>8</v>
      </c>
      <c r="D617" s="10">
        <v>0.4</v>
      </c>
      <c r="E617" s="10">
        <v>5.6000000000000001E-2</v>
      </c>
      <c r="F617" s="11">
        <v>3</v>
      </c>
      <c r="G617" s="10">
        <v>0.15</v>
      </c>
      <c r="H617" s="10">
        <v>4.7E-2</v>
      </c>
      <c r="I617" s="11">
        <v>12</v>
      </c>
      <c r="J617" s="10">
        <v>0.6</v>
      </c>
      <c r="K617" s="10">
        <v>2.1000000000000001E-2</v>
      </c>
      <c r="L617" s="11">
        <v>20</v>
      </c>
      <c r="M617" s="10">
        <v>1</v>
      </c>
      <c r="N617" s="20">
        <v>2.8000000000000001E-2</v>
      </c>
      <c r="S617" s="2"/>
      <c r="T617" s="2"/>
      <c r="V617" s="2"/>
      <c r="W617" s="2"/>
      <c r="Y617" s="2"/>
      <c r="Z617" s="2"/>
      <c r="AB617" s="2"/>
      <c r="AC617" s="2"/>
    </row>
    <row r="618" spans="1:29" ht="13.5">
      <c r="A618" s="173"/>
      <c r="B618" s="24" t="s">
        <v>7</v>
      </c>
      <c r="C618" s="9">
        <v>10</v>
      </c>
      <c r="D618" s="10">
        <v>8.1000000000000003E-2</v>
      </c>
      <c r="E618" s="10">
        <v>6.9000000000000006E-2</v>
      </c>
      <c r="F618" s="11">
        <v>1</v>
      </c>
      <c r="G618" s="10">
        <v>8.0000000000000002E-3</v>
      </c>
      <c r="H618" s="10">
        <v>1.6E-2</v>
      </c>
      <c r="I618" s="11">
        <v>114</v>
      </c>
      <c r="J618" s="10">
        <v>0.91900000000000004</v>
      </c>
      <c r="K618" s="10">
        <v>0.20399999999999999</v>
      </c>
      <c r="L618" s="11">
        <v>124</v>
      </c>
      <c r="M618" s="10">
        <v>1</v>
      </c>
      <c r="N618" s="20">
        <v>0.17499999999999999</v>
      </c>
      <c r="S618" s="2"/>
      <c r="T618" s="2"/>
      <c r="V618" s="2"/>
      <c r="W618" s="2"/>
      <c r="Y618" s="2"/>
      <c r="Z618" s="2"/>
      <c r="AB618" s="2"/>
      <c r="AC618" s="2"/>
    </row>
    <row r="619" spans="1:29" ht="13.5">
      <c r="A619" s="173"/>
      <c r="B619" s="24" t="s">
        <v>13</v>
      </c>
      <c r="C619" s="9">
        <v>4</v>
      </c>
      <c r="D619" s="10">
        <v>0.36399999999999999</v>
      </c>
      <c r="E619" s="10">
        <v>2.8000000000000001E-2</v>
      </c>
      <c r="F619" s="11">
        <v>2</v>
      </c>
      <c r="G619" s="10">
        <v>0.182</v>
      </c>
      <c r="H619" s="10">
        <v>3.1E-2</v>
      </c>
      <c r="I619" s="11">
        <v>7</v>
      </c>
      <c r="J619" s="10">
        <v>0.63600000000000001</v>
      </c>
      <c r="K619" s="10">
        <v>1.2999999999999999E-2</v>
      </c>
      <c r="L619" s="11">
        <v>11</v>
      </c>
      <c r="M619" s="10">
        <v>1</v>
      </c>
      <c r="N619" s="20">
        <v>1.4999999999999999E-2</v>
      </c>
      <c r="S619" s="2"/>
      <c r="T619" s="2"/>
      <c r="V619" s="2"/>
      <c r="W619" s="2"/>
      <c r="Y619" s="2"/>
      <c r="Z619" s="2"/>
      <c r="AB619" s="2"/>
      <c r="AC619" s="2"/>
    </row>
    <row r="620" spans="1:29" ht="13.5">
      <c r="A620" s="173"/>
      <c r="B620" s="24" t="s">
        <v>15</v>
      </c>
      <c r="C620" s="9">
        <v>6</v>
      </c>
      <c r="D620" s="10">
        <v>0.12</v>
      </c>
      <c r="E620" s="10">
        <v>4.2000000000000003E-2</v>
      </c>
      <c r="F620" s="11">
        <v>2</v>
      </c>
      <c r="G620" s="10">
        <v>0.04</v>
      </c>
      <c r="H620" s="10">
        <v>3.1E-2</v>
      </c>
      <c r="I620" s="11">
        <v>44</v>
      </c>
      <c r="J620" s="10">
        <v>0.88</v>
      </c>
      <c r="K620" s="10">
        <v>7.9000000000000001E-2</v>
      </c>
      <c r="L620" s="11">
        <v>50</v>
      </c>
      <c r="M620" s="10">
        <v>1</v>
      </c>
      <c r="N620" s="20">
        <v>7.0000000000000007E-2</v>
      </c>
      <c r="S620" s="2"/>
      <c r="T620" s="2"/>
      <c r="V620" s="2"/>
      <c r="W620" s="2"/>
      <c r="Y620" s="2"/>
      <c r="Z620" s="2"/>
      <c r="AB620" s="2"/>
      <c r="AC620" s="2"/>
    </row>
    <row r="621" spans="1:29" ht="13.5">
      <c r="A621" s="173"/>
      <c r="B621" s="24" t="s">
        <v>16</v>
      </c>
      <c r="C621" s="9">
        <v>2</v>
      </c>
      <c r="D621" s="10">
        <v>5.6000000000000001E-2</v>
      </c>
      <c r="E621" s="10">
        <v>1.4E-2</v>
      </c>
      <c r="F621" s="11">
        <v>2</v>
      </c>
      <c r="G621" s="10">
        <v>5.6000000000000001E-2</v>
      </c>
      <c r="H621" s="10">
        <v>3.1E-2</v>
      </c>
      <c r="I621" s="11">
        <v>34</v>
      </c>
      <c r="J621" s="10">
        <v>0.94399999999999995</v>
      </c>
      <c r="K621" s="10">
        <v>6.0999999999999999E-2</v>
      </c>
      <c r="L621" s="11">
        <v>36</v>
      </c>
      <c r="M621" s="10">
        <v>1</v>
      </c>
      <c r="N621" s="20">
        <v>5.0999999999999997E-2</v>
      </c>
      <c r="S621" s="2"/>
      <c r="T621" s="2"/>
      <c r="V621" s="2"/>
      <c r="W621" s="2"/>
      <c r="Y621" s="2"/>
      <c r="Z621" s="2"/>
      <c r="AB621" s="2"/>
      <c r="AC621" s="2"/>
    </row>
    <row r="622" spans="1:29" ht="13.5">
      <c r="A622" s="173"/>
      <c r="B622" s="24" t="s">
        <v>17</v>
      </c>
      <c r="C622" s="9">
        <v>27</v>
      </c>
      <c r="D622" s="10">
        <v>0.51900000000000002</v>
      </c>
      <c r="E622" s="10">
        <v>0.188</v>
      </c>
      <c r="F622" s="11">
        <v>13</v>
      </c>
      <c r="G622" s="10">
        <v>0.25</v>
      </c>
      <c r="H622" s="10">
        <v>0.20300000000000001</v>
      </c>
      <c r="I622" s="11">
        <v>21</v>
      </c>
      <c r="J622" s="10">
        <v>0.40400000000000003</v>
      </c>
      <c r="K622" s="10">
        <v>3.7999999999999999E-2</v>
      </c>
      <c r="L622" s="11">
        <v>52</v>
      </c>
      <c r="M622" s="10">
        <v>1</v>
      </c>
      <c r="N622" s="20">
        <v>7.2999999999999995E-2</v>
      </c>
      <c r="S622" s="2"/>
      <c r="T622" s="2"/>
      <c r="V622" s="2"/>
      <c r="W622" s="2"/>
      <c r="Y622" s="2"/>
      <c r="Z622" s="2"/>
      <c r="AB622" s="2"/>
      <c r="AC622" s="2"/>
    </row>
    <row r="623" spans="1:29" ht="13.5">
      <c r="A623" s="173"/>
      <c r="B623" s="24" t="s">
        <v>18</v>
      </c>
      <c r="C623" s="9">
        <v>1</v>
      </c>
      <c r="D623" s="10">
        <v>4.8000000000000001E-2</v>
      </c>
      <c r="E623" s="10">
        <v>7.0000000000000001E-3</v>
      </c>
      <c r="F623" s="11">
        <v>0</v>
      </c>
      <c r="G623" s="10">
        <v>0</v>
      </c>
      <c r="H623" s="10">
        <v>0</v>
      </c>
      <c r="I623" s="11">
        <v>21</v>
      </c>
      <c r="J623" s="10">
        <v>1</v>
      </c>
      <c r="K623" s="10">
        <v>3.7999999999999999E-2</v>
      </c>
      <c r="L623" s="11">
        <v>21</v>
      </c>
      <c r="M623" s="10">
        <v>1</v>
      </c>
      <c r="N623" s="20">
        <v>0.03</v>
      </c>
      <c r="S623" s="2"/>
      <c r="T623" s="2"/>
      <c r="V623" s="2"/>
      <c r="W623" s="2"/>
      <c r="Y623" s="2"/>
      <c r="Z623" s="2"/>
      <c r="AB623" s="2"/>
      <c r="AC623" s="2"/>
    </row>
    <row r="624" spans="1:29" ht="13.5">
      <c r="A624" s="173"/>
      <c r="B624" s="24" t="s">
        <v>23</v>
      </c>
      <c r="C624" s="9">
        <v>1</v>
      </c>
      <c r="D624" s="10">
        <v>0.25</v>
      </c>
      <c r="E624" s="10">
        <v>7.0000000000000001E-3</v>
      </c>
      <c r="F624" s="11">
        <v>0</v>
      </c>
      <c r="G624" s="10">
        <v>0</v>
      </c>
      <c r="H624" s="10">
        <v>0</v>
      </c>
      <c r="I624" s="11">
        <v>3</v>
      </c>
      <c r="J624" s="10">
        <v>0.75</v>
      </c>
      <c r="K624" s="10">
        <v>5.0000000000000001E-3</v>
      </c>
      <c r="L624" s="11">
        <v>4</v>
      </c>
      <c r="M624" s="10">
        <v>1</v>
      </c>
      <c r="N624" s="20">
        <v>6.0000000000000001E-3</v>
      </c>
      <c r="S624" s="2"/>
      <c r="T624" s="2"/>
      <c r="V624" s="2"/>
      <c r="W624" s="2"/>
      <c r="Y624" s="2"/>
      <c r="Z624" s="2"/>
      <c r="AB624" s="2"/>
      <c r="AC624" s="2"/>
    </row>
    <row r="625" spans="1:29" ht="13.5">
      <c r="A625" s="173"/>
      <c r="B625" s="24" t="s">
        <v>19</v>
      </c>
      <c r="C625" s="9">
        <v>15</v>
      </c>
      <c r="D625" s="10">
        <v>0.57699999999999996</v>
      </c>
      <c r="E625" s="10">
        <v>0.104</v>
      </c>
      <c r="F625" s="11">
        <v>9</v>
      </c>
      <c r="G625" s="10">
        <v>0.34599999999999997</v>
      </c>
      <c r="H625" s="10">
        <v>0.14099999999999999</v>
      </c>
      <c r="I625" s="11">
        <v>11</v>
      </c>
      <c r="J625" s="10">
        <v>0.42299999999999999</v>
      </c>
      <c r="K625" s="10">
        <v>0.02</v>
      </c>
      <c r="L625" s="11">
        <v>26</v>
      </c>
      <c r="M625" s="10">
        <v>1</v>
      </c>
      <c r="N625" s="20">
        <v>3.6999999999999998E-2</v>
      </c>
      <c r="S625" s="2"/>
      <c r="T625" s="2"/>
      <c r="V625" s="2"/>
      <c r="W625" s="2"/>
      <c r="Y625" s="2"/>
      <c r="Z625" s="2"/>
      <c r="AB625" s="2"/>
      <c r="AC625" s="2"/>
    </row>
    <row r="626" spans="1:29" ht="13.5">
      <c r="A626" s="173"/>
      <c r="B626" s="24" t="s">
        <v>20</v>
      </c>
      <c r="C626" s="9">
        <v>3</v>
      </c>
      <c r="D626" s="10">
        <v>0.5</v>
      </c>
      <c r="E626" s="10">
        <v>2.1000000000000001E-2</v>
      </c>
      <c r="F626" s="11">
        <v>3</v>
      </c>
      <c r="G626" s="10">
        <v>0.5</v>
      </c>
      <c r="H626" s="10">
        <v>4.7E-2</v>
      </c>
      <c r="I626" s="11">
        <v>3</v>
      </c>
      <c r="J626" s="10">
        <v>0.5</v>
      </c>
      <c r="K626" s="10">
        <v>5.0000000000000001E-3</v>
      </c>
      <c r="L626" s="11">
        <v>6</v>
      </c>
      <c r="M626" s="10">
        <v>1</v>
      </c>
      <c r="N626" s="20">
        <v>8.0000000000000002E-3</v>
      </c>
      <c r="S626" s="2"/>
      <c r="T626" s="2"/>
      <c r="V626" s="2"/>
      <c r="W626" s="2"/>
      <c r="Y626" s="2"/>
      <c r="Z626" s="2"/>
      <c r="AB626" s="2"/>
      <c r="AC626" s="2"/>
    </row>
    <row r="627" spans="1:29" ht="13.5">
      <c r="A627" s="173"/>
      <c r="B627" s="24" t="s">
        <v>21</v>
      </c>
      <c r="C627" s="9">
        <v>7</v>
      </c>
      <c r="D627" s="10">
        <v>0.20599999999999999</v>
      </c>
      <c r="E627" s="10">
        <v>4.9000000000000002E-2</v>
      </c>
      <c r="F627" s="11">
        <v>0</v>
      </c>
      <c r="G627" s="10">
        <v>0</v>
      </c>
      <c r="H627" s="10">
        <v>0</v>
      </c>
      <c r="I627" s="11">
        <v>27</v>
      </c>
      <c r="J627" s="10">
        <v>0.79400000000000004</v>
      </c>
      <c r="K627" s="10">
        <v>4.8000000000000001E-2</v>
      </c>
      <c r="L627" s="11">
        <v>34</v>
      </c>
      <c r="M627" s="10">
        <v>1</v>
      </c>
      <c r="N627" s="20">
        <v>4.8000000000000001E-2</v>
      </c>
      <c r="S627" s="2"/>
      <c r="T627" s="2"/>
      <c r="V627" s="2"/>
      <c r="W627" s="2"/>
      <c r="Y627" s="2"/>
      <c r="Z627" s="2"/>
      <c r="AB627" s="2"/>
      <c r="AC627" s="2"/>
    </row>
    <row r="628" spans="1:29" ht="13.5">
      <c r="A628" s="173"/>
      <c r="B628" s="24" t="s">
        <v>47</v>
      </c>
      <c r="C628" s="9">
        <v>1</v>
      </c>
      <c r="D628" s="10">
        <v>1.7000000000000001E-2</v>
      </c>
      <c r="E628" s="10">
        <v>7.0000000000000001E-3</v>
      </c>
      <c r="F628" s="11">
        <v>1</v>
      </c>
      <c r="G628" s="10">
        <v>1.7000000000000001E-2</v>
      </c>
      <c r="H628" s="10">
        <v>1.6E-2</v>
      </c>
      <c r="I628" s="11">
        <v>58</v>
      </c>
      <c r="J628" s="10">
        <v>0.96699999999999997</v>
      </c>
      <c r="K628" s="10">
        <v>0.104</v>
      </c>
      <c r="L628" s="11">
        <v>60</v>
      </c>
      <c r="M628" s="10">
        <v>1</v>
      </c>
      <c r="N628" s="20">
        <v>8.5000000000000006E-2</v>
      </c>
      <c r="S628" s="2"/>
      <c r="T628" s="2"/>
      <c r="V628" s="2"/>
      <c r="W628" s="2"/>
      <c r="Y628" s="2"/>
      <c r="Z628" s="2"/>
      <c r="AB628" s="2"/>
      <c r="AC628" s="2"/>
    </row>
    <row r="629" spans="1:29" ht="13.5">
      <c r="A629" s="173"/>
      <c r="B629" s="24" t="s">
        <v>22</v>
      </c>
      <c r="C629" s="9">
        <v>8</v>
      </c>
      <c r="D629" s="10">
        <v>0.32</v>
      </c>
      <c r="E629" s="10">
        <v>5.6000000000000001E-2</v>
      </c>
      <c r="F629" s="11">
        <v>0</v>
      </c>
      <c r="G629" s="10">
        <v>0</v>
      </c>
      <c r="H629" s="10">
        <v>0</v>
      </c>
      <c r="I629" s="11">
        <v>17</v>
      </c>
      <c r="J629" s="10">
        <v>0.68</v>
      </c>
      <c r="K629" s="10">
        <v>0.03</v>
      </c>
      <c r="L629" s="11">
        <v>25</v>
      </c>
      <c r="M629" s="10">
        <v>1</v>
      </c>
      <c r="N629" s="20">
        <v>3.5000000000000003E-2</v>
      </c>
      <c r="S629" s="2"/>
      <c r="T629" s="2"/>
      <c r="V629" s="2"/>
      <c r="W629" s="2"/>
      <c r="Y629" s="2"/>
      <c r="Z629" s="2"/>
      <c r="AB629" s="2"/>
      <c r="AC629" s="2"/>
    </row>
    <row r="630" spans="1:29" ht="13.5">
      <c r="A630" s="173"/>
      <c r="B630" s="24" t="s">
        <v>9</v>
      </c>
      <c r="C630" s="9">
        <v>31</v>
      </c>
      <c r="D630" s="10">
        <v>0.51700000000000002</v>
      </c>
      <c r="E630" s="10">
        <v>0.215</v>
      </c>
      <c r="F630" s="11">
        <v>23</v>
      </c>
      <c r="G630" s="10">
        <v>0.38300000000000001</v>
      </c>
      <c r="H630" s="10">
        <v>0.35899999999999999</v>
      </c>
      <c r="I630" s="11">
        <v>28</v>
      </c>
      <c r="J630" s="10">
        <v>0.46700000000000003</v>
      </c>
      <c r="K630" s="10">
        <v>0.05</v>
      </c>
      <c r="L630" s="11">
        <v>60</v>
      </c>
      <c r="M630" s="10">
        <v>1</v>
      </c>
      <c r="N630" s="20">
        <v>8.5000000000000006E-2</v>
      </c>
      <c r="S630" s="2"/>
      <c r="T630" s="2"/>
      <c r="V630" s="2"/>
      <c r="W630" s="2"/>
      <c r="Y630" s="2"/>
      <c r="Z630" s="2"/>
      <c r="AB630" s="2"/>
      <c r="AC630" s="2"/>
    </row>
    <row r="631" spans="1:29" ht="13.5">
      <c r="A631" s="173"/>
      <c r="B631" s="24" t="s">
        <v>5</v>
      </c>
      <c r="C631" s="12">
        <v>6</v>
      </c>
      <c r="D631" s="13">
        <v>0.26100000000000001</v>
      </c>
      <c r="E631" s="13">
        <v>4.2000000000000003E-2</v>
      </c>
      <c r="F631" s="14">
        <v>1</v>
      </c>
      <c r="G631" s="13">
        <v>4.2999999999999997E-2</v>
      </c>
      <c r="H631" s="13">
        <v>1.6E-2</v>
      </c>
      <c r="I631" s="14">
        <v>17</v>
      </c>
      <c r="J631" s="13">
        <v>0.73899999999999999</v>
      </c>
      <c r="K631" s="13">
        <v>0.03</v>
      </c>
      <c r="L631" s="14">
        <v>23</v>
      </c>
      <c r="M631" s="13">
        <v>1</v>
      </c>
      <c r="N631" s="21">
        <v>3.2000000000000001E-2</v>
      </c>
      <c r="S631" s="2"/>
      <c r="T631" s="2"/>
      <c r="V631" s="2"/>
      <c r="W631" s="2"/>
      <c r="Y631" s="2"/>
      <c r="Z631" s="2"/>
      <c r="AB631" s="2"/>
      <c r="AC631" s="2"/>
    </row>
    <row r="632" spans="1:29" ht="13.5">
      <c r="A632" s="173"/>
      <c r="B632" s="24" t="s">
        <v>126</v>
      </c>
      <c r="C632" s="9">
        <v>0</v>
      </c>
      <c r="D632" s="10">
        <v>0</v>
      </c>
      <c r="E632" s="10">
        <v>0</v>
      </c>
      <c r="F632" s="11">
        <v>0</v>
      </c>
      <c r="G632" s="10">
        <v>0</v>
      </c>
      <c r="H632" s="10">
        <v>0</v>
      </c>
      <c r="I632" s="11">
        <v>7</v>
      </c>
      <c r="J632" s="10">
        <v>1</v>
      </c>
      <c r="K632" s="10">
        <v>1.2999999999999999E-2</v>
      </c>
      <c r="L632" s="11">
        <v>7</v>
      </c>
      <c r="M632" s="10">
        <v>1</v>
      </c>
      <c r="N632" s="20">
        <v>0.01</v>
      </c>
      <c r="S632" s="2"/>
      <c r="T632" s="2"/>
      <c r="V632" s="2"/>
      <c r="W632" s="2"/>
      <c r="Y632" s="2"/>
      <c r="Z632" s="2"/>
      <c r="AB632" s="2"/>
      <c r="AC632" s="2"/>
    </row>
    <row r="633" spans="1:29" ht="13.5">
      <c r="A633" s="173"/>
      <c r="B633" s="171"/>
      <c r="C633" s="12"/>
      <c r="D633" s="13"/>
      <c r="E633" s="13"/>
      <c r="F633" s="14"/>
      <c r="G633" s="13"/>
      <c r="H633" s="13"/>
      <c r="I633" s="14"/>
      <c r="J633" s="13"/>
      <c r="K633" s="13"/>
      <c r="L633" s="14"/>
      <c r="M633" s="13"/>
      <c r="N633" s="21"/>
      <c r="S633" s="2"/>
      <c r="T633" s="2"/>
      <c r="V633" s="2"/>
      <c r="W633" s="2"/>
      <c r="Y633" s="2"/>
      <c r="Z633" s="2"/>
      <c r="AB633" s="2"/>
      <c r="AC633" s="2"/>
    </row>
    <row r="634" spans="1:29" ht="14.25" thickBot="1">
      <c r="A634" s="174"/>
      <c r="B634" s="25" t="s">
        <v>1</v>
      </c>
      <c r="C634" s="15">
        <v>144</v>
      </c>
      <c r="D634" s="16">
        <v>0.20300000000000001</v>
      </c>
      <c r="E634" s="16">
        <v>1</v>
      </c>
      <c r="F634" s="17">
        <v>64</v>
      </c>
      <c r="G634" s="16">
        <v>0.09</v>
      </c>
      <c r="H634" s="16">
        <v>1</v>
      </c>
      <c r="I634" s="17">
        <v>559</v>
      </c>
      <c r="J634" s="16">
        <v>0.78700000000000003</v>
      </c>
      <c r="K634" s="16">
        <v>1</v>
      </c>
      <c r="L634" s="17">
        <v>710</v>
      </c>
      <c r="M634" s="16">
        <v>1</v>
      </c>
      <c r="N634" s="22">
        <v>1</v>
      </c>
      <c r="S634" s="2"/>
      <c r="T634" s="2"/>
      <c r="V634" s="2"/>
      <c r="W634" s="2"/>
      <c r="Y634" s="2"/>
      <c r="Z634" s="2"/>
      <c r="AB634" s="2"/>
      <c r="AC634" s="2"/>
    </row>
    <row r="635" spans="1:29">
      <c r="L635" s="2"/>
      <c r="M635" s="2"/>
      <c r="N635" s="2"/>
      <c r="O635" s="2"/>
      <c r="X635" s="2"/>
      <c r="Y635" s="2"/>
      <c r="Z635" s="2"/>
      <c r="AA635" s="2"/>
      <c r="AB635" s="2"/>
    </row>
    <row r="636" spans="1:29">
      <c r="L636" s="2"/>
      <c r="M636" s="2"/>
      <c r="N636" s="2"/>
      <c r="O636" s="2"/>
      <c r="X636" s="2"/>
      <c r="Y636" s="2"/>
      <c r="Z636" s="2"/>
      <c r="AA636" s="2"/>
      <c r="AB636" s="2"/>
    </row>
    <row r="637" spans="1:29">
      <c r="A637" s="1">
        <v>2010</v>
      </c>
      <c r="S637" s="2"/>
      <c r="T637" s="2"/>
      <c r="V637" s="2"/>
      <c r="W637" s="2"/>
      <c r="Y637" s="2"/>
      <c r="Z637" s="2"/>
      <c r="AB637" s="2"/>
      <c r="AC637" s="2"/>
    </row>
    <row r="638" spans="1:29" ht="13.15" customHeight="1">
      <c r="A638" s="331" t="s">
        <v>0</v>
      </c>
      <c r="B638" s="332" t="s">
        <v>0</v>
      </c>
      <c r="C638" s="497" t="s">
        <v>36</v>
      </c>
      <c r="D638" s="498"/>
      <c r="E638" s="498"/>
      <c r="F638" s="499"/>
      <c r="S638" s="2"/>
      <c r="T638" s="2"/>
      <c r="V638" s="2"/>
      <c r="W638" s="2"/>
      <c r="Y638" s="2"/>
      <c r="Z638" s="2"/>
      <c r="AB638" s="2"/>
      <c r="AC638" s="2"/>
    </row>
    <row r="639" spans="1:29" ht="13.15" customHeight="1">
      <c r="A639" s="333"/>
      <c r="B639" s="29"/>
      <c r="C639" s="497" t="s">
        <v>28</v>
      </c>
      <c r="D639" s="498"/>
      <c r="E639" s="498"/>
      <c r="F639" s="499"/>
      <c r="S639" s="2"/>
      <c r="T639" s="2"/>
      <c r="V639" s="2"/>
      <c r="W639" s="2"/>
      <c r="Y639" s="2"/>
      <c r="Z639" s="2"/>
      <c r="AB639" s="2"/>
      <c r="AC639" s="2"/>
    </row>
    <row r="640" spans="1:29" ht="13.15" customHeight="1">
      <c r="A640" s="334"/>
      <c r="B640" s="335"/>
      <c r="C640" s="336" t="s">
        <v>39</v>
      </c>
      <c r="D640" s="337" t="s">
        <v>29</v>
      </c>
      <c r="E640" s="337" t="s">
        <v>40</v>
      </c>
      <c r="F640" s="338" t="s">
        <v>30</v>
      </c>
    </row>
    <row r="641" spans="1:6" ht="13.15" customHeight="1">
      <c r="A641" s="339" t="s">
        <v>24</v>
      </c>
      <c r="B641" s="340" t="s">
        <v>3</v>
      </c>
      <c r="C641" s="341">
        <f>C573</f>
        <v>1</v>
      </c>
      <c r="D641" s="342">
        <f>C641/$L$604</f>
        <v>1.0427528675703858E-3</v>
      </c>
      <c r="E641" s="341">
        <f>$L573-C641</f>
        <v>34</v>
      </c>
      <c r="F641" s="342">
        <f>E641/$L$604</f>
        <v>3.5453597497393116E-2</v>
      </c>
    </row>
    <row r="642" spans="1:6" ht="13.15" customHeight="1">
      <c r="A642" s="184"/>
      <c r="B642" s="53" t="s">
        <v>4</v>
      </c>
      <c r="C642" s="54">
        <f t="shared" ref="C642:C672" si="74">C574</f>
        <v>4</v>
      </c>
      <c r="D642" s="55">
        <f t="shared" ref="D642:D672" si="75">C642/$L$604</f>
        <v>4.1710114702815434E-3</v>
      </c>
      <c r="E642" s="54">
        <f t="shared" ref="E642:E672" si="76">$L574-C642</f>
        <v>31</v>
      </c>
      <c r="F642" s="55">
        <f t="shared" ref="F642:F672" si="77">E642/$L$604</f>
        <v>3.2325338894681963E-2</v>
      </c>
    </row>
    <row r="643" spans="1:6" ht="13.15" customHeight="1">
      <c r="A643" s="184"/>
      <c r="B643" s="53" t="s">
        <v>41</v>
      </c>
      <c r="C643" s="54">
        <f t="shared" si="74"/>
        <v>1</v>
      </c>
      <c r="D643" s="55">
        <f t="shared" si="75"/>
        <v>1.0427528675703858E-3</v>
      </c>
      <c r="E643" s="54">
        <f t="shared" si="76"/>
        <v>5</v>
      </c>
      <c r="F643" s="55">
        <f t="shared" si="77"/>
        <v>5.2137643378519288E-3</v>
      </c>
    </row>
    <row r="644" spans="1:6" ht="13.15" customHeight="1">
      <c r="A644" s="184"/>
      <c r="B644" s="53" t="s">
        <v>42</v>
      </c>
      <c r="C644" s="54">
        <f t="shared" si="74"/>
        <v>2</v>
      </c>
      <c r="D644" s="55">
        <f t="shared" si="75"/>
        <v>2.0855057351407717E-3</v>
      </c>
      <c r="E644" s="54">
        <f t="shared" si="76"/>
        <v>52</v>
      </c>
      <c r="F644" s="55">
        <f t="shared" si="77"/>
        <v>5.4223149113660066E-2</v>
      </c>
    </row>
    <row r="645" spans="1:6" ht="13.15" customHeight="1">
      <c r="A645" s="184"/>
      <c r="B645" s="53" t="s">
        <v>14</v>
      </c>
      <c r="C645" s="54">
        <f t="shared" si="74"/>
        <v>1</v>
      </c>
      <c r="D645" s="55">
        <f t="shared" si="75"/>
        <v>1.0427528675703858E-3</v>
      </c>
      <c r="E645" s="54">
        <f t="shared" si="76"/>
        <v>37</v>
      </c>
      <c r="F645" s="55">
        <f t="shared" si="77"/>
        <v>3.8581856100104277E-2</v>
      </c>
    </row>
    <row r="646" spans="1:6" ht="13.15" customHeight="1">
      <c r="A646" s="184"/>
      <c r="B646" s="53" t="s">
        <v>6</v>
      </c>
      <c r="C646" s="54">
        <f t="shared" si="74"/>
        <v>1</v>
      </c>
      <c r="D646" s="55">
        <f t="shared" si="75"/>
        <v>1.0427528675703858E-3</v>
      </c>
      <c r="E646" s="54">
        <f t="shared" si="76"/>
        <v>40</v>
      </c>
      <c r="F646" s="55">
        <f t="shared" si="77"/>
        <v>4.171011470281543E-2</v>
      </c>
    </row>
    <row r="647" spans="1:6" ht="13.15" customHeight="1">
      <c r="A647" s="184"/>
      <c r="B647" s="53" t="s">
        <v>8</v>
      </c>
      <c r="C647" s="54">
        <f t="shared" si="74"/>
        <v>0</v>
      </c>
      <c r="D647" s="55">
        <f t="shared" si="75"/>
        <v>0</v>
      </c>
      <c r="E647" s="54">
        <f t="shared" si="76"/>
        <v>6</v>
      </c>
      <c r="F647" s="55">
        <f t="shared" si="77"/>
        <v>6.2565172054223151E-3</v>
      </c>
    </row>
    <row r="648" spans="1:6" ht="13.15" customHeight="1">
      <c r="A648" s="184"/>
      <c r="B648" s="53" t="s">
        <v>10</v>
      </c>
      <c r="C648" s="54">
        <f t="shared" si="74"/>
        <v>0</v>
      </c>
      <c r="D648" s="55">
        <f t="shared" si="75"/>
        <v>0</v>
      </c>
      <c r="E648" s="54">
        <f t="shared" si="76"/>
        <v>18</v>
      </c>
      <c r="F648" s="55">
        <f t="shared" si="77"/>
        <v>1.8769551616266946E-2</v>
      </c>
    </row>
    <row r="649" spans="1:6" ht="13.15" customHeight="1">
      <c r="A649" s="184"/>
      <c r="B649" s="53" t="s">
        <v>11</v>
      </c>
      <c r="C649" s="54">
        <f t="shared" si="74"/>
        <v>1</v>
      </c>
      <c r="D649" s="55">
        <f t="shared" si="75"/>
        <v>1.0427528675703858E-3</v>
      </c>
      <c r="E649" s="54">
        <f t="shared" si="76"/>
        <v>39</v>
      </c>
      <c r="F649" s="55">
        <f t="shared" si="77"/>
        <v>4.0667361835245046E-2</v>
      </c>
    </row>
    <row r="650" spans="1:6" ht="13.15" customHeight="1">
      <c r="A650" s="184"/>
      <c r="B650" s="53" t="s">
        <v>12</v>
      </c>
      <c r="C650" s="54">
        <f t="shared" si="74"/>
        <v>2</v>
      </c>
      <c r="D650" s="55">
        <f t="shared" si="75"/>
        <v>2.0855057351407717E-3</v>
      </c>
      <c r="E650" s="54">
        <f t="shared" si="76"/>
        <v>19</v>
      </c>
      <c r="F650" s="55">
        <f t="shared" si="77"/>
        <v>1.9812304483837331E-2</v>
      </c>
    </row>
    <row r="651" spans="1:6" ht="13.15" customHeight="1">
      <c r="A651" s="184"/>
      <c r="B651" s="53" t="s">
        <v>43</v>
      </c>
      <c r="C651" s="54">
        <f t="shared" si="74"/>
        <v>0</v>
      </c>
      <c r="D651" s="55">
        <f t="shared" si="75"/>
        <v>0</v>
      </c>
      <c r="E651" s="54">
        <f t="shared" si="76"/>
        <v>16</v>
      </c>
      <c r="F651" s="55">
        <f t="shared" si="77"/>
        <v>1.6684045881126174E-2</v>
      </c>
    </row>
    <row r="652" spans="1:6" ht="13.15" customHeight="1">
      <c r="A652" s="184"/>
      <c r="B652" s="53" t="s">
        <v>7</v>
      </c>
      <c r="C652" s="54">
        <f t="shared" si="74"/>
        <v>6</v>
      </c>
      <c r="D652" s="55">
        <f t="shared" si="75"/>
        <v>6.2565172054223151E-3</v>
      </c>
      <c r="E652" s="54">
        <f t="shared" si="76"/>
        <v>92</v>
      </c>
      <c r="F652" s="55">
        <f t="shared" si="77"/>
        <v>9.5933263816475489E-2</v>
      </c>
    </row>
    <row r="653" spans="1:6" ht="13.15" customHeight="1">
      <c r="A653" s="184"/>
      <c r="B653" s="53" t="s">
        <v>13</v>
      </c>
      <c r="C653" s="54">
        <f t="shared" si="74"/>
        <v>2</v>
      </c>
      <c r="D653" s="55">
        <f t="shared" si="75"/>
        <v>2.0855057351407717E-3</v>
      </c>
      <c r="E653" s="54">
        <f t="shared" si="76"/>
        <v>28</v>
      </c>
      <c r="F653" s="55">
        <f t="shared" si="77"/>
        <v>2.9197080291970802E-2</v>
      </c>
    </row>
    <row r="654" spans="1:6" ht="13.15" customHeight="1">
      <c r="A654" s="184"/>
      <c r="B654" s="53" t="s">
        <v>15</v>
      </c>
      <c r="C654" s="54">
        <f t="shared" si="74"/>
        <v>8</v>
      </c>
      <c r="D654" s="55">
        <f t="shared" si="75"/>
        <v>8.3420229405630868E-3</v>
      </c>
      <c r="E654" s="54">
        <f t="shared" si="76"/>
        <v>39</v>
      </c>
      <c r="F654" s="55">
        <f t="shared" si="77"/>
        <v>4.0667361835245046E-2</v>
      </c>
    </row>
    <row r="655" spans="1:6" ht="13.15" customHeight="1">
      <c r="A655" s="184"/>
      <c r="B655" s="53" t="s">
        <v>16</v>
      </c>
      <c r="C655" s="54">
        <f t="shared" si="74"/>
        <v>3</v>
      </c>
      <c r="D655" s="55">
        <f t="shared" si="75"/>
        <v>3.1282586027111575E-3</v>
      </c>
      <c r="E655" s="54">
        <f t="shared" si="76"/>
        <v>26</v>
      </c>
      <c r="F655" s="55">
        <f t="shared" si="77"/>
        <v>2.7111574556830033E-2</v>
      </c>
    </row>
    <row r="656" spans="1:6" ht="13.15" customHeight="1">
      <c r="A656" s="184"/>
      <c r="B656" s="53" t="s">
        <v>17</v>
      </c>
      <c r="C656" s="54">
        <f t="shared" si="74"/>
        <v>17</v>
      </c>
      <c r="D656" s="55">
        <f t="shared" si="75"/>
        <v>1.7726798748696558E-2</v>
      </c>
      <c r="E656" s="54">
        <f t="shared" si="76"/>
        <v>98</v>
      </c>
      <c r="F656" s="55">
        <f t="shared" si="77"/>
        <v>0.10218978102189781</v>
      </c>
    </row>
    <row r="657" spans="1:13" ht="13.15" customHeight="1">
      <c r="A657" s="184"/>
      <c r="B657" s="53" t="s">
        <v>44</v>
      </c>
      <c r="C657" s="54">
        <f t="shared" si="74"/>
        <v>1</v>
      </c>
      <c r="D657" s="55">
        <f t="shared" si="75"/>
        <v>1.0427528675703858E-3</v>
      </c>
      <c r="E657" s="54">
        <f t="shared" si="76"/>
        <v>27</v>
      </c>
      <c r="F657" s="55">
        <f t="shared" si="77"/>
        <v>2.8154327424400417E-2</v>
      </c>
    </row>
    <row r="658" spans="1:13" ht="13.15" customHeight="1">
      <c r="A658" s="184"/>
      <c r="B658" s="53" t="s">
        <v>18</v>
      </c>
      <c r="C658" s="54">
        <f t="shared" si="74"/>
        <v>0</v>
      </c>
      <c r="D658" s="55">
        <f t="shared" si="75"/>
        <v>0</v>
      </c>
      <c r="E658" s="54">
        <f t="shared" si="76"/>
        <v>4</v>
      </c>
      <c r="F658" s="55">
        <f t="shared" si="77"/>
        <v>4.1710114702815434E-3</v>
      </c>
    </row>
    <row r="659" spans="1:13" ht="13.15" customHeight="1">
      <c r="A659" s="184"/>
      <c r="B659" s="53" t="s">
        <v>23</v>
      </c>
      <c r="C659" s="54">
        <f t="shared" si="74"/>
        <v>0</v>
      </c>
      <c r="D659" s="55">
        <f t="shared" si="75"/>
        <v>0</v>
      </c>
      <c r="E659" s="54">
        <f t="shared" si="76"/>
        <v>5</v>
      </c>
      <c r="F659" s="55">
        <f t="shared" si="77"/>
        <v>5.2137643378519288E-3</v>
      </c>
    </row>
    <row r="660" spans="1:13" ht="13.15" customHeight="1">
      <c r="A660" s="184"/>
      <c r="B660" s="53" t="s">
        <v>19</v>
      </c>
      <c r="C660" s="54">
        <f t="shared" si="74"/>
        <v>3</v>
      </c>
      <c r="D660" s="55">
        <f t="shared" si="75"/>
        <v>3.1282586027111575E-3</v>
      </c>
      <c r="E660" s="54">
        <f t="shared" si="76"/>
        <v>6</v>
      </c>
      <c r="F660" s="55">
        <f t="shared" si="77"/>
        <v>6.2565172054223151E-3</v>
      </c>
    </row>
    <row r="661" spans="1:13" ht="13.15" customHeight="1">
      <c r="A661" s="184"/>
      <c r="B661" s="53" t="s">
        <v>20</v>
      </c>
      <c r="C661" s="54">
        <f t="shared" si="74"/>
        <v>0</v>
      </c>
      <c r="D661" s="55">
        <f t="shared" si="75"/>
        <v>0</v>
      </c>
      <c r="E661" s="54">
        <f t="shared" si="76"/>
        <v>15</v>
      </c>
      <c r="F661" s="55">
        <f t="shared" si="77"/>
        <v>1.5641293013555789E-2</v>
      </c>
    </row>
    <row r="662" spans="1:13" ht="13.15" customHeight="1">
      <c r="A662" s="184"/>
      <c r="B662" s="53" t="s">
        <v>21</v>
      </c>
      <c r="C662" s="54">
        <f t="shared" si="74"/>
        <v>0</v>
      </c>
      <c r="D662" s="55">
        <f t="shared" si="75"/>
        <v>0</v>
      </c>
      <c r="E662" s="54">
        <f t="shared" si="76"/>
        <v>29</v>
      </c>
      <c r="F662" s="55">
        <f t="shared" si="77"/>
        <v>3.023983315954119E-2</v>
      </c>
    </row>
    <row r="663" spans="1:13" ht="13.15" customHeight="1">
      <c r="A663" s="184"/>
      <c r="B663" s="53" t="s">
        <v>45</v>
      </c>
      <c r="C663" s="54">
        <f t="shared" si="74"/>
        <v>6</v>
      </c>
      <c r="D663" s="55">
        <f t="shared" si="75"/>
        <v>6.2565172054223151E-3</v>
      </c>
      <c r="E663" s="54">
        <f t="shared" si="76"/>
        <v>18</v>
      </c>
      <c r="F663" s="55">
        <f t="shared" si="77"/>
        <v>1.8769551616266946E-2</v>
      </c>
      <c r="J663" s="2"/>
      <c r="K663" s="2"/>
      <c r="L663" s="2"/>
      <c r="M663" s="2"/>
    </row>
    <row r="664" spans="1:13" ht="13.15" customHeight="1">
      <c r="A664" s="184"/>
      <c r="B664" s="53" t="s">
        <v>46</v>
      </c>
      <c r="C664" s="54">
        <f t="shared" si="74"/>
        <v>3</v>
      </c>
      <c r="D664" s="55">
        <f t="shared" si="75"/>
        <v>3.1282586027111575E-3</v>
      </c>
      <c r="E664" s="54">
        <f t="shared" si="76"/>
        <v>26</v>
      </c>
      <c r="F664" s="55">
        <f t="shared" si="77"/>
        <v>2.7111574556830033E-2</v>
      </c>
      <c r="J664" s="2"/>
      <c r="K664" s="2"/>
      <c r="L664" s="2"/>
      <c r="M664" s="2"/>
    </row>
    <row r="665" spans="1:13" ht="13.15" customHeight="1">
      <c r="A665" s="184"/>
      <c r="B665" s="53" t="s">
        <v>47</v>
      </c>
      <c r="C665" s="54">
        <f t="shared" si="74"/>
        <v>0</v>
      </c>
      <c r="D665" s="55">
        <f t="shared" si="75"/>
        <v>0</v>
      </c>
      <c r="E665" s="54">
        <f t="shared" si="76"/>
        <v>58</v>
      </c>
      <c r="F665" s="55">
        <f t="shared" si="77"/>
        <v>6.047966631908238E-2</v>
      </c>
      <c r="J665" s="2"/>
      <c r="K665" s="2"/>
      <c r="L665" s="2"/>
      <c r="M665" s="2"/>
    </row>
    <row r="666" spans="1:13" ht="13.15" customHeight="1">
      <c r="A666" s="184"/>
      <c r="B666" s="53" t="s">
        <v>22</v>
      </c>
      <c r="C666" s="54">
        <f t="shared" si="74"/>
        <v>1</v>
      </c>
      <c r="D666" s="55">
        <f t="shared" si="75"/>
        <v>1.0427528675703858E-3</v>
      </c>
      <c r="E666" s="54">
        <f t="shared" si="76"/>
        <v>22</v>
      </c>
      <c r="F666" s="55">
        <f t="shared" si="77"/>
        <v>2.2940563086548488E-2</v>
      </c>
      <c r="J666" s="2"/>
      <c r="K666" s="2"/>
      <c r="L666" s="2"/>
      <c r="M666" s="2"/>
    </row>
    <row r="667" spans="1:13" ht="13.15" customHeight="1">
      <c r="A667" s="184"/>
      <c r="B667" s="53" t="s">
        <v>9</v>
      </c>
      <c r="C667" s="54">
        <f t="shared" si="74"/>
        <v>34</v>
      </c>
      <c r="D667" s="55">
        <f t="shared" si="75"/>
        <v>3.5453597497393116E-2</v>
      </c>
      <c r="E667" s="54">
        <f t="shared" si="76"/>
        <v>23</v>
      </c>
      <c r="F667" s="55">
        <f t="shared" si="77"/>
        <v>2.3983315954118872E-2</v>
      </c>
      <c r="J667" s="2"/>
      <c r="K667" s="2"/>
      <c r="L667" s="2"/>
      <c r="M667" s="2"/>
    </row>
    <row r="668" spans="1:13" ht="13.15" customHeight="1">
      <c r="A668" s="184"/>
      <c r="B668" s="53" t="s">
        <v>33</v>
      </c>
      <c r="C668" s="54">
        <f t="shared" si="74"/>
        <v>3</v>
      </c>
      <c r="D668" s="55">
        <f t="shared" si="75"/>
        <v>3.1282586027111575E-3</v>
      </c>
      <c r="E668" s="54">
        <f t="shared" si="76"/>
        <v>13</v>
      </c>
      <c r="F668" s="55">
        <f t="shared" si="77"/>
        <v>1.3555787278415016E-2</v>
      </c>
      <c r="J668" s="2"/>
      <c r="K668" s="2"/>
      <c r="L668" s="2"/>
      <c r="M668" s="2"/>
    </row>
    <row r="669" spans="1:13" ht="13.15" customHeight="1">
      <c r="A669" s="184"/>
      <c r="B669" s="53" t="s">
        <v>5</v>
      </c>
      <c r="C669" s="54">
        <f t="shared" si="74"/>
        <v>3</v>
      </c>
      <c r="D669" s="55">
        <f t="shared" si="75"/>
        <v>3.1282586027111575E-3</v>
      </c>
      <c r="E669" s="54">
        <f t="shared" si="76"/>
        <v>16</v>
      </c>
      <c r="F669" s="55">
        <f t="shared" si="77"/>
        <v>1.6684045881126174E-2</v>
      </c>
      <c r="J669" s="2"/>
      <c r="K669" s="2"/>
      <c r="L669" s="2"/>
      <c r="M669" s="2"/>
    </row>
    <row r="670" spans="1:13" ht="13.15" customHeight="1">
      <c r="A670" s="184"/>
      <c r="B670" s="53" t="s">
        <v>126</v>
      </c>
      <c r="C670" s="54">
        <f t="shared" si="74"/>
        <v>7</v>
      </c>
      <c r="D670" s="55">
        <f t="shared" si="75"/>
        <v>7.2992700729927005E-3</v>
      </c>
      <c r="E670" s="54">
        <f t="shared" si="76"/>
        <v>7</v>
      </c>
      <c r="F670" s="55">
        <f t="shared" si="77"/>
        <v>7.2992700729927005E-3</v>
      </c>
      <c r="J670" s="2"/>
      <c r="K670" s="2"/>
      <c r="L670" s="2"/>
      <c r="M670" s="2"/>
    </row>
    <row r="671" spans="1:13" ht="13.15" customHeight="1">
      <c r="A671" s="185"/>
      <c r="B671" s="56"/>
      <c r="C671" s="54"/>
      <c r="D671" s="55"/>
      <c r="E671" s="54"/>
      <c r="F671" s="55"/>
      <c r="J671" s="2"/>
      <c r="K671" s="2"/>
      <c r="L671" s="2"/>
      <c r="M671" s="2"/>
    </row>
    <row r="672" spans="1:13" ht="13.15" customHeight="1">
      <c r="A672" s="60"/>
      <c r="B672" s="57" t="s">
        <v>1</v>
      </c>
      <c r="C672" s="54">
        <f t="shared" si="74"/>
        <v>110</v>
      </c>
      <c r="D672" s="55">
        <f t="shared" si="75"/>
        <v>0.11470281543274244</v>
      </c>
      <c r="E672" s="54">
        <f t="shared" si="76"/>
        <v>849</v>
      </c>
      <c r="F672" s="55">
        <f t="shared" si="77"/>
        <v>0.88529718456725759</v>
      </c>
      <c r="J672" s="2"/>
      <c r="K672" s="2"/>
      <c r="L672" s="2"/>
      <c r="M672" s="2"/>
    </row>
    <row r="673" spans="1:29">
      <c r="J673" s="2"/>
      <c r="K673" s="2"/>
      <c r="L673" s="2"/>
      <c r="M673" s="2"/>
    </row>
    <row r="674" spans="1:29">
      <c r="L674" s="2"/>
      <c r="M674" s="2"/>
      <c r="N674" s="2"/>
      <c r="O674" s="2"/>
      <c r="X674" s="2"/>
      <c r="Y674" s="2"/>
      <c r="Z674" s="2"/>
      <c r="AA674" s="2"/>
      <c r="AB674" s="2"/>
    </row>
    <row r="675" spans="1:29" ht="12.75" thickBot="1">
      <c r="A675" s="1">
        <v>2005</v>
      </c>
      <c r="S675" s="2"/>
      <c r="T675" s="2"/>
      <c r="V675" s="2"/>
      <c r="W675" s="2"/>
      <c r="Y675" s="2"/>
      <c r="Z675" s="2"/>
      <c r="AB675" s="2"/>
      <c r="AC675" s="2"/>
    </row>
    <row r="676" spans="1:29" ht="13.9" customHeight="1" thickBot="1">
      <c r="A676" s="28" t="s">
        <v>0</v>
      </c>
      <c r="B676" s="28" t="s">
        <v>0</v>
      </c>
      <c r="C676" s="486" t="s">
        <v>36</v>
      </c>
      <c r="D676" s="486"/>
      <c r="E676" s="486"/>
      <c r="S676" s="2"/>
      <c r="T676" s="2"/>
      <c r="V676" s="2"/>
      <c r="W676" s="2"/>
      <c r="Y676" s="2"/>
      <c r="Z676" s="2"/>
      <c r="AB676" s="2"/>
      <c r="AC676" s="2"/>
    </row>
    <row r="677" spans="1:29" ht="13.5" thickBot="1">
      <c r="A677" s="29"/>
      <c r="B677" s="29"/>
      <c r="C677" s="486" t="s">
        <v>28</v>
      </c>
      <c r="D677" s="486"/>
      <c r="E677" s="486"/>
      <c r="S677" s="2"/>
      <c r="T677" s="2"/>
      <c r="V677" s="2"/>
      <c r="W677" s="2"/>
      <c r="Y677" s="2"/>
      <c r="Z677" s="2"/>
      <c r="AB677" s="2"/>
      <c r="AC677" s="2"/>
    </row>
    <row r="678" spans="1:29" ht="13.5" thickBot="1">
      <c r="A678" s="29"/>
      <c r="B678" s="29"/>
      <c r="C678" s="30" t="s">
        <v>29</v>
      </c>
      <c r="D678" s="31" t="s">
        <v>30</v>
      </c>
      <c r="E678" s="32" t="s">
        <v>1</v>
      </c>
    </row>
    <row r="679" spans="1:29" ht="13.5">
      <c r="A679" s="175" t="s">
        <v>24</v>
      </c>
      <c r="B679" s="23" t="s">
        <v>3</v>
      </c>
      <c r="C679" s="33">
        <v>1E-3</v>
      </c>
      <c r="D679" s="34">
        <f>E679-C679</f>
        <v>0.03</v>
      </c>
      <c r="E679" s="35">
        <v>3.1E-2</v>
      </c>
    </row>
    <row r="680" spans="1:29" ht="13.5">
      <c r="A680" s="227"/>
      <c r="B680" s="24" t="s">
        <v>4</v>
      </c>
      <c r="C680" s="36">
        <v>3.0000000000000001E-3</v>
      </c>
      <c r="D680" s="37">
        <f t="shared" ref="D680:D703" si="78">E680-C680</f>
        <v>1.4999999999999999E-2</v>
      </c>
      <c r="E680" s="38">
        <v>1.7999999999999999E-2</v>
      </c>
    </row>
    <row r="681" spans="1:29" ht="13.5">
      <c r="A681" s="227"/>
      <c r="B681" s="24" t="s">
        <v>14</v>
      </c>
      <c r="C681" s="36">
        <v>1E-3</v>
      </c>
      <c r="D681" s="37">
        <f t="shared" si="78"/>
        <v>1.9E-2</v>
      </c>
      <c r="E681" s="38">
        <v>0.02</v>
      </c>
    </row>
    <row r="682" spans="1:29" ht="13.5">
      <c r="A682" s="227"/>
      <c r="B682" s="24" t="s">
        <v>6</v>
      </c>
      <c r="C682" s="36">
        <v>6.0000000000000001E-3</v>
      </c>
      <c r="D682" s="37">
        <f t="shared" si="78"/>
        <v>6.0000000000000005E-2</v>
      </c>
      <c r="E682" s="38">
        <v>6.6000000000000003E-2</v>
      </c>
    </row>
    <row r="683" spans="1:29" ht="13.5">
      <c r="A683" s="227"/>
      <c r="B683" s="24" t="s">
        <v>8</v>
      </c>
      <c r="C683" s="36">
        <v>4.0000000000000001E-3</v>
      </c>
      <c r="D683" s="37">
        <f t="shared" si="78"/>
        <v>6.9999999999999993E-3</v>
      </c>
      <c r="E683" s="38">
        <v>1.0999999999999999E-2</v>
      </c>
    </row>
    <row r="684" spans="1:29" ht="13.5">
      <c r="A684" s="227"/>
      <c r="B684" s="24" t="s">
        <v>10</v>
      </c>
      <c r="C684" s="36">
        <v>0</v>
      </c>
      <c r="D684" s="37">
        <f t="shared" si="78"/>
        <v>0.02</v>
      </c>
      <c r="E684" s="38">
        <v>0.02</v>
      </c>
    </row>
    <row r="685" spans="1:29" ht="13.5">
      <c r="A685" s="227"/>
      <c r="B685" s="24" t="s">
        <v>11</v>
      </c>
      <c r="C685" s="36">
        <v>4.0000000000000001E-3</v>
      </c>
      <c r="D685" s="37">
        <f t="shared" si="78"/>
        <v>4.1999999999999996E-2</v>
      </c>
      <c r="E685" s="38">
        <v>4.5999999999999999E-2</v>
      </c>
    </row>
    <row r="686" spans="1:29" ht="13.5">
      <c r="A686" s="227"/>
      <c r="B686" s="24" t="s">
        <v>12</v>
      </c>
      <c r="C686" s="36">
        <v>1.0999999999999999E-2</v>
      </c>
      <c r="D686" s="37">
        <f t="shared" si="78"/>
        <v>1.7000000000000001E-2</v>
      </c>
      <c r="E686" s="38">
        <v>2.8000000000000001E-2</v>
      </c>
    </row>
    <row r="687" spans="1:29" ht="13.5">
      <c r="A687" s="227"/>
      <c r="B687" s="24" t="s">
        <v>7</v>
      </c>
      <c r="C687" s="36">
        <v>1.4E-2</v>
      </c>
      <c r="D687" s="37">
        <f t="shared" si="78"/>
        <v>0.16099999999999998</v>
      </c>
      <c r="E687" s="38">
        <v>0.17499999999999999</v>
      </c>
    </row>
    <row r="688" spans="1:29" ht="13.5">
      <c r="A688" s="227"/>
      <c r="B688" s="24" t="s">
        <v>13</v>
      </c>
      <c r="C688" s="36">
        <v>6.0000000000000001E-3</v>
      </c>
      <c r="D688" s="37">
        <f t="shared" ref="D688:D700" si="79">E688-C688</f>
        <v>8.9999999999999993E-3</v>
      </c>
      <c r="E688" s="38">
        <v>1.4999999999999999E-2</v>
      </c>
    </row>
    <row r="689" spans="1:13" ht="13.5">
      <c r="A689" s="227"/>
      <c r="B689" s="24" t="s">
        <v>15</v>
      </c>
      <c r="C689" s="36">
        <v>8.0000000000000002E-3</v>
      </c>
      <c r="D689" s="37">
        <f t="shared" si="79"/>
        <v>6.2000000000000006E-2</v>
      </c>
      <c r="E689" s="38">
        <v>7.0000000000000007E-2</v>
      </c>
    </row>
    <row r="690" spans="1:13" ht="13.5">
      <c r="A690" s="227"/>
      <c r="B690" s="24" t="s">
        <v>16</v>
      </c>
      <c r="C690" s="36">
        <v>3.0000000000000001E-3</v>
      </c>
      <c r="D690" s="37">
        <f t="shared" si="79"/>
        <v>4.7999999999999994E-2</v>
      </c>
      <c r="E690" s="38">
        <v>5.0999999999999997E-2</v>
      </c>
    </row>
    <row r="691" spans="1:13" ht="13.5">
      <c r="A691" s="227"/>
      <c r="B691" s="24" t="s">
        <v>17</v>
      </c>
      <c r="C691" s="36">
        <v>3.7999999999999999E-2</v>
      </c>
      <c r="D691" s="37">
        <f t="shared" si="79"/>
        <v>3.4999999999999996E-2</v>
      </c>
      <c r="E691" s="38">
        <v>7.2999999999999995E-2</v>
      </c>
    </row>
    <row r="692" spans="1:13" ht="13.5">
      <c r="A692" s="227"/>
      <c r="B692" s="24" t="s">
        <v>18</v>
      </c>
      <c r="C692" s="36">
        <v>1E-3</v>
      </c>
      <c r="D692" s="37">
        <f t="shared" si="79"/>
        <v>2.8999999999999998E-2</v>
      </c>
      <c r="E692" s="38">
        <v>0.03</v>
      </c>
    </row>
    <row r="693" spans="1:13" ht="13.5">
      <c r="A693" s="227"/>
      <c r="B693" s="24" t="s">
        <v>23</v>
      </c>
      <c r="C693" s="36">
        <v>1E-3</v>
      </c>
      <c r="D693" s="37">
        <f t="shared" si="79"/>
        <v>5.0000000000000001E-3</v>
      </c>
      <c r="E693" s="38">
        <v>6.0000000000000001E-3</v>
      </c>
    </row>
    <row r="694" spans="1:13" ht="13.5">
      <c r="A694" s="227"/>
      <c r="B694" s="24" t="s">
        <v>19</v>
      </c>
      <c r="C694" s="36">
        <v>2.1000000000000001E-2</v>
      </c>
      <c r="D694" s="37">
        <f t="shared" si="79"/>
        <v>1.5999999999999997E-2</v>
      </c>
      <c r="E694" s="38">
        <v>3.6999999999999998E-2</v>
      </c>
    </row>
    <row r="695" spans="1:13" ht="13.5">
      <c r="A695" s="227"/>
      <c r="B695" s="24" t="s">
        <v>20</v>
      </c>
      <c r="C695" s="36">
        <v>4.0000000000000001E-3</v>
      </c>
      <c r="D695" s="37">
        <f t="shared" si="79"/>
        <v>4.0000000000000001E-3</v>
      </c>
      <c r="E695" s="38">
        <v>8.0000000000000002E-3</v>
      </c>
    </row>
    <row r="696" spans="1:13" ht="13.5">
      <c r="A696" s="227"/>
      <c r="B696" s="24" t="s">
        <v>21</v>
      </c>
      <c r="C696" s="36">
        <v>0.01</v>
      </c>
      <c r="D696" s="37">
        <f t="shared" si="79"/>
        <v>3.7999999999999999E-2</v>
      </c>
      <c r="E696" s="38">
        <v>4.8000000000000001E-2</v>
      </c>
    </row>
    <row r="697" spans="1:13" ht="13.5">
      <c r="A697" s="227"/>
      <c r="B697" s="24" t="s">
        <v>47</v>
      </c>
      <c r="C697" s="36">
        <v>1E-3</v>
      </c>
      <c r="D697" s="37">
        <f t="shared" si="79"/>
        <v>8.4000000000000005E-2</v>
      </c>
      <c r="E697" s="38">
        <v>8.5000000000000006E-2</v>
      </c>
    </row>
    <row r="698" spans="1:13" ht="13.5">
      <c r="A698" s="227"/>
      <c r="B698" s="24" t="s">
        <v>22</v>
      </c>
      <c r="C698" s="36">
        <v>1.0999999999999999E-2</v>
      </c>
      <c r="D698" s="37">
        <f t="shared" si="79"/>
        <v>2.4000000000000004E-2</v>
      </c>
      <c r="E698" s="38">
        <v>3.5000000000000003E-2</v>
      </c>
    </row>
    <row r="699" spans="1:13" ht="13.5">
      <c r="A699" s="227"/>
      <c r="B699" s="24" t="s">
        <v>9</v>
      </c>
      <c r="C699" s="36">
        <v>4.3999999999999997E-2</v>
      </c>
      <c r="D699" s="37">
        <f t="shared" si="79"/>
        <v>4.1000000000000009E-2</v>
      </c>
      <c r="E699" s="38">
        <v>8.5000000000000006E-2</v>
      </c>
    </row>
    <row r="700" spans="1:13" ht="13.5">
      <c r="A700" s="227"/>
      <c r="B700" s="24" t="s">
        <v>5</v>
      </c>
      <c r="C700" s="36">
        <v>8.0000000000000002E-3</v>
      </c>
      <c r="D700" s="37">
        <f t="shared" si="79"/>
        <v>2.4E-2</v>
      </c>
      <c r="E700" s="38">
        <v>3.2000000000000001E-2</v>
      </c>
      <c r="J700" s="2"/>
      <c r="K700" s="2"/>
      <c r="L700" s="2"/>
      <c r="M700" s="2"/>
    </row>
    <row r="701" spans="1:13" ht="13.5">
      <c r="A701" s="227"/>
      <c r="B701" s="24" t="s">
        <v>126</v>
      </c>
      <c r="C701" s="36">
        <v>0</v>
      </c>
      <c r="D701" s="37">
        <f t="shared" si="78"/>
        <v>0.01</v>
      </c>
      <c r="E701" s="38">
        <v>0.01</v>
      </c>
    </row>
    <row r="702" spans="1:13" ht="13.5">
      <c r="A702" s="227"/>
      <c r="B702" s="171"/>
      <c r="C702" s="181"/>
      <c r="D702" s="182"/>
      <c r="E702" s="183"/>
      <c r="J702" s="2"/>
      <c r="K702" s="2"/>
      <c r="L702" s="2"/>
      <c r="M702" s="2"/>
    </row>
    <row r="703" spans="1:13" ht="14.25" thickBot="1">
      <c r="A703" s="228"/>
      <c r="B703" s="25" t="s">
        <v>1</v>
      </c>
      <c r="C703" s="39">
        <v>0.20300000000000001</v>
      </c>
      <c r="D703" s="40">
        <f t="shared" si="78"/>
        <v>0.79699999999999993</v>
      </c>
      <c r="E703" s="41">
        <v>1</v>
      </c>
      <c r="J703" s="2"/>
      <c r="K703" s="2"/>
      <c r="L703" s="2"/>
      <c r="M703" s="2"/>
    </row>
    <row r="704" spans="1:13">
      <c r="J704" s="2"/>
      <c r="K704" s="2"/>
      <c r="L704" s="2"/>
      <c r="M704" s="2"/>
    </row>
    <row r="705" spans="1:13">
      <c r="J705" s="2"/>
      <c r="K705" s="2"/>
      <c r="L705" s="2"/>
      <c r="M705" s="2"/>
    </row>
    <row r="706" spans="1:13">
      <c r="A706" s="1">
        <v>2010</v>
      </c>
      <c r="J706" s="2"/>
      <c r="K706" s="2"/>
      <c r="L706" s="2"/>
      <c r="M706" s="2"/>
    </row>
    <row r="707" spans="1:13" ht="13.15" customHeight="1">
      <c r="A707" s="331" t="s">
        <v>0</v>
      </c>
      <c r="B707" s="332" t="s">
        <v>0</v>
      </c>
      <c r="C707" s="497" t="s">
        <v>37</v>
      </c>
      <c r="D707" s="498"/>
      <c r="E707" s="498"/>
      <c r="F707" s="499"/>
      <c r="J707" s="2"/>
      <c r="K707" s="2"/>
      <c r="L707" s="2"/>
      <c r="M707" s="2"/>
    </row>
    <row r="708" spans="1:13" ht="13.15" customHeight="1">
      <c r="A708" s="333"/>
      <c r="B708" s="29"/>
      <c r="C708" s="497" t="s">
        <v>28</v>
      </c>
      <c r="D708" s="498"/>
      <c r="E708" s="498"/>
      <c r="F708" s="499"/>
      <c r="J708" s="2"/>
      <c r="K708" s="2"/>
      <c r="L708" s="2"/>
      <c r="M708" s="2"/>
    </row>
    <row r="709" spans="1:13" ht="13.15" customHeight="1">
      <c r="A709" s="334"/>
      <c r="B709" s="335"/>
      <c r="C709" s="336" t="s">
        <v>39</v>
      </c>
      <c r="D709" s="337" t="s">
        <v>29</v>
      </c>
      <c r="E709" s="337" t="s">
        <v>40</v>
      </c>
      <c r="F709" s="338" t="s">
        <v>30</v>
      </c>
      <c r="J709" s="2"/>
      <c r="K709" s="2"/>
      <c r="L709" s="2"/>
      <c r="M709" s="2"/>
    </row>
    <row r="710" spans="1:13" ht="13.15" customHeight="1">
      <c r="A710" s="339" t="s">
        <v>24</v>
      </c>
      <c r="B710" s="340" t="s">
        <v>3</v>
      </c>
      <c r="C710" s="341">
        <f>F573</f>
        <v>0</v>
      </c>
      <c r="D710" s="342">
        <f>C710/$L$604</f>
        <v>0</v>
      </c>
      <c r="E710" s="341">
        <f>$L573-C710</f>
        <v>35</v>
      </c>
      <c r="F710" s="342">
        <f>E710/$L$604</f>
        <v>3.6496350364963501E-2</v>
      </c>
      <c r="J710" s="2"/>
      <c r="K710" s="2"/>
      <c r="L710" s="2"/>
      <c r="M710" s="2"/>
    </row>
    <row r="711" spans="1:13" ht="13.15" customHeight="1">
      <c r="A711" s="184"/>
      <c r="B711" s="53" t="s">
        <v>4</v>
      </c>
      <c r="C711" s="54">
        <f t="shared" ref="C711:C741" si="80">F574</f>
        <v>1</v>
      </c>
      <c r="D711" s="55">
        <f t="shared" ref="D711:D741" si="81">C711/$L$604</f>
        <v>1.0427528675703858E-3</v>
      </c>
      <c r="E711" s="54">
        <f t="shared" ref="E711:E741" si="82">$L574-C711</f>
        <v>34</v>
      </c>
      <c r="F711" s="55">
        <f t="shared" ref="F711:F741" si="83">E711/$L$604</f>
        <v>3.5453597497393116E-2</v>
      </c>
      <c r="J711" s="2"/>
      <c r="K711" s="2"/>
      <c r="L711" s="2"/>
      <c r="M711" s="2"/>
    </row>
    <row r="712" spans="1:13" ht="13.15" customHeight="1">
      <c r="A712" s="184"/>
      <c r="B712" s="53" t="s">
        <v>41</v>
      </c>
      <c r="C712" s="54">
        <f t="shared" si="80"/>
        <v>1</v>
      </c>
      <c r="D712" s="55">
        <f t="shared" si="81"/>
        <v>1.0427528675703858E-3</v>
      </c>
      <c r="E712" s="54">
        <f t="shared" si="82"/>
        <v>5</v>
      </c>
      <c r="F712" s="55">
        <f t="shared" si="83"/>
        <v>5.2137643378519288E-3</v>
      </c>
      <c r="J712" s="2"/>
      <c r="K712" s="2"/>
      <c r="L712" s="2"/>
      <c r="M712" s="2"/>
    </row>
    <row r="713" spans="1:13" ht="13.15" customHeight="1">
      <c r="A713" s="184"/>
      <c r="B713" s="53" t="s">
        <v>42</v>
      </c>
      <c r="C713" s="54">
        <f t="shared" si="80"/>
        <v>1</v>
      </c>
      <c r="D713" s="55">
        <f t="shared" si="81"/>
        <v>1.0427528675703858E-3</v>
      </c>
      <c r="E713" s="54">
        <f t="shared" si="82"/>
        <v>53</v>
      </c>
      <c r="F713" s="55">
        <f t="shared" si="83"/>
        <v>5.526590198123045E-2</v>
      </c>
      <c r="J713" s="2"/>
      <c r="K713" s="2"/>
      <c r="L713" s="2"/>
      <c r="M713" s="2"/>
    </row>
    <row r="714" spans="1:13" ht="13.15" customHeight="1">
      <c r="A714" s="184"/>
      <c r="B714" s="53" t="s">
        <v>14</v>
      </c>
      <c r="C714" s="54">
        <f t="shared" si="80"/>
        <v>3</v>
      </c>
      <c r="D714" s="55">
        <f t="shared" si="81"/>
        <v>3.1282586027111575E-3</v>
      </c>
      <c r="E714" s="54">
        <f t="shared" si="82"/>
        <v>35</v>
      </c>
      <c r="F714" s="55">
        <f t="shared" si="83"/>
        <v>3.6496350364963501E-2</v>
      </c>
      <c r="J714" s="2"/>
      <c r="K714" s="2"/>
      <c r="L714" s="2"/>
      <c r="M714" s="2"/>
    </row>
    <row r="715" spans="1:13" ht="13.15" customHeight="1">
      <c r="A715" s="184"/>
      <c r="B715" s="53" t="s">
        <v>6</v>
      </c>
      <c r="C715" s="54">
        <f t="shared" si="80"/>
        <v>4</v>
      </c>
      <c r="D715" s="55">
        <f t="shared" si="81"/>
        <v>4.1710114702815434E-3</v>
      </c>
      <c r="E715" s="54">
        <f t="shared" si="82"/>
        <v>37</v>
      </c>
      <c r="F715" s="55">
        <f t="shared" si="83"/>
        <v>3.8581856100104277E-2</v>
      </c>
      <c r="J715" s="2"/>
      <c r="K715" s="2"/>
      <c r="L715" s="2"/>
      <c r="M715" s="2"/>
    </row>
    <row r="716" spans="1:13" ht="13.15" customHeight="1">
      <c r="A716" s="184"/>
      <c r="B716" s="53" t="s">
        <v>8</v>
      </c>
      <c r="C716" s="54">
        <f t="shared" si="80"/>
        <v>0</v>
      </c>
      <c r="D716" s="55">
        <f t="shared" si="81"/>
        <v>0</v>
      </c>
      <c r="E716" s="54">
        <f t="shared" si="82"/>
        <v>6</v>
      </c>
      <c r="F716" s="55">
        <f t="shared" si="83"/>
        <v>6.2565172054223151E-3</v>
      </c>
      <c r="J716" s="2"/>
      <c r="K716" s="2"/>
      <c r="L716" s="2"/>
      <c r="M716" s="2"/>
    </row>
    <row r="717" spans="1:13" ht="13.15" customHeight="1">
      <c r="A717" s="184"/>
      <c r="B717" s="53" t="s">
        <v>10</v>
      </c>
      <c r="C717" s="54">
        <f t="shared" si="80"/>
        <v>0</v>
      </c>
      <c r="D717" s="55">
        <f t="shared" si="81"/>
        <v>0</v>
      </c>
      <c r="E717" s="54">
        <f t="shared" si="82"/>
        <v>18</v>
      </c>
      <c r="F717" s="55">
        <f t="shared" si="83"/>
        <v>1.8769551616266946E-2</v>
      </c>
      <c r="J717" s="2"/>
      <c r="K717" s="2"/>
      <c r="L717" s="2"/>
      <c r="M717" s="2"/>
    </row>
    <row r="718" spans="1:13" ht="13.15" customHeight="1">
      <c r="A718" s="184"/>
      <c r="B718" s="53" t="s">
        <v>11</v>
      </c>
      <c r="C718" s="54">
        <f t="shared" si="80"/>
        <v>0</v>
      </c>
      <c r="D718" s="55">
        <f t="shared" si="81"/>
        <v>0</v>
      </c>
      <c r="E718" s="54">
        <f t="shared" si="82"/>
        <v>40</v>
      </c>
      <c r="F718" s="55">
        <f t="shared" si="83"/>
        <v>4.171011470281543E-2</v>
      </c>
      <c r="J718" s="2"/>
      <c r="K718" s="2"/>
      <c r="L718" s="2"/>
      <c r="M718" s="2"/>
    </row>
    <row r="719" spans="1:13" ht="13.15" customHeight="1">
      <c r="A719" s="184"/>
      <c r="B719" s="53" t="s">
        <v>12</v>
      </c>
      <c r="C719" s="54">
        <f t="shared" si="80"/>
        <v>2</v>
      </c>
      <c r="D719" s="55">
        <f t="shared" si="81"/>
        <v>2.0855057351407717E-3</v>
      </c>
      <c r="E719" s="54">
        <f t="shared" si="82"/>
        <v>19</v>
      </c>
      <c r="F719" s="55">
        <f t="shared" si="83"/>
        <v>1.9812304483837331E-2</v>
      </c>
      <c r="J719" s="2"/>
      <c r="K719" s="2"/>
      <c r="L719" s="2"/>
      <c r="M719" s="2"/>
    </row>
    <row r="720" spans="1:13" ht="13.15" customHeight="1">
      <c r="A720" s="184"/>
      <c r="B720" s="53" t="s">
        <v>43</v>
      </c>
      <c r="C720" s="54">
        <f t="shared" si="80"/>
        <v>0</v>
      </c>
      <c r="D720" s="55">
        <f t="shared" si="81"/>
        <v>0</v>
      </c>
      <c r="E720" s="54">
        <f t="shared" si="82"/>
        <v>16</v>
      </c>
      <c r="F720" s="55">
        <f t="shared" si="83"/>
        <v>1.6684045881126174E-2</v>
      </c>
      <c r="J720" s="2"/>
      <c r="K720" s="2"/>
      <c r="L720" s="2"/>
      <c r="M720" s="2"/>
    </row>
    <row r="721" spans="1:13" ht="13.15" customHeight="1">
      <c r="A721" s="184"/>
      <c r="B721" s="53" t="s">
        <v>7</v>
      </c>
      <c r="C721" s="54">
        <f t="shared" si="80"/>
        <v>4</v>
      </c>
      <c r="D721" s="55">
        <f t="shared" si="81"/>
        <v>4.1710114702815434E-3</v>
      </c>
      <c r="E721" s="54">
        <f t="shared" si="82"/>
        <v>94</v>
      </c>
      <c r="F721" s="55">
        <f t="shared" si="83"/>
        <v>9.8018769551616272E-2</v>
      </c>
      <c r="J721" s="2"/>
      <c r="K721" s="2"/>
      <c r="L721" s="2"/>
      <c r="M721" s="2"/>
    </row>
    <row r="722" spans="1:13" ht="13.15" customHeight="1">
      <c r="A722" s="184"/>
      <c r="B722" s="53" t="s">
        <v>13</v>
      </c>
      <c r="C722" s="54">
        <f t="shared" si="80"/>
        <v>7</v>
      </c>
      <c r="D722" s="55">
        <f t="shared" si="81"/>
        <v>7.2992700729927005E-3</v>
      </c>
      <c r="E722" s="54">
        <f t="shared" si="82"/>
        <v>23</v>
      </c>
      <c r="F722" s="55">
        <f t="shared" si="83"/>
        <v>2.3983315954118872E-2</v>
      </c>
      <c r="J722" s="2"/>
      <c r="K722" s="2"/>
      <c r="L722" s="2"/>
      <c r="M722" s="2"/>
    </row>
    <row r="723" spans="1:13" ht="13.15" customHeight="1">
      <c r="A723" s="184"/>
      <c r="B723" s="53" t="s">
        <v>15</v>
      </c>
      <c r="C723" s="54">
        <f t="shared" si="80"/>
        <v>2</v>
      </c>
      <c r="D723" s="55">
        <f t="shared" si="81"/>
        <v>2.0855057351407717E-3</v>
      </c>
      <c r="E723" s="54">
        <f t="shared" si="82"/>
        <v>45</v>
      </c>
      <c r="F723" s="55">
        <f t="shared" si="83"/>
        <v>4.692387904066736E-2</v>
      </c>
      <c r="J723" s="2"/>
      <c r="K723" s="2"/>
      <c r="L723" s="2"/>
      <c r="M723" s="2"/>
    </row>
    <row r="724" spans="1:13" ht="13.15" customHeight="1">
      <c r="A724" s="184"/>
      <c r="B724" s="53" t="s">
        <v>16</v>
      </c>
      <c r="C724" s="54">
        <f t="shared" si="80"/>
        <v>1</v>
      </c>
      <c r="D724" s="55">
        <f t="shared" si="81"/>
        <v>1.0427528675703858E-3</v>
      </c>
      <c r="E724" s="54">
        <f t="shared" si="82"/>
        <v>28</v>
      </c>
      <c r="F724" s="55">
        <f t="shared" si="83"/>
        <v>2.9197080291970802E-2</v>
      </c>
      <c r="J724" s="2"/>
      <c r="K724" s="2"/>
      <c r="L724" s="2"/>
      <c r="M724" s="2"/>
    </row>
    <row r="725" spans="1:13" ht="13.15" customHeight="1">
      <c r="A725" s="184"/>
      <c r="B725" s="53" t="s">
        <v>17</v>
      </c>
      <c r="C725" s="54">
        <f t="shared" si="80"/>
        <v>21</v>
      </c>
      <c r="D725" s="55">
        <f t="shared" si="81"/>
        <v>2.1897810218978103E-2</v>
      </c>
      <c r="E725" s="54">
        <f t="shared" si="82"/>
        <v>94</v>
      </c>
      <c r="F725" s="55">
        <f t="shared" si="83"/>
        <v>9.8018769551616272E-2</v>
      </c>
    </row>
    <row r="726" spans="1:13" ht="13.15" customHeight="1">
      <c r="A726" s="184"/>
      <c r="B726" s="53" t="s">
        <v>44</v>
      </c>
      <c r="C726" s="54">
        <f t="shared" si="80"/>
        <v>1</v>
      </c>
      <c r="D726" s="55">
        <f t="shared" si="81"/>
        <v>1.0427528675703858E-3</v>
      </c>
      <c r="E726" s="54">
        <f t="shared" si="82"/>
        <v>27</v>
      </c>
      <c r="F726" s="55">
        <f t="shared" si="83"/>
        <v>2.8154327424400417E-2</v>
      </c>
    </row>
    <row r="727" spans="1:13" ht="13.15" customHeight="1">
      <c r="A727" s="184"/>
      <c r="B727" s="53" t="s">
        <v>18</v>
      </c>
      <c r="C727" s="54">
        <f t="shared" si="80"/>
        <v>0</v>
      </c>
      <c r="D727" s="55">
        <f t="shared" si="81"/>
        <v>0</v>
      </c>
      <c r="E727" s="54">
        <f t="shared" si="82"/>
        <v>4</v>
      </c>
      <c r="F727" s="55">
        <f t="shared" si="83"/>
        <v>4.1710114702815434E-3</v>
      </c>
    </row>
    <row r="728" spans="1:13" ht="13.15" customHeight="1">
      <c r="A728" s="184"/>
      <c r="B728" s="53" t="s">
        <v>23</v>
      </c>
      <c r="C728" s="54">
        <f t="shared" si="80"/>
        <v>0</v>
      </c>
      <c r="D728" s="55">
        <f t="shared" si="81"/>
        <v>0</v>
      </c>
      <c r="E728" s="54">
        <f t="shared" si="82"/>
        <v>5</v>
      </c>
      <c r="F728" s="55">
        <f t="shared" si="83"/>
        <v>5.2137643378519288E-3</v>
      </c>
    </row>
    <row r="729" spans="1:13" ht="13.15" customHeight="1">
      <c r="A729" s="184"/>
      <c r="B729" s="53" t="s">
        <v>19</v>
      </c>
      <c r="C729" s="54">
        <f t="shared" si="80"/>
        <v>3</v>
      </c>
      <c r="D729" s="55">
        <f t="shared" si="81"/>
        <v>3.1282586027111575E-3</v>
      </c>
      <c r="E729" s="54">
        <f t="shared" si="82"/>
        <v>6</v>
      </c>
      <c r="F729" s="55">
        <f t="shared" si="83"/>
        <v>6.2565172054223151E-3</v>
      </c>
    </row>
    <row r="730" spans="1:13" ht="13.15" customHeight="1">
      <c r="A730" s="184"/>
      <c r="B730" s="53" t="s">
        <v>20</v>
      </c>
      <c r="C730" s="54">
        <f t="shared" si="80"/>
        <v>0</v>
      </c>
      <c r="D730" s="55">
        <f t="shared" si="81"/>
        <v>0</v>
      </c>
      <c r="E730" s="54">
        <f t="shared" si="82"/>
        <v>15</v>
      </c>
      <c r="F730" s="55">
        <f t="shared" si="83"/>
        <v>1.5641293013555789E-2</v>
      </c>
    </row>
    <row r="731" spans="1:13" ht="13.15" customHeight="1">
      <c r="A731" s="184"/>
      <c r="B731" s="53" t="s">
        <v>21</v>
      </c>
      <c r="C731" s="54">
        <f t="shared" si="80"/>
        <v>2</v>
      </c>
      <c r="D731" s="55">
        <f t="shared" si="81"/>
        <v>2.0855057351407717E-3</v>
      </c>
      <c r="E731" s="54">
        <f t="shared" si="82"/>
        <v>27</v>
      </c>
      <c r="F731" s="55">
        <f t="shared" si="83"/>
        <v>2.8154327424400417E-2</v>
      </c>
    </row>
    <row r="732" spans="1:13" ht="13.15" customHeight="1">
      <c r="A732" s="184"/>
      <c r="B732" s="53" t="s">
        <v>45</v>
      </c>
      <c r="C732" s="54">
        <f t="shared" si="80"/>
        <v>6</v>
      </c>
      <c r="D732" s="55">
        <f t="shared" si="81"/>
        <v>6.2565172054223151E-3</v>
      </c>
      <c r="E732" s="54">
        <f t="shared" si="82"/>
        <v>18</v>
      </c>
      <c r="F732" s="55">
        <f t="shared" si="83"/>
        <v>1.8769551616266946E-2</v>
      </c>
    </row>
    <row r="733" spans="1:13" ht="13.15" customHeight="1">
      <c r="A733" s="184"/>
      <c r="B733" s="53" t="s">
        <v>46</v>
      </c>
      <c r="C733" s="54">
        <f t="shared" si="80"/>
        <v>3</v>
      </c>
      <c r="D733" s="55">
        <f t="shared" si="81"/>
        <v>3.1282586027111575E-3</v>
      </c>
      <c r="E733" s="54">
        <f t="shared" si="82"/>
        <v>26</v>
      </c>
      <c r="F733" s="55">
        <f t="shared" si="83"/>
        <v>2.7111574556830033E-2</v>
      </c>
    </row>
    <row r="734" spans="1:13" ht="13.15" customHeight="1">
      <c r="A734" s="184"/>
      <c r="B734" s="53" t="s">
        <v>47</v>
      </c>
      <c r="C734" s="54">
        <f t="shared" si="80"/>
        <v>2</v>
      </c>
      <c r="D734" s="55">
        <f t="shared" si="81"/>
        <v>2.0855057351407717E-3</v>
      </c>
      <c r="E734" s="54">
        <f t="shared" si="82"/>
        <v>56</v>
      </c>
      <c r="F734" s="55">
        <f t="shared" si="83"/>
        <v>5.8394160583941604E-2</v>
      </c>
    </row>
    <row r="735" spans="1:13" ht="13.15" customHeight="1">
      <c r="A735" s="184"/>
      <c r="B735" s="53" t="s">
        <v>22</v>
      </c>
      <c r="C735" s="54">
        <f t="shared" si="80"/>
        <v>1</v>
      </c>
      <c r="D735" s="55">
        <f t="shared" si="81"/>
        <v>1.0427528675703858E-3</v>
      </c>
      <c r="E735" s="54">
        <f t="shared" si="82"/>
        <v>22</v>
      </c>
      <c r="F735" s="55">
        <f t="shared" si="83"/>
        <v>2.2940563086548488E-2</v>
      </c>
    </row>
    <row r="736" spans="1:13" ht="13.15" customHeight="1">
      <c r="A736" s="184"/>
      <c r="B736" s="53" t="s">
        <v>9</v>
      </c>
      <c r="C736" s="54">
        <f t="shared" si="80"/>
        <v>24</v>
      </c>
      <c r="D736" s="55">
        <f t="shared" si="81"/>
        <v>2.502606882168926E-2</v>
      </c>
      <c r="E736" s="54">
        <f t="shared" si="82"/>
        <v>33</v>
      </c>
      <c r="F736" s="55">
        <f t="shared" si="83"/>
        <v>3.4410844629822732E-2</v>
      </c>
    </row>
    <row r="737" spans="1:28" ht="13.15" customHeight="1">
      <c r="A737" s="184"/>
      <c r="B737" s="53" t="s">
        <v>33</v>
      </c>
      <c r="C737" s="54">
        <f t="shared" si="80"/>
        <v>2</v>
      </c>
      <c r="D737" s="55">
        <f t="shared" si="81"/>
        <v>2.0855057351407717E-3</v>
      </c>
      <c r="E737" s="54">
        <f t="shared" si="82"/>
        <v>14</v>
      </c>
      <c r="F737" s="55">
        <f t="shared" si="83"/>
        <v>1.4598540145985401E-2</v>
      </c>
    </row>
    <row r="738" spans="1:28" ht="13.15" customHeight="1">
      <c r="A738" s="184"/>
      <c r="B738" s="53" t="s">
        <v>5</v>
      </c>
      <c r="C738" s="54">
        <f t="shared" si="80"/>
        <v>2</v>
      </c>
      <c r="D738" s="55">
        <f t="shared" si="81"/>
        <v>2.0855057351407717E-3</v>
      </c>
      <c r="E738" s="54">
        <f t="shared" si="82"/>
        <v>17</v>
      </c>
      <c r="F738" s="55">
        <f t="shared" si="83"/>
        <v>1.7726798748696558E-2</v>
      </c>
    </row>
    <row r="739" spans="1:28" ht="13.15" customHeight="1">
      <c r="A739" s="184"/>
      <c r="B739" s="53" t="s">
        <v>126</v>
      </c>
      <c r="C739" s="54">
        <f t="shared" si="80"/>
        <v>5</v>
      </c>
      <c r="D739" s="55">
        <f t="shared" si="81"/>
        <v>5.2137643378519288E-3</v>
      </c>
      <c r="E739" s="54">
        <f t="shared" si="82"/>
        <v>9</v>
      </c>
      <c r="F739" s="55">
        <f t="shared" si="83"/>
        <v>9.384775808133473E-3</v>
      </c>
    </row>
    <row r="740" spans="1:28" ht="13.15" customHeight="1">
      <c r="A740" s="185"/>
      <c r="B740" s="56"/>
      <c r="C740" s="54"/>
      <c r="D740" s="55"/>
      <c r="E740" s="54"/>
      <c r="F740" s="55"/>
    </row>
    <row r="741" spans="1:28" ht="13.15" customHeight="1">
      <c r="A741" s="60"/>
      <c r="B741" s="57" t="s">
        <v>1</v>
      </c>
      <c r="C741" s="54">
        <f t="shared" si="80"/>
        <v>98</v>
      </c>
      <c r="D741" s="55">
        <f t="shared" si="81"/>
        <v>0.10218978102189781</v>
      </c>
      <c r="E741" s="54">
        <f t="shared" si="82"/>
        <v>861</v>
      </c>
      <c r="F741" s="55">
        <f t="shared" si="83"/>
        <v>0.8978102189781022</v>
      </c>
      <c r="L741" s="2"/>
      <c r="M741" s="2"/>
      <c r="N741" s="2"/>
      <c r="O741" s="2"/>
      <c r="X741" s="2"/>
      <c r="Y741" s="2"/>
      <c r="Z741" s="2"/>
      <c r="AA741" s="2"/>
      <c r="AB741" s="2"/>
    </row>
    <row r="742" spans="1:28">
      <c r="L742" s="2"/>
      <c r="M742" s="2"/>
      <c r="N742" s="2"/>
      <c r="O742" s="2"/>
      <c r="X742" s="2"/>
      <c r="Y742" s="2"/>
      <c r="Z742" s="2"/>
      <c r="AA742" s="2"/>
      <c r="AB742" s="2"/>
    </row>
    <row r="743" spans="1:28">
      <c r="J743" s="2"/>
      <c r="K743" s="2"/>
      <c r="L743" s="2"/>
      <c r="M743" s="2"/>
    </row>
    <row r="744" spans="1:28" ht="12.75" thickBot="1">
      <c r="A744" s="1">
        <v>2005</v>
      </c>
      <c r="J744" s="2"/>
      <c r="K744" s="2"/>
      <c r="L744" s="2"/>
      <c r="M744" s="2"/>
    </row>
    <row r="745" spans="1:28" ht="13.9" customHeight="1" thickBot="1">
      <c r="A745" s="28" t="s">
        <v>0</v>
      </c>
      <c r="B745" s="28" t="s">
        <v>0</v>
      </c>
      <c r="C745" s="486" t="s">
        <v>37</v>
      </c>
      <c r="D745" s="486"/>
      <c r="E745" s="486"/>
      <c r="J745" s="2"/>
      <c r="K745" s="2"/>
      <c r="L745" s="2"/>
      <c r="M745" s="2"/>
    </row>
    <row r="746" spans="1:28" ht="13.5" thickBot="1">
      <c r="A746" s="29"/>
      <c r="B746" s="29"/>
      <c r="C746" s="486" t="s">
        <v>28</v>
      </c>
      <c r="D746" s="486"/>
      <c r="E746" s="486"/>
      <c r="J746" s="2"/>
      <c r="K746" s="2"/>
      <c r="L746" s="2"/>
      <c r="M746" s="2"/>
    </row>
    <row r="747" spans="1:28" ht="13.5" thickBot="1">
      <c r="A747" s="29"/>
      <c r="B747" s="29"/>
      <c r="C747" s="30" t="s">
        <v>29</v>
      </c>
      <c r="D747" s="31" t="s">
        <v>30</v>
      </c>
      <c r="E747" s="32" t="s">
        <v>1</v>
      </c>
      <c r="J747" s="2"/>
      <c r="K747" s="2"/>
      <c r="L747" s="2"/>
      <c r="M747" s="2"/>
    </row>
    <row r="748" spans="1:28" ht="13.5">
      <c r="A748" s="175" t="s">
        <v>24</v>
      </c>
      <c r="B748" s="23" t="s">
        <v>3</v>
      </c>
      <c r="C748" s="33">
        <v>1E-3</v>
      </c>
      <c r="D748" s="34">
        <f>E748-C748</f>
        <v>0.03</v>
      </c>
      <c r="E748" s="35">
        <v>3.1E-2</v>
      </c>
      <c r="J748" s="2"/>
      <c r="K748" s="2"/>
      <c r="L748" s="2"/>
      <c r="M748" s="2"/>
    </row>
    <row r="749" spans="1:28" ht="13.5">
      <c r="A749" s="227"/>
      <c r="B749" s="24" t="s">
        <v>4</v>
      </c>
      <c r="C749" s="36">
        <v>0</v>
      </c>
      <c r="D749" s="37">
        <f t="shared" ref="D749:D772" si="84">E749-C749</f>
        <v>1.7999999999999999E-2</v>
      </c>
      <c r="E749" s="38">
        <v>1.7999999999999999E-2</v>
      </c>
      <c r="J749" s="2"/>
      <c r="K749" s="2"/>
      <c r="L749" s="2"/>
      <c r="M749" s="2"/>
    </row>
    <row r="750" spans="1:28" ht="13.5">
      <c r="A750" s="227"/>
      <c r="B750" s="24" t="s">
        <v>14</v>
      </c>
      <c r="C750" s="36">
        <v>1E-3</v>
      </c>
      <c r="D750" s="37">
        <f t="shared" si="84"/>
        <v>1.9E-2</v>
      </c>
      <c r="E750" s="38">
        <v>0.02</v>
      </c>
      <c r="J750" s="2"/>
      <c r="K750" s="2"/>
      <c r="L750" s="2"/>
      <c r="M750" s="2"/>
    </row>
    <row r="751" spans="1:28" ht="13.5">
      <c r="A751" s="227"/>
      <c r="B751" s="24" t="s">
        <v>6</v>
      </c>
      <c r="C751" s="36">
        <v>3.0000000000000001E-3</v>
      </c>
      <c r="D751" s="37">
        <f t="shared" si="84"/>
        <v>6.3E-2</v>
      </c>
      <c r="E751" s="38">
        <v>6.6000000000000003E-2</v>
      </c>
      <c r="J751" s="2"/>
      <c r="K751" s="2"/>
      <c r="L751" s="2"/>
      <c r="M751" s="2"/>
    </row>
    <row r="752" spans="1:28" ht="13.5">
      <c r="A752" s="227"/>
      <c r="B752" s="24" t="s">
        <v>8</v>
      </c>
      <c r="C752" s="36">
        <v>0</v>
      </c>
      <c r="D752" s="37">
        <f t="shared" si="84"/>
        <v>1.0999999999999999E-2</v>
      </c>
      <c r="E752" s="38">
        <v>1.0999999999999999E-2</v>
      </c>
      <c r="J752" s="2"/>
      <c r="K752" s="2"/>
      <c r="L752" s="2"/>
      <c r="M752" s="2"/>
    </row>
    <row r="753" spans="1:13" ht="13.5">
      <c r="A753" s="227"/>
      <c r="B753" s="24" t="s">
        <v>10</v>
      </c>
      <c r="C753" s="36">
        <v>0</v>
      </c>
      <c r="D753" s="37">
        <f t="shared" si="84"/>
        <v>0.02</v>
      </c>
      <c r="E753" s="38">
        <v>0.02</v>
      </c>
      <c r="J753" s="2"/>
      <c r="K753" s="2"/>
      <c r="L753" s="2"/>
      <c r="M753" s="2"/>
    </row>
    <row r="754" spans="1:13" ht="13.5">
      <c r="A754" s="227"/>
      <c r="B754" s="24" t="s">
        <v>11</v>
      </c>
      <c r="C754" s="36">
        <v>0</v>
      </c>
      <c r="D754" s="37">
        <f t="shared" si="84"/>
        <v>4.5999999999999999E-2</v>
      </c>
      <c r="E754" s="38">
        <v>4.5999999999999999E-2</v>
      </c>
      <c r="J754" s="2"/>
      <c r="K754" s="2"/>
      <c r="L754" s="2"/>
      <c r="M754" s="2"/>
    </row>
    <row r="755" spans="1:13" ht="13.5">
      <c r="A755" s="227"/>
      <c r="B755" s="24" t="s">
        <v>12</v>
      </c>
      <c r="C755" s="36">
        <v>4.0000000000000001E-3</v>
      </c>
      <c r="D755" s="37">
        <f t="shared" si="84"/>
        <v>2.4E-2</v>
      </c>
      <c r="E755" s="38">
        <v>2.8000000000000001E-2</v>
      </c>
      <c r="J755" s="2"/>
      <c r="K755" s="2"/>
      <c r="L755" s="2"/>
      <c r="M755" s="2"/>
    </row>
    <row r="756" spans="1:13" ht="13.5">
      <c r="A756" s="227"/>
      <c r="B756" s="24" t="s">
        <v>7</v>
      </c>
      <c r="C756" s="36">
        <v>1E-3</v>
      </c>
      <c r="D756" s="37">
        <f t="shared" si="84"/>
        <v>0.17399999999999999</v>
      </c>
      <c r="E756" s="38">
        <v>0.17499999999999999</v>
      </c>
      <c r="J756" s="2"/>
      <c r="K756" s="2"/>
      <c r="L756" s="2"/>
      <c r="M756" s="2"/>
    </row>
    <row r="757" spans="1:13" ht="13.5">
      <c r="A757" s="227"/>
      <c r="B757" s="24" t="s">
        <v>13</v>
      </c>
      <c r="C757" s="36">
        <v>3.0000000000000001E-3</v>
      </c>
      <c r="D757" s="37">
        <f t="shared" ref="D757:D769" si="85">E757-C757</f>
        <v>1.2E-2</v>
      </c>
      <c r="E757" s="38">
        <v>1.4999999999999999E-2</v>
      </c>
      <c r="J757" s="2"/>
      <c r="K757" s="2"/>
      <c r="L757" s="2"/>
      <c r="M757" s="2"/>
    </row>
    <row r="758" spans="1:13" ht="13.5">
      <c r="A758" s="227"/>
      <c r="B758" s="24" t="s">
        <v>15</v>
      </c>
      <c r="C758" s="36">
        <v>3.0000000000000001E-3</v>
      </c>
      <c r="D758" s="37">
        <f t="shared" si="85"/>
        <v>6.7000000000000004E-2</v>
      </c>
      <c r="E758" s="38">
        <v>7.0000000000000007E-2</v>
      </c>
      <c r="J758" s="2"/>
      <c r="K758" s="2"/>
      <c r="L758" s="2"/>
      <c r="M758" s="2"/>
    </row>
    <row r="759" spans="1:13" ht="13.5">
      <c r="A759" s="227"/>
      <c r="B759" s="24" t="s">
        <v>16</v>
      </c>
      <c r="C759" s="36">
        <v>3.0000000000000001E-3</v>
      </c>
      <c r="D759" s="37">
        <f t="shared" si="85"/>
        <v>4.7999999999999994E-2</v>
      </c>
      <c r="E759" s="38">
        <v>5.0999999999999997E-2</v>
      </c>
      <c r="J759" s="2"/>
      <c r="K759" s="2"/>
      <c r="L759" s="2"/>
      <c r="M759" s="2"/>
    </row>
    <row r="760" spans="1:13" ht="13.5">
      <c r="A760" s="227"/>
      <c r="B760" s="24" t="s">
        <v>17</v>
      </c>
      <c r="C760" s="36">
        <v>1.7999999999999999E-2</v>
      </c>
      <c r="D760" s="37">
        <f t="shared" si="85"/>
        <v>5.4999999999999993E-2</v>
      </c>
      <c r="E760" s="38">
        <v>7.2999999999999995E-2</v>
      </c>
      <c r="J760" s="2"/>
      <c r="K760" s="2"/>
      <c r="L760" s="2"/>
      <c r="M760" s="2"/>
    </row>
    <row r="761" spans="1:13" ht="13.5">
      <c r="A761" s="227"/>
      <c r="B761" s="24" t="s">
        <v>18</v>
      </c>
      <c r="C761" s="36">
        <v>0</v>
      </c>
      <c r="D761" s="37">
        <f t="shared" si="85"/>
        <v>0.03</v>
      </c>
      <c r="E761" s="38">
        <v>0.03</v>
      </c>
      <c r="J761" s="2"/>
      <c r="K761" s="2"/>
      <c r="L761" s="2"/>
      <c r="M761" s="2"/>
    </row>
    <row r="762" spans="1:13" ht="13.5">
      <c r="A762" s="227"/>
      <c r="B762" s="24" t="s">
        <v>23</v>
      </c>
      <c r="C762" s="36">
        <v>0</v>
      </c>
      <c r="D762" s="37">
        <f t="shared" si="85"/>
        <v>6.0000000000000001E-3</v>
      </c>
      <c r="E762" s="38">
        <v>6.0000000000000001E-3</v>
      </c>
    </row>
    <row r="763" spans="1:13" ht="13.5">
      <c r="A763" s="227"/>
      <c r="B763" s="24" t="s">
        <v>19</v>
      </c>
      <c r="C763" s="36">
        <v>1.2999999999999999E-2</v>
      </c>
      <c r="D763" s="37">
        <f t="shared" si="85"/>
        <v>2.4E-2</v>
      </c>
      <c r="E763" s="38">
        <v>3.6999999999999998E-2</v>
      </c>
    </row>
    <row r="764" spans="1:13" ht="13.5">
      <c r="A764" s="227"/>
      <c r="B764" s="24" t="s">
        <v>20</v>
      </c>
      <c r="C764" s="36">
        <v>4.0000000000000001E-3</v>
      </c>
      <c r="D764" s="37">
        <f t="shared" si="85"/>
        <v>4.0000000000000001E-3</v>
      </c>
      <c r="E764" s="38">
        <v>8.0000000000000002E-3</v>
      </c>
    </row>
    <row r="765" spans="1:13" ht="13.5">
      <c r="A765" s="227"/>
      <c r="B765" s="24" t="s">
        <v>21</v>
      </c>
      <c r="C765" s="36">
        <v>0</v>
      </c>
      <c r="D765" s="37">
        <f t="shared" si="85"/>
        <v>4.8000000000000001E-2</v>
      </c>
      <c r="E765" s="38">
        <v>4.8000000000000001E-2</v>
      </c>
    </row>
    <row r="766" spans="1:13" ht="13.5">
      <c r="A766" s="227"/>
      <c r="B766" s="24" t="s">
        <v>47</v>
      </c>
      <c r="C766" s="36">
        <v>1E-3</v>
      </c>
      <c r="D766" s="37">
        <f t="shared" si="85"/>
        <v>8.4000000000000005E-2</v>
      </c>
      <c r="E766" s="38">
        <v>8.5000000000000006E-2</v>
      </c>
    </row>
    <row r="767" spans="1:13" ht="13.5">
      <c r="A767" s="227"/>
      <c r="B767" s="24" t="s">
        <v>22</v>
      </c>
      <c r="C767" s="36">
        <v>0</v>
      </c>
      <c r="D767" s="37">
        <f t="shared" si="85"/>
        <v>3.5000000000000003E-2</v>
      </c>
      <c r="E767" s="38">
        <v>3.5000000000000003E-2</v>
      </c>
    </row>
    <row r="768" spans="1:13" ht="13.5">
      <c r="A768" s="227"/>
      <c r="B768" s="24" t="s">
        <v>9</v>
      </c>
      <c r="C768" s="36">
        <v>3.2000000000000001E-2</v>
      </c>
      <c r="D768" s="37">
        <f t="shared" si="85"/>
        <v>5.3000000000000005E-2</v>
      </c>
      <c r="E768" s="38">
        <v>8.5000000000000006E-2</v>
      </c>
    </row>
    <row r="769" spans="1:28" ht="13.5">
      <c r="A769" s="227"/>
      <c r="B769" s="24" t="s">
        <v>5</v>
      </c>
      <c r="C769" s="36">
        <v>1E-3</v>
      </c>
      <c r="D769" s="37">
        <f t="shared" si="85"/>
        <v>3.1E-2</v>
      </c>
      <c r="E769" s="38">
        <v>3.2000000000000001E-2</v>
      </c>
    </row>
    <row r="770" spans="1:28" ht="13.5">
      <c r="A770" s="227"/>
      <c r="B770" s="24" t="s">
        <v>126</v>
      </c>
      <c r="C770" s="36">
        <v>0</v>
      </c>
      <c r="D770" s="37">
        <f t="shared" si="84"/>
        <v>0.01</v>
      </c>
      <c r="E770" s="38">
        <v>0.01</v>
      </c>
      <c r="J770" s="2"/>
      <c r="K770" s="2"/>
      <c r="L770" s="2"/>
      <c r="M770" s="2"/>
    </row>
    <row r="771" spans="1:28" ht="13.5">
      <c r="A771" s="227"/>
      <c r="B771" s="171"/>
      <c r="C771" s="181"/>
      <c r="D771" s="182"/>
      <c r="E771" s="183"/>
    </row>
    <row r="772" spans="1:28" ht="14.25" thickBot="1">
      <c r="A772" s="228"/>
      <c r="B772" s="25" t="s">
        <v>1</v>
      </c>
      <c r="C772" s="39">
        <v>0.09</v>
      </c>
      <c r="D772" s="40">
        <f t="shared" si="84"/>
        <v>0.91</v>
      </c>
      <c r="E772" s="41">
        <v>1</v>
      </c>
    </row>
    <row r="773" spans="1:28">
      <c r="L773" s="2"/>
      <c r="M773" s="2"/>
      <c r="N773" s="2"/>
      <c r="O773" s="2"/>
      <c r="X773" s="2"/>
      <c r="Y773" s="2"/>
      <c r="Z773" s="2"/>
      <c r="AA773" s="2"/>
      <c r="AB773" s="2"/>
    </row>
    <row r="774" spans="1:28">
      <c r="L774" s="2"/>
      <c r="M774" s="2"/>
      <c r="N774" s="2"/>
      <c r="O774" s="2"/>
      <c r="X774" s="2"/>
      <c r="Y774" s="2"/>
      <c r="Z774" s="2"/>
      <c r="AA774" s="2"/>
      <c r="AB774" s="2"/>
    </row>
    <row r="775" spans="1:28">
      <c r="L775" s="2"/>
      <c r="M775" s="2"/>
      <c r="N775" s="2"/>
      <c r="O775" s="2"/>
      <c r="X775" s="2"/>
      <c r="Y775" s="2"/>
      <c r="Z775" s="2"/>
      <c r="AA775" s="2"/>
      <c r="AB775" s="2"/>
    </row>
    <row r="776" spans="1:28">
      <c r="A776" s="1">
        <v>2010</v>
      </c>
      <c r="J776" s="2"/>
      <c r="K776" s="2"/>
      <c r="L776" s="2"/>
      <c r="M776" s="2"/>
    </row>
    <row r="777" spans="1:28" ht="13.15" customHeight="1">
      <c r="A777" s="331" t="s">
        <v>0</v>
      </c>
      <c r="B777" s="332" t="s">
        <v>0</v>
      </c>
      <c r="C777" s="497" t="s">
        <v>38</v>
      </c>
      <c r="D777" s="498"/>
      <c r="E777" s="498"/>
      <c r="F777" s="499"/>
      <c r="J777" s="2"/>
      <c r="K777" s="2"/>
      <c r="L777" s="2"/>
      <c r="M777" s="2"/>
    </row>
    <row r="778" spans="1:28" ht="13.15" customHeight="1">
      <c r="A778" s="333"/>
      <c r="B778" s="29"/>
      <c r="C778" s="497" t="s">
        <v>28</v>
      </c>
      <c r="D778" s="498"/>
      <c r="E778" s="498"/>
      <c r="F778" s="499"/>
      <c r="J778" s="2"/>
      <c r="K778" s="2"/>
      <c r="L778" s="2"/>
      <c r="M778" s="2"/>
    </row>
    <row r="779" spans="1:28" ht="13.15" customHeight="1">
      <c r="A779" s="334"/>
      <c r="B779" s="335"/>
      <c r="C779" s="336" t="s">
        <v>39</v>
      </c>
      <c r="D779" s="337" t="s">
        <v>29</v>
      </c>
      <c r="E779" s="337" t="s">
        <v>40</v>
      </c>
      <c r="F779" s="338" t="s">
        <v>30</v>
      </c>
      <c r="J779" s="2"/>
      <c r="K779" s="2"/>
      <c r="L779" s="2"/>
      <c r="M779" s="2"/>
    </row>
    <row r="780" spans="1:28" ht="13.15" customHeight="1">
      <c r="A780" s="339" t="s">
        <v>24</v>
      </c>
      <c r="B780" s="340" t="s">
        <v>3</v>
      </c>
      <c r="C780" s="341">
        <f>I573</f>
        <v>34</v>
      </c>
      <c r="D780" s="342">
        <f>C780/$L$604</f>
        <v>3.5453597497393116E-2</v>
      </c>
      <c r="E780" s="341">
        <f>$L573-C780</f>
        <v>1</v>
      </c>
      <c r="F780" s="342">
        <f>E780/$L$604</f>
        <v>1.0427528675703858E-3</v>
      </c>
      <c r="J780" s="2"/>
      <c r="K780" s="2"/>
      <c r="L780" s="2"/>
      <c r="M780" s="2"/>
    </row>
    <row r="781" spans="1:28" ht="13.15" customHeight="1">
      <c r="A781" s="184"/>
      <c r="B781" s="53" t="s">
        <v>4</v>
      </c>
      <c r="C781" s="54">
        <f t="shared" ref="C781:C811" si="86">I574</f>
        <v>31</v>
      </c>
      <c r="D781" s="55">
        <f t="shared" ref="D781:D811" si="87">C781/$L$604</f>
        <v>3.2325338894681963E-2</v>
      </c>
      <c r="E781" s="54">
        <f t="shared" ref="E781:E811" si="88">$L574-C781</f>
        <v>4</v>
      </c>
      <c r="F781" s="55">
        <f t="shared" ref="F781:F811" si="89">E781/$L$604</f>
        <v>4.1710114702815434E-3</v>
      </c>
      <c r="J781" s="2"/>
      <c r="K781" s="2"/>
      <c r="L781" s="2"/>
      <c r="M781" s="2"/>
    </row>
    <row r="782" spans="1:28" ht="13.15" customHeight="1">
      <c r="A782" s="184"/>
      <c r="B782" s="53" t="s">
        <v>41</v>
      </c>
      <c r="C782" s="54">
        <f t="shared" si="86"/>
        <v>5</v>
      </c>
      <c r="D782" s="55">
        <f t="shared" si="87"/>
        <v>5.2137643378519288E-3</v>
      </c>
      <c r="E782" s="54">
        <f t="shared" si="88"/>
        <v>1</v>
      </c>
      <c r="F782" s="55">
        <f t="shared" si="89"/>
        <v>1.0427528675703858E-3</v>
      </c>
      <c r="J782" s="2"/>
      <c r="K782" s="2"/>
      <c r="L782" s="2"/>
      <c r="M782" s="2"/>
    </row>
    <row r="783" spans="1:28" ht="13.15" customHeight="1">
      <c r="A783" s="184"/>
      <c r="B783" s="53" t="s">
        <v>42</v>
      </c>
      <c r="C783" s="54">
        <f t="shared" si="86"/>
        <v>51</v>
      </c>
      <c r="D783" s="55">
        <f t="shared" si="87"/>
        <v>5.3180396246089674E-2</v>
      </c>
      <c r="E783" s="54">
        <f t="shared" si="88"/>
        <v>3</v>
      </c>
      <c r="F783" s="55">
        <f t="shared" si="89"/>
        <v>3.1282586027111575E-3</v>
      </c>
      <c r="J783" s="2"/>
      <c r="K783" s="2"/>
      <c r="L783" s="2"/>
      <c r="M783" s="2"/>
    </row>
    <row r="784" spans="1:28" ht="13.15" customHeight="1">
      <c r="A784" s="184"/>
      <c r="B784" s="53" t="s">
        <v>14</v>
      </c>
      <c r="C784" s="54">
        <f t="shared" si="86"/>
        <v>34</v>
      </c>
      <c r="D784" s="55">
        <f t="shared" si="87"/>
        <v>3.5453597497393116E-2</v>
      </c>
      <c r="E784" s="54">
        <f t="shared" si="88"/>
        <v>4</v>
      </c>
      <c r="F784" s="55">
        <f t="shared" si="89"/>
        <v>4.1710114702815434E-3</v>
      </c>
      <c r="J784" s="2"/>
      <c r="K784" s="2"/>
      <c r="L784" s="2"/>
      <c r="M784" s="2"/>
    </row>
    <row r="785" spans="1:13" ht="13.15" customHeight="1">
      <c r="A785" s="184"/>
      <c r="B785" s="53" t="s">
        <v>6</v>
      </c>
      <c r="C785" s="54">
        <f t="shared" si="86"/>
        <v>37</v>
      </c>
      <c r="D785" s="55">
        <f t="shared" si="87"/>
        <v>3.8581856100104277E-2</v>
      </c>
      <c r="E785" s="54">
        <f t="shared" si="88"/>
        <v>4</v>
      </c>
      <c r="F785" s="55">
        <f t="shared" si="89"/>
        <v>4.1710114702815434E-3</v>
      </c>
      <c r="J785" s="2"/>
      <c r="K785" s="2"/>
      <c r="L785" s="2"/>
      <c r="M785" s="2"/>
    </row>
    <row r="786" spans="1:13" ht="13.15" customHeight="1">
      <c r="A786" s="184"/>
      <c r="B786" s="53" t="s">
        <v>8</v>
      </c>
      <c r="C786" s="54">
        <f t="shared" si="86"/>
        <v>6</v>
      </c>
      <c r="D786" s="55">
        <f t="shared" si="87"/>
        <v>6.2565172054223151E-3</v>
      </c>
      <c r="E786" s="54">
        <f t="shared" si="88"/>
        <v>0</v>
      </c>
      <c r="F786" s="55">
        <f t="shared" si="89"/>
        <v>0</v>
      </c>
      <c r="J786" s="2"/>
      <c r="K786" s="2"/>
      <c r="L786" s="2"/>
      <c r="M786" s="2"/>
    </row>
    <row r="787" spans="1:13" ht="13.15" customHeight="1">
      <c r="A787" s="184"/>
      <c r="B787" s="53" t="s">
        <v>10</v>
      </c>
      <c r="C787" s="54">
        <f t="shared" si="86"/>
        <v>18</v>
      </c>
      <c r="D787" s="55">
        <f t="shared" si="87"/>
        <v>1.8769551616266946E-2</v>
      </c>
      <c r="E787" s="54">
        <f t="shared" si="88"/>
        <v>0</v>
      </c>
      <c r="F787" s="55">
        <f t="shared" si="89"/>
        <v>0</v>
      </c>
      <c r="J787" s="2"/>
      <c r="K787" s="2"/>
      <c r="L787" s="2"/>
      <c r="M787" s="2"/>
    </row>
    <row r="788" spans="1:13" ht="13.15" customHeight="1">
      <c r="A788" s="184"/>
      <c r="B788" s="53" t="s">
        <v>11</v>
      </c>
      <c r="C788" s="54">
        <f t="shared" si="86"/>
        <v>39</v>
      </c>
      <c r="D788" s="55">
        <f t="shared" si="87"/>
        <v>4.0667361835245046E-2</v>
      </c>
      <c r="E788" s="54">
        <f t="shared" si="88"/>
        <v>1</v>
      </c>
      <c r="F788" s="55">
        <f t="shared" si="89"/>
        <v>1.0427528675703858E-3</v>
      </c>
      <c r="J788" s="2"/>
      <c r="K788" s="2"/>
      <c r="L788" s="2"/>
      <c r="M788" s="2"/>
    </row>
    <row r="789" spans="1:13" ht="13.15" customHeight="1">
      <c r="A789" s="184"/>
      <c r="B789" s="53" t="s">
        <v>12</v>
      </c>
      <c r="C789" s="54">
        <f t="shared" si="86"/>
        <v>19</v>
      </c>
      <c r="D789" s="55">
        <f t="shared" si="87"/>
        <v>1.9812304483837331E-2</v>
      </c>
      <c r="E789" s="54">
        <f t="shared" si="88"/>
        <v>2</v>
      </c>
      <c r="F789" s="55">
        <f t="shared" si="89"/>
        <v>2.0855057351407717E-3</v>
      </c>
      <c r="J789" s="2"/>
      <c r="K789" s="2"/>
      <c r="L789" s="2"/>
      <c r="M789" s="2"/>
    </row>
    <row r="790" spans="1:13" ht="13.15" customHeight="1">
      <c r="A790" s="184"/>
      <c r="B790" s="53" t="s">
        <v>43</v>
      </c>
      <c r="C790" s="54">
        <f t="shared" si="86"/>
        <v>16</v>
      </c>
      <c r="D790" s="55">
        <f t="shared" si="87"/>
        <v>1.6684045881126174E-2</v>
      </c>
      <c r="E790" s="54">
        <f t="shared" si="88"/>
        <v>0</v>
      </c>
      <c r="F790" s="55">
        <f t="shared" si="89"/>
        <v>0</v>
      </c>
      <c r="J790" s="2"/>
      <c r="K790" s="2"/>
      <c r="L790" s="2"/>
      <c r="M790" s="2"/>
    </row>
    <row r="791" spans="1:13" ht="13.15" customHeight="1">
      <c r="A791" s="184"/>
      <c r="B791" s="53" t="s">
        <v>7</v>
      </c>
      <c r="C791" s="54">
        <f t="shared" si="86"/>
        <v>90</v>
      </c>
      <c r="D791" s="55">
        <f t="shared" si="87"/>
        <v>9.384775808133472E-2</v>
      </c>
      <c r="E791" s="54">
        <f t="shared" si="88"/>
        <v>8</v>
      </c>
      <c r="F791" s="55">
        <f t="shared" si="89"/>
        <v>8.3420229405630868E-3</v>
      </c>
      <c r="J791" s="2"/>
      <c r="K791" s="2"/>
      <c r="L791" s="2"/>
      <c r="M791" s="2"/>
    </row>
    <row r="792" spans="1:13" ht="13.15" customHeight="1">
      <c r="A792" s="184"/>
      <c r="B792" s="53" t="s">
        <v>13</v>
      </c>
      <c r="C792" s="54">
        <f t="shared" si="86"/>
        <v>22</v>
      </c>
      <c r="D792" s="55">
        <f t="shared" si="87"/>
        <v>2.2940563086548488E-2</v>
      </c>
      <c r="E792" s="54">
        <f t="shared" si="88"/>
        <v>8</v>
      </c>
      <c r="F792" s="55">
        <f t="shared" si="89"/>
        <v>8.3420229405630868E-3</v>
      </c>
      <c r="J792" s="2"/>
      <c r="K792" s="2"/>
      <c r="L792" s="2"/>
      <c r="M792" s="2"/>
    </row>
    <row r="793" spans="1:13" ht="13.15" customHeight="1">
      <c r="A793" s="184"/>
      <c r="B793" s="53" t="s">
        <v>15</v>
      </c>
      <c r="C793" s="54">
        <f t="shared" si="86"/>
        <v>39</v>
      </c>
      <c r="D793" s="55">
        <f t="shared" si="87"/>
        <v>4.0667361835245046E-2</v>
      </c>
      <c r="E793" s="54">
        <f t="shared" si="88"/>
        <v>8</v>
      </c>
      <c r="F793" s="55">
        <f t="shared" si="89"/>
        <v>8.3420229405630868E-3</v>
      </c>
      <c r="J793" s="2"/>
      <c r="K793" s="2"/>
      <c r="L793" s="2"/>
      <c r="M793" s="2"/>
    </row>
    <row r="794" spans="1:13" ht="13.15" customHeight="1">
      <c r="A794" s="184"/>
      <c r="B794" s="53" t="s">
        <v>16</v>
      </c>
      <c r="C794" s="54">
        <f t="shared" si="86"/>
        <v>26</v>
      </c>
      <c r="D794" s="55">
        <f t="shared" si="87"/>
        <v>2.7111574556830033E-2</v>
      </c>
      <c r="E794" s="54">
        <f t="shared" si="88"/>
        <v>3</v>
      </c>
      <c r="F794" s="55">
        <f t="shared" si="89"/>
        <v>3.1282586027111575E-3</v>
      </c>
      <c r="J794" s="2"/>
      <c r="K794" s="2"/>
      <c r="L794" s="2"/>
      <c r="M794" s="2"/>
    </row>
    <row r="795" spans="1:13" ht="13.15" customHeight="1">
      <c r="A795" s="184"/>
      <c r="B795" s="53" t="s">
        <v>17</v>
      </c>
      <c r="C795" s="54">
        <f t="shared" si="86"/>
        <v>88</v>
      </c>
      <c r="D795" s="55">
        <f t="shared" si="87"/>
        <v>9.1762252346193951E-2</v>
      </c>
      <c r="E795" s="54">
        <f t="shared" si="88"/>
        <v>27</v>
      </c>
      <c r="F795" s="55">
        <f t="shared" si="89"/>
        <v>2.8154327424400417E-2</v>
      </c>
    </row>
    <row r="796" spans="1:13" ht="13.15" customHeight="1">
      <c r="A796" s="184"/>
      <c r="B796" s="53" t="s">
        <v>44</v>
      </c>
      <c r="C796" s="54">
        <f t="shared" si="86"/>
        <v>27</v>
      </c>
      <c r="D796" s="55">
        <f t="shared" si="87"/>
        <v>2.8154327424400417E-2</v>
      </c>
      <c r="E796" s="54">
        <f t="shared" si="88"/>
        <v>1</v>
      </c>
      <c r="F796" s="55">
        <f t="shared" si="89"/>
        <v>1.0427528675703858E-3</v>
      </c>
    </row>
    <row r="797" spans="1:13" ht="13.15" customHeight="1">
      <c r="A797" s="184"/>
      <c r="B797" s="53" t="s">
        <v>18</v>
      </c>
      <c r="C797" s="54">
        <f t="shared" si="86"/>
        <v>4</v>
      </c>
      <c r="D797" s="55">
        <f t="shared" si="87"/>
        <v>4.1710114702815434E-3</v>
      </c>
      <c r="E797" s="54">
        <f t="shared" si="88"/>
        <v>0</v>
      </c>
      <c r="F797" s="55">
        <f t="shared" si="89"/>
        <v>0</v>
      </c>
    </row>
    <row r="798" spans="1:13" ht="13.15" customHeight="1">
      <c r="A798" s="184"/>
      <c r="B798" s="53" t="s">
        <v>23</v>
      </c>
      <c r="C798" s="54">
        <f t="shared" si="86"/>
        <v>5</v>
      </c>
      <c r="D798" s="55">
        <f t="shared" si="87"/>
        <v>5.2137643378519288E-3</v>
      </c>
      <c r="E798" s="54">
        <f t="shared" si="88"/>
        <v>0</v>
      </c>
      <c r="F798" s="55">
        <f t="shared" si="89"/>
        <v>0</v>
      </c>
    </row>
    <row r="799" spans="1:13" ht="13.15" customHeight="1">
      <c r="A799" s="184"/>
      <c r="B799" s="53" t="s">
        <v>19</v>
      </c>
      <c r="C799" s="54">
        <f t="shared" si="86"/>
        <v>5</v>
      </c>
      <c r="D799" s="55">
        <f t="shared" si="87"/>
        <v>5.2137643378519288E-3</v>
      </c>
      <c r="E799" s="54">
        <f t="shared" si="88"/>
        <v>4</v>
      </c>
      <c r="F799" s="55">
        <f t="shared" si="89"/>
        <v>4.1710114702815434E-3</v>
      </c>
    </row>
    <row r="800" spans="1:13" ht="13.15" customHeight="1">
      <c r="A800" s="184"/>
      <c r="B800" s="53" t="s">
        <v>20</v>
      </c>
      <c r="C800" s="54">
        <f t="shared" si="86"/>
        <v>15</v>
      </c>
      <c r="D800" s="55">
        <f t="shared" si="87"/>
        <v>1.5641293013555789E-2</v>
      </c>
      <c r="E800" s="54">
        <f t="shared" si="88"/>
        <v>0</v>
      </c>
      <c r="F800" s="55">
        <f t="shared" si="89"/>
        <v>0</v>
      </c>
    </row>
    <row r="801" spans="1:28" ht="13.15" customHeight="1">
      <c r="A801" s="184"/>
      <c r="B801" s="53" t="s">
        <v>21</v>
      </c>
      <c r="C801" s="54">
        <f t="shared" si="86"/>
        <v>27</v>
      </c>
      <c r="D801" s="55">
        <f t="shared" si="87"/>
        <v>2.8154327424400417E-2</v>
      </c>
      <c r="E801" s="54">
        <f t="shared" si="88"/>
        <v>2</v>
      </c>
      <c r="F801" s="55">
        <f t="shared" si="89"/>
        <v>2.0855057351407717E-3</v>
      </c>
    </row>
    <row r="802" spans="1:28" ht="13.15" customHeight="1">
      <c r="A802" s="184"/>
      <c r="B802" s="53" t="s">
        <v>45</v>
      </c>
      <c r="C802" s="54">
        <f t="shared" si="86"/>
        <v>17</v>
      </c>
      <c r="D802" s="55">
        <f t="shared" si="87"/>
        <v>1.7726798748696558E-2</v>
      </c>
      <c r="E802" s="54">
        <f t="shared" si="88"/>
        <v>7</v>
      </c>
      <c r="F802" s="55">
        <f t="shared" si="89"/>
        <v>7.2992700729927005E-3</v>
      </c>
    </row>
    <row r="803" spans="1:28" ht="13.15" customHeight="1">
      <c r="A803" s="184"/>
      <c r="B803" s="53" t="s">
        <v>46</v>
      </c>
      <c r="C803" s="54">
        <f t="shared" si="86"/>
        <v>26</v>
      </c>
      <c r="D803" s="55">
        <f t="shared" si="87"/>
        <v>2.7111574556830033E-2</v>
      </c>
      <c r="E803" s="54">
        <f t="shared" si="88"/>
        <v>3</v>
      </c>
      <c r="F803" s="55">
        <f t="shared" si="89"/>
        <v>3.1282586027111575E-3</v>
      </c>
    </row>
    <row r="804" spans="1:28" ht="13.15" customHeight="1">
      <c r="A804" s="184"/>
      <c r="B804" s="53" t="s">
        <v>47</v>
      </c>
      <c r="C804" s="54">
        <f t="shared" si="86"/>
        <v>56</v>
      </c>
      <c r="D804" s="55">
        <f t="shared" si="87"/>
        <v>5.8394160583941604E-2</v>
      </c>
      <c r="E804" s="54">
        <f t="shared" si="88"/>
        <v>2</v>
      </c>
      <c r="F804" s="55">
        <f t="shared" si="89"/>
        <v>2.0855057351407717E-3</v>
      </c>
    </row>
    <row r="805" spans="1:28" ht="13.15" customHeight="1">
      <c r="A805" s="184"/>
      <c r="B805" s="53" t="s">
        <v>22</v>
      </c>
      <c r="C805" s="54">
        <f t="shared" si="86"/>
        <v>22</v>
      </c>
      <c r="D805" s="55">
        <f t="shared" si="87"/>
        <v>2.2940563086548488E-2</v>
      </c>
      <c r="E805" s="54">
        <f t="shared" si="88"/>
        <v>1</v>
      </c>
      <c r="F805" s="55">
        <f t="shared" si="89"/>
        <v>1.0427528675703858E-3</v>
      </c>
    </row>
    <row r="806" spans="1:28" ht="13.15" customHeight="1">
      <c r="A806" s="184"/>
      <c r="B806" s="53" t="s">
        <v>9</v>
      </c>
      <c r="C806" s="54">
        <f t="shared" si="86"/>
        <v>22</v>
      </c>
      <c r="D806" s="55">
        <f t="shared" si="87"/>
        <v>2.2940563086548488E-2</v>
      </c>
      <c r="E806" s="54">
        <f t="shared" si="88"/>
        <v>35</v>
      </c>
      <c r="F806" s="55">
        <f t="shared" si="89"/>
        <v>3.6496350364963501E-2</v>
      </c>
    </row>
    <row r="807" spans="1:28" ht="13.15" customHeight="1">
      <c r="A807" s="184"/>
      <c r="B807" s="53" t="s">
        <v>33</v>
      </c>
      <c r="C807" s="54">
        <f t="shared" si="86"/>
        <v>12</v>
      </c>
      <c r="D807" s="55">
        <f t="shared" si="87"/>
        <v>1.251303441084463E-2</v>
      </c>
      <c r="E807" s="54">
        <f t="shared" si="88"/>
        <v>4</v>
      </c>
      <c r="F807" s="55">
        <f t="shared" si="89"/>
        <v>4.1710114702815434E-3</v>
      </c>
    </row>
    <row r="808" spans="1:28" ht="13.15" customHeight="1">
      <c r="A808" s="184"/>
      <c r="B808" s="53" t="s">
        <v>5</v>
      </c>
      <c r="C808" s="54">
        <f t="shared" si="86"/>
        <v>14</v>
      </c>
      <c r="D808" s="55">
        <f t="shared" si="87"/>
        <v>1.4598540145985401E-2</v>
      </c>
      <c r="E808" s="54">
        <f t="shared" si="88"/>
        <v>5</v>
      </c>
      <c r="F808" s="55">
        <f t="shared" si="89"/>
        <v>5.2137643378519288E-3</v>
      </c>
    </row>
    <row r="809" spans="1:28" ht="13.15" customHeight="1">
      <c r="A809" s="184"/>
      <c r="B809" s="53" t="s">
        <v>126</v>
      </c>
      <c r="C809" s="54">
        <f t="shared" si="86"/>
        <v>6</v>
      </c>
      <c r="D809" s="55">
        <f t="shared" si="87"/>
        <v>6.2565172054223151E-3</v>
      </c>
      <c r="E809" s="54">
        <f t="shared" si="88"/>
        <v>8</v>
      </c>
      <c r="F809" s="55">
        <f t="shared" si="89"/>
        <v>8.3420229405630868E-3</v>
      </c>
    </row>
    <row r="810" spans="1:28" ht="13.15" customHeight="1">
      <c r="A810" s="185"/>
      <c r="B810" s="56"/>
      <c r="C810" s="54"/>
      <c r="D810" s="55"/>
      <c r="E810" s="54"/>
      <c r="F810" s="55"/>
    </row>
    <row r="811" spans="1:28" ht="13.15" customHeight="1">
      <c r="A811" s="60"/>
      <c r="B811" s="57" t="s">
        <v>1</v>
      </c>
      <c r="C811" s="54">
        <f t="shared" si="86"/>
        <v>813</v>
      </c>
      <c r="D811" s="55">
        <f t="shared" si="87"/>
        <v>0.84775808133472363</v>
      </c>
      <c r="E811" s="54">
        <f t="shared" si="88"/>
        <v>146</v>
      </c>
      <c r="F811" s="55">
        <f t="shared" si="89"/>
        <v>0.15224191866527634</v>
      </c>
      <c r="L811" s="2"/>
      <c r="M811" s="2"/>
      <c r="N811" s="2"/>
      <c r="O811" s="2"/>
      <c r="X811" s="2"/>
      <c r="Y811" s="2"/>
      <c r="Z811" s="2"/>
      <c r="AA811" s="2"/>
      <c r="AB811" s="2"/>
    </row>
    <row r="812" spans="1:28">
      <c r="L812" s="2"/>
      <c r="M812" s="2"/>
      <c r="N812" s="2"/>
      <c r="O812" s="2"/>
      <c r="X812" s="2"/>
      <c r="Y812" s="2"/>
      <c r="Z812" s="2"/>
      <c r="AA812" s="2"/>
      <c r="AB812" s="2"/>
    </row>
    <row r="813" spans="1:28">
      <c r="J813" s="2"/>
      <c r="K813" s="2"/>
      <c r="L813" s="2"/>
      <c r="M813" s="2"/>
    </row>
    <row r="814" spans="1:28" ht="12.75" thickBot="1">
      <c r="A814" s="1">
        <v>2005</v>
      </c>
      <c r="J814" s="2"/>
      <c r="K814" s="2"/>
      <c r="L814" s="2"/>
      <c r="M814" s="2"/>
    </row>
    <row r="815" spans="1:28" ht="13.5" thickBot="1">
      <c r="A815" s="28" t="s">
        <v>0</v>
      </c>
      <c r="B815" s="28" t="s">
        <v>0</v>
      </c>
      <c r="C815" s="486" t="s">
        <v>38</v>
      </c>
      <c r="D815" s="486"/>
      <c r="E815" s="486"/>
    </row>
    <row r="816" spans="1:28" ht="13.5" thickBot="1">
      <c r="A816" s="29"/>
      <c r="B816" s="29"/>
      <c r="C816" s="486" t="s">
        <v>28</v>
      </c>
      <c r="D816" s="486"/>
      <c r="E816" s="486"/>
    </row>
    <row r="817" spans="1:5" ht="13.5" thickBot="1">
      <c r="A817" s="29"/>
      <c r="B817" s="29"/>
      <c r="C817" s="30" t="s">
        <v>29</v>
      </c>
      <c r="D817" s="31" t="s">
        <v>30</v>
      </c>
      <c r="E817" s="32" t="s">
        <v>1</v>
      </c>
    </row>
    <row r="818" spans="1:5" ht="13.5">
      <c r="A818" s="175" t="s">
        <v>24</v>
      </c>
      <c r="B818" s="23" t="s">
        <v>3</v>
      </c>
      <c r="C818" s="33">
        <v>0.03</v>
      </c>
      <c r="D818" s="34">
        <f>E818-C818</f>
        <v>1.0000000000000009E-3</v>
      </c>
      <c r="E818" s="35">
        <v>3.1E-2</v>
      </c>
    </row>
    <row r="819" spans="1:5" ht="13.5">
      <c r="A819" s="227"/>
      <c r="B819" s="24" t="s">
        <v>4</v>
      </c>
      <c r="C819" s="36">
        <v>1.4999999999999999E-2</v>
      </c>
      <c r="D819" s="37">
        <f t="shared" ref="D819:D842" si="90">E819-C819</f>
        <v>2.9999999999999992E-3</v>
      </c>
      <c r="E819" s="38">
        <v>1.7999999999999999E-2</v>
      </c>
    </row>
    <row r="820" spans="1:5" ht="13.5">
      <c r="A820" s="227"/>
      <c r="B820" s="24" t="s">
        <v>14</v>
      </c>
      <c r="C820" s="36">
        <v>1.7000000000000001E-2</v>
      </c>
      <c r="D820" s="37">
        <f t="shared" si="90"/>
        <v>2.9999999999999992E-3</v>
      </c>
      <c r="E820" s="38">
        <v>0.02</v>
      </c>
    </row>
    <row r="821" spans="1:5" ht="13.5">
      <c r="A821" s="227"/>
      <c r="B821" s="24" t="s">
        <v>6</v>
      </c>
      <c r="C821" s="36">
        <v>5.8999999999999997E-2</v>
      </c>
      <c r="D821" s="37">
        <f t="shared" si="90"/>
        <v>7.0000000000000062E-3</v>
      </c>
      <c r="E821" s="38">
        <v>6.6000000000000003E-2</v>
      </c>
    </row>
    <row r="822" spans="1:5" ht="13.5">
      <c r="A822" s="227"/>
      <c r="B822" s="24" t="s">
        <v>8</v>
      </c>
      <c r="C822" s="36">
        <v>7.0000000000000001E-3</v>
      </c>
      <c r="D822" s="37">
        <f t="shared" si="90"/>
        <v>3.9999999999999992E-3</v>
      </c>
      <c r="E822" s="38">
        <v>1.0999999999999999E-2</v>
      </c>
    </row>
    <row r="823" spans="1:5" ht="13.5">
      <c r="A823" s="227"/>
      <c r="B823" s="24" t="s">
        <v>10</v>
      </c>
      <c r="C823" s="36">
        <v>0.02</v>
      </c>
      <c r="D823" s="37">
        <f t="shared" si="90"/>
        <v>0</v>
      </c>
      <c r="E823" s="38">
        <v>0.02</v>
      </c>
    </row>
    <row r="824" spans="1:5" ht="13.5">
      <c r="A824" s="227"/>
      <c r="B824" s="24" t="s">
        <v>11</v>
      </c>
      <c r="C824" s="36">
        <v>4.2000000000000003E-2</v>
      </c>
      <c r="D824" s="37">
        <f t="shared" si="90"/>
        <v>3.9999999999999966E-3</v>
      </c>
      <c r="E824" s="38">
        <v>4.5999999999999999E-2</v>
      </c>
    </row>
    <row r="825" spans="1:5" ht="13.5">
      <c r="A825" s="227"/>
      <c r="B825" s="24" t="s">
        <v>12</v>
      </c>
      <c r="C825" s="36">
        <v>1.7000000000000001E-2</v>
      </c>
      <c r="D825" s="37">
        <f t="shared" si="90"/>
        <v>1.0999999999999999E-2</v>
      </c>
      <c r="E825" s="38">
        <v>2.8000000000000001E-2</v>
      </c>
    </row>
    <row r="826" spans="1:5" ht="13.5">
      <c r="A826" s="227"/>
      <c r="B826" s="24" t="s">
        <v>7</v>
      </c>
      <c r="C826" s="36">
        <v>0.161</v>
      </c>
      <c r="D826" s="37">
        <f t="shared" si="90"/>
        <v>1.3999999999999985E-2</v>
      </c>
      <c r="E826" s="38">
        <v>0.17499999999999999</v>
      </c>
    </row>
    <row r="827" spans="1:5" ht="13.5">
      <c r="A827" s="227"/>
      <c r="B827" s="24" t="s">
        <v>13</v>
      </c>
      <c r="C827" s="36">
        <v>0.01</v>
      </c>
      <c r="D827" s="37">
        <f t="shared" ref="D827:D839" si="91">E827-C827</f>
        <v>4.9999999999999992E-3</v>
      </c>
      <c r="E827" s="38">
        <v>1.4999999999999999E-2</v>
      </c>
    </row>
    <row r="828" spans="1:5" ht="13.5">
      <c r="A828" s="227"/>
      <c r="B828" s="24" t="s">
        <v>15</v>
      </c>
      <c r="C828" s="36">
        <v>6.2E-2</v>
      </c>
      <c r="D828" s="37">
        <f t="shared" si="91"/>
        <v>8.0000000000000071E-3</v>
      </c>
      <c r="E828" s="38">
        <v>7.0000000000000007E-2</v>
      </c>
    </row>
    <row r="829" spans="1:5" ht="13.5">
      <c r="A829" s="227"/>
      <c r="B829" s="24" t="s">
        <v>16</v>
      </c>
      <c r="C829" s="36">
        <v>4.8000000000000001E-2</v>
      </c>
      <c r="D829" s="37">
        <f t="shared" si="91"/>
        <v>2.9999999999999957E-3</v>
      </c>
      <c r="E829" s="38">
        <v>5.0999999999999997E-2</v>
      </c>
    </row>
    <row r="830" spans="1:5" ht="13.5">
      <c r="A830" s="227"/>
      <c r="B830" s="24" t="s">
        <v>17</v>
      </c>
      <c r="C830" s="36">
        <v>0.03</v>
      </c>
      <c r="D830" s="37">
        <f t="shared" si="91"/>
        <v>4.2999999999999997E-2</v>
      </c>
      <c r="E830" s="38">
        <v>7.2999999999999995E-2</v>
      </c>
    </row>
    <row r="831" spans="1:5" ht="13.5">
      <c r="A831" s="227"/>
      <c r="B831" s="24" t="s">
        <v>18</v>
      </c>
      <c r="C831" s="36">
        <v>0.03</v>
      </c>
      <c r="D831" s="37">
        <f t="shared" si="91"/>
        <v>0</v>
      </c>
      <c r="E831" s="38">
        <v>0.03</v>
      </c>
    </row>
    <row r="832" spans="1:5" ht="13.5">
      <c r="A832" s="227"/>
      <c r="B832" s="24" t="s">
        <v>23</v>
      </c>
      <c r="C832" s="36">
        <v>4.0000000000000001E-3</v>
      </c>
      <c r="D832" s="37">
        <f t="shared" si="91"/>
        <v>2E-3</v>
      </c>
      <c r="E832" s="38">
        <v>6.0000000000000001E-3</v>
      </c>
    </row>
    <row r="833" spans="1:5" ht="13.5">
      <c r="A833" s="227"/>
      <c r="B833" s="24" t="s">
        <v>19</v>
      </c>
      <c r="C833" s="36">
        <v>1.4999999999999999E-2</v>
      </c>
      <c r="D833" s="37">
        <f t="shared" si="91"/>
        <v>2.1999999999999999E-2</v>
      </c>
      <c r="E833" s="38">
        <v>3.6999999999999998E-2</v>
      </c>
    </row>
    <row r="834" spans="1:5" ht="13.5">
      <c r="A834" s="227"/>
      <c r="B834" s="24" t="s">
        <v>20</v>
      </c>
      <c r="C834" s="36">
        <v>4.0000000000000001E-3</v>
      </c>
      <c r="D834" s="37">
        <f t="shared" si="91"/>
        <v>4.0000000000000001E-3</v>
      </c>
      <c r="E834" s="38">
        <v>8.0000000000000002E-3</v>
      </c>
    </row>
    <row r="835" spans="1:5" ht="13.5">
      <c r="A835" s="227"/>
      <c r="B835" s="24" t="s">
        <v>21</v>
      </c>
      <c r="C835" s="36">
        <v>3.7999999999999999E-2</v>
      </c>
      <c r="D835" s="37">
        <f t="shared" si="91"/>
        <v>1.0000000000000002E-2</v>
      </c>
      <c r="E835" s="38">
        <v>4.8000000000000001E-2</v>
      </c>
    </row>
    <row r="836" spans="1:5" ht="13.5">
      <c r="A836" s="227"/>
      <c r="B836" s="24" t="s">
        <v>47</v>
      </c>
      <c r="C836" s="36">
        <v>8.2000000000000003E-2</v>
      </c>
      <c r="D836" s="37">
        <f t="shared" si="91"/>
        <v>3.0000000000000027E-3</v>
      </c>
      <c r="E836" s="38">
        <v>8.5000000000000006E-2</v>
      </c>
    </row>
    <row r="837" spans="1:5" ht="13.5">
      <c r="A837" s="227"/>
      <c r="B837" s="24" t="s">
        <v>22</v>
      </c>
      <c r="C837" s="36">
        <v>2.4E-2</v>
      </c>
      <c r="D837" s="37">
        <f t="shared" si="91"/>
        <v>1.1000000000000003E-2</v>
      </c>
      <c r="E837" s="38">
        <v>3.5000000000000003E-2</v>
      </c>
    </row>
    <row r="838" spans="1:5" ht="13.5">
      <c r="A838" s="227"/>
      <c r="B838" s="24" t="s">
        <v>9</v>
      </c>
      <c r="C838" s="36">
        <v>3.9E-2</v>
      </c>
      <c r="D838" s="37">
        <f t="shared" si="91"/>
        <v>4.6000000000000006E-2</v>
      </c>
      <c r="E838" s="38">
        <v>8.5000000000000006E-2</v>
      </c>
    </row>
    <row r="839" spans="1:5" ht="13.5">
      <c r="A839" s="227"/>
      <c r="B839" s="24" t="s">
        <v>5</v>
      </c>
      <c r="C839" s="36">
        <v>2.4E-2</v>
      </c>
      <c r="D839" s="37">
        <f t="shared" si="91"/>
        <v>8.0000000000000002E-3</v>
      </c>
      <c r="E839" s="38">
        <v>3.2000000000000001E-2</v>
      </c>
    </row>
    <row r="840" spans="1:5" ht="13.5">
      <c r="A840" s="227"/>
      <c r="B840" s="24" t="s">
        <v>126</v>
      </c>
      <c r="C840" s="36">
        <v>0.01</v>
      </c>
      <c r="D840" s="37">
        <f t="shared" si="90"/>
        <v>0</v>
      </c>
      <c r="E840" s="38">
        <v>0.01</v>
      </c>
    </row>
    <row r="841" spans="1:5" ht="13.5">
      <c r="A841" s="227"/>
      <c r="B841" s="171"/>
      <c r="C841" s="181"/>
      <c r="D841" s="182"/>
      <c r="E841" s="183"/>
    </row>
    <row r="842" spans="1:5" ht="14.25" thickBot="1">
      <c r="A842" s="228"/>
      <c r="B842" s="25" t="s">
        <v>1</v>
      </c>
      <c r="C842" s="39">
        <v>0.78700000000000003</v>
      </c>
      <c r="D842" s="40">
        <f t="shared" si="90"/>
        <v>0.21299999999999997</v>
      </c>
      <c r="E842" s="41">
        <v>1</v>
      </c>
    </row>
    <row r="846" spans="1:5">
      <c r="A846" s="125" t="s">
        <v>31</v>
      </c>
    </row>
    <row r="847" spans="1:5" ht="33" customHeight="1">
      <c r="A847" s="426"/>
      <c r="B847" s="427"/>
      <c r="C847" s="515" t="s">
        <v>105</v>
      </c>
      <c r="D847" s="516"/>
      <c r="E847" s="517"/>
    </row>
    <row r="848" spans="1:5">
      <c r="A848" s="359"/>
      <c r="B848" s="360"/>
      <c r="C848" s="417" t="s">
        <v>124</v>
      </c>
      <c r="D848" s="418">
        <v>2010</v>
      </c>
      <c r="E848" s="419">
        <v>2005</v>
      </c>
    </row>
    <row r="849" spans="1:5" ht="13.15" customHeight="1">
      <c r="A849" s="358"/>
      <c r="B849" s="361" t="s">
        <v>3</v>
      </c>
      <c r="C849" s="420">
        <f>C7</f>
        <v>20</v>
      </c>
      <c r="D849" s="421">
        <f>D7</f>
        <v>0.5714285714285714</v>
      </c>
      <c r="E849" s="422">
        <v>0.6</v>
      </c>
    </row>
    <row r="850" spans="1:5" ht="13.15" customHeight="1">
      <c r="A850" s="358"/>
      <c r="B850" s="361" t="s">
        <v>4</v>
      </c>
      <c r="C850" s="423">
        <f t="shared" ref="C850:D850" si="92">C8</f>
        <v>26</v>
      </c>
      <c r="D850" s="424">
        <f t="shared" si="92"/>
        <v>0.74285714285714288</v>
      </c>
      <c r="E850" s="425">
        <v>0.78600000000000003</v>
      </c>
    </row>
    <row r="851" spans="1:5" ht="13.15" customHeight="1">
      <c r="A851" s="358"/>
      <c r="B851" s="361" t="s">
        <v>106</v>
      </c>
      <c r="C851" s="423">
        <f t="shared" ref="C851:D851" si="93">C9</f>
        <v>3</v>
      </c>
      <c r="D851" s="424">
        <f t="shared" si="93"/>
        <v>0.5</v>
      </c>
      <c r="E851" s="425"/>
    </row>
    <row r="852" spans="1:5" ht="13.15" customHeight="1">
      <c r="A852" s="358"/>
      <c r="B852" s="361" t="s">
        <v>42</v>
      </c>
      <c r="C852" s="423">
        <f t="shared" ref="C852:D852" si="94">C10</f>
        <v>9</v>
      </c>
      <c r="D852" s="424">
        <f t="shared" si="94"/>
        <v>0.16666666666666666</v>
      </c>
      <c r="E852" s="425"/>
    </row>
    <row r="853" spans="1:5" ht="13.15" customHeight="1">
      <c r="A853" s="358"/>
      <c r="B853" s="361" t="s">
        <v>14</v>
      </c>
      <c r="C853" s="423">
        <f t="shared" ref="C853:D853" si="95">C11</f>
        <v>6</v>
      </c>
      <c r="D853" s="424">
        <f t="shared" si="95"/>
        <v>0.15789473684210525</v>
      </c>
      <c r="E853" s="425">
        <v>0.14299999999999999</v>
      </c>
    </row>
    <row r="854" spans="1:5" ht="13.15" customHeight="1">
      <c r="A854" s="358"/>
      <c r="B854" s="361" t="s">
        <v>6</v>
      </c>
      <c r="C854" s="423">
        <f t="shared" ref="C854:D854" si="96">C12</f>
        <v>28</v>
      </c>
      <c r="D854" s="424">
        <f t="shared" si="96"/>
        <v>0.68292682926829273</v>
      </c>
      <c r="E854" s="425">
        <v>0.36499999999999999</v>
      </c>
    </row>
    <row r="855" spans="1:5" ht="13.15" customHeight="1">
      <c r="A855" s="358"/>
      <c r="B855" s="361" t="s">
        <v>8</v>
      </c>
      <c r="C855" s="423">
        <f t="shared" ref="C855:D855" si="97">C13</f>
        <v>6</v>
      </c>
      <c r="D855" s="424">
        <f t="shared" si="97"/>
        <v>1</v>
      </c>
      <c r="E855" s="425">
        <v>0.8</v>
      </c>
    </row>
    <row r="856" spans="1:5" ht="13.15" customHeight="1">
      <c r="A856" s="358"/>
      <c r="B856" s="361" t="s">
        <v>10</v>
      </c>
      <c r="C856" s="423">
        <f t="shared" ref="C856:D856" si="98">C14</f>
        <v>3</v>
      </c>
      <c r="D856" s="424">
        <f t="shared" si="98"/>
        <v>0.16666666666666666</v>
      </c>
      <c r="E856" s="425">
        <v>0.13300000000000001</v>
      </c>
    </row>
    <row r="857" spans="1:5" ht="13.15" customHeight="1">
      <c r="A857" s="358"/>
      <c r="B857" s="361" t="s">
        <v>11</v>
      </c>
      <c r="C857" s="423">
        <f t="shared" ref="C857:D857" si="99">C15</f>
        <v>9</v>
      </c>
      <c r="D857" s="424">
        <f t="shared" si="99"/>
        <v>0.22500000000000001</v>
      </c>
      <c r="E857" s="425">
        <v>0.39400000000000002</v>
      </c>
    </row>
    <row r="858" spans="1:5" ht="13.15" customHeight="1">
      <c r="A858" s="358"/>
      <c r="B858" s="361" t="s">
        <v>12</v>
      </c>
      <c r="C858" s="423">
        <f t="shared" ref="C858:D858" si="100">C16</f>
        <v>11</v>
      </c>
      <c r="D858" s="424">
        <f t="shared" si="100"/>
        <v>0.52380952380952384</v>
      </c>
      <c r="E858" s="425">
        <v>0.66700000000000004</v>
      </c>
    </row>
    <row r="859" spans="1:5" ht="13.15" customHeight="1">
      <c r="A859" s="358"/>
      <c r="B859" s="361" t="s">
        <v>107</v>
      </c>
      <c r="C859" s="423">
        <f t="shared" ref="C859:D859" si="101">C17</f>
        <v>1</v>
      </c>
      <c r="D859" s="424">
        <f t="shared" si="101"/>
        <v>6.25E-2</v>
      </c>
      <c r="E859" s="425"/>
    </row>
    <row r="860" spans="1:5" ht="13.15" customHeight="1">
      <c r="A860" s="358"/>
      <c r="B860" s="361" t="s">
        <v>7</v>
      </c>
      <c r="C860" s="423">
        <f t="shared" ref="C860:D860" si="102">C18</f>
        <v>65</v>
      </c>
      <c r="D860" s="424">
        <f t="shared" si="102"/>
        <v>0.66326530612244894</v>
      </c>
      <c r="E860" s="425">
        <v>0.54500000000000004</v>
      </c>
    </row>
    <row r="861" spans="1:5" ht="13.15" customHeight="1">
      <c r="A861" s="358"/>
      <c r="B861" s="361" t="s">
        <v>13</v>
      </c>
      <c r="C861" s="423">
        <f t="shared" ref="C861:D861" si="103">C19</f>
        <v>11</v>
      </c>
      <c r="D861" s="424">
        <f t="shared" si="103"/>
        <v>0.36666666666666664</v>
      </c>
      <c r="E861" s="425">
        <v>0.46200000000000002</v>
      </c>
    </row>
    <row r="862" spans="1:5" ht="13.15" customHeight="1">
      <c r="A862" s="358"/>
      <c r="B862" s="361" t="s">
        <v>15</v>
      </c>
      <c r="C862" s="423">
        <f t="shared" ref="C862:D862" si="104">C20</f>
        <v>28</v>
      </c>
      <c r="D862" s="424">
        <f t="shared" si="104"/>
        <v>0.5957446808510638</v>
      </c>
      <c r="E862" s="425">
        <v>0.51700000000000002</v>
      </c>
    </row>
    <row r="863" spans="1:5" ht="13.15" customHeight="1">
      <c r="A863" s="358"/>
      <c r="B863" s="361" t="s">
        <v>16</v>
      </c>
      <c r="C863" s="423">
        <f t="shared" ref="C863:D863" si="105">C21</f>
        <v>17</v>
      </c>
      <c r="D863" s="424">
        <f t="shared" si="105"/>
        <v>0.58620689655172409</v>
      </c>
      <c r="E863" s="425">
        <v>0.52300000000000002</v>
      </c>
    </row>
    <row r="864" spans="1:5" ht="13.15" customHeight="1">
      <c r="A864" s="358"/>
      <c r="B864" s="361" t="s">
        <v>17</v>
      </c>
      <c r="C864" s="423">
        <f t="shared" ref="C864:D864" si="106">C22</f>
        <v>60</v>
      </c>
      <c r="D864" s="424">
        <f t="shared" si="106"/>
        <v>0.52173913043478259</v>
      </c>
      <c r="E864" s="425">
        <v>0.60799999999999998</v>
      </c>
    </row>
    <row r="865" spans="1:5" ht="13.15" customHeight="1">
      <c r="A865" s="358"/>
      <c r="B865" s="361" t="s">
        <v>44</v>
      </c>
      <c r="C865" s="423">
        <f t="shared" ref="C865:D865" si="107">C23</f>
        <v>0</v>
      </c>
      <c r="D865" s="424">
        <f t="shared" si="107"/>
        <v>0</v>
      </c>
      <c r="E865" s="425"/>
    </row>
    <row r="866" spans="1:5" ht="13.15" customHeight="1">
      <c r="A866" s="358"/>
      <c r="B866" s="361" t="s">
        <v>18</v>
      </c>
      <c r="C866" s="423">
        <f t="shared" ref="C866:D866" si="108">C24</f>
        <v>0</v>
      </c>
      <c r="D866" s="424">
        <f t="shared" si="108"/>
        <v>0</v>
      </c>
      <c r="E866" s="425">
        <v>0</v>
      </c>
    </row>
    <row r="867" spans="1:5" ht="13.15" customHeight="1">
      <c r="A867" s="358"/>
      <c r="B867" s="361" t="s">
        <v>23</v>
      </c>
      <c r="C867" s="423">
        <f t="shared" ref="C867:D867" si="109">C25</f>
        <v>3</v>
      </c>
      <c r="D867" s="424">
        <f t="shared" si="109"/>
        <v>0.6</v>
      </c>
      <c r="E867" s="425">
        <v>0.5</v>
      </c>
    </row>
    <row r="868" spans="1:5" ht="13.15" customHeight="1">
      <c r="A868" s="358"/>
      <c r="B868" s="361" t="s">
        <v>19</v>
      </c>
      <c r="C868" s="423">
        <f t="shared" ref="C868:D868" si="110">C26</f>
        <v>9</v>
      </c>
      <c r="D868" s="424">
        <f t="shared" si="110"/>
        <v>1</v>
      </c>
      <c r="E868" s="425">
        <v>0.96299999999999997</v>
      </c>
    </row>
    <row r="869" spans="1:5" ht="13.15" customHeight="1">
      <c r="A869" s="358"/>
      <c r="B869" s="361" t="s">
        <v>20</v>
      </c>
      <c r="C869" s="423">
        <f t="shared" ref="C869:D869" si="111">C27</f>
        <v>13</v>
      </c>
      <c r="D869" s="424">
        <f t="shared" si="111"/>
        <v>0.8666666666666667</v>
      </c>
      <c r="E869" s="425">
        <v>0.875</v>
      </c>
    </row>
    <row r="870" spans="1:5" ht="13.15" customHeight="1">
      <c r="A870" s="358"/>
      <c r="B870" s="361" t="s">
        <v>21</v>
      </c>
      <c r="C870" s="423">
        <f t="shared" ref="C870:D870" si="112">C28</f>
        <v>5</v>
      </c>
      <c r="D870" s="424">
        <f t="shared" si="112"/>
        <v>0.17241379310344829</v>
      </c>
      <c r="E870" s="425">
        <v>0.35699999999999998</v>
      </c>
    </row>
    <row r="871" spans="1:5" ht="13.15" customHeight="1">
      <c r="A871" s="358"/>
      <c r="B871" s="361" t="s">
        <v>45</v>
      </c>
      <c r="C871" s="423">
        <f t="shared" ref="C871:D871" si="113">C29</f>
        <v>21</v>
      </c>
      <c r="D871" s="424">
        <f t="shared" si="113"/>
        <v>0.875</v>
      </c>
      <c r="E871" s="425"/>
    </row>
    <row r="872" spans="1:5" ht="13.15" customHeight="1">
      <c r="A872" s="358"/>
      <c r="B872" s="361" t="s">
        <v>46</v>
      </c>
      <c r="C872" s="423">
        <f t="shared" ref="C872:D872" si="114">C30</f>
        <v>9</v>
      </c>
      <c r="D872" s="424">
        <f t="shared" si="114"/>
        <v>0.31034482758620691</v>
      </c>
      <c r="E872" s="425"/>
    </row>
    <row r="873" spans="1:5" ht="13.15" customHeight="1">
      <c r="A873" s="358"/>
      <c r="B873" s="361" t="s">
        <v>47</v>
      </c>
      <c r="C873" s="423">
        <f t="shared" ref="C873:D873" si="115">C31</f>
        <v>29</v>
      </c>
      <c r="D873" s="424">
        <f t="shared" si="115"/>
        <v>0.5</v>
      </c>
      <c r="E873" s="425">
        <v>0.23</v>
      </c>
    </row>
    <row r="874" spans="1:5" ht="13.15" customHeight="1">
      <c r="A874" s="358"/>
      <c r="B874" s="361" t="s">
        <v>22</v>
      </c>
      <c r="C874" s="423">
        <f t="shared" ref="C874:D874" si="116">C32</f>
        <v>8</v>
      </c>
      <c r="D874" s="424">
        <f t="shared" si="116"/>
        <v>0.34782608695652173</v>
      </c>
      <c r="E874" s="425">
        <v>0.36</v>
      </c>
    </row>
    <row r="875" spans="1:5" ht="13.15" customHeight="1">
      <c r="A875" s="358"/>
      <c r="B875" s="361" t="s">
        <v>9</v>
      </c>
      <c r="C875" s="423">
        <f t="shared" ref="C875:D875" si="117">C33</f>
        <v>48</v>
      </c>
      <c r="D875" s="424">
        <f t="shared" si="117"/>
        <v>0.84210526315789469</v>
      </c>
      <c r="E875" s="425">
        <v>0.73899999999999999</v>
      </c>
    </row>
    <row r="876" spans="1:5" ht="13.15" customHeight="1">
      <c r="A876" s="358"/>
      <c r="B876" s="361" t="s">
        <v>33</v>
      </c>
      <c r="C876" s="423">
        <f t="shared" ref="C876:D876" si="118">C34</f>
        <v>7</v>
      </c>
      <c r="D876" s="424">
        <f t="shared" si="118"/>
        <v>0.4375</v>
      </c>
      <c r="E876" s="425"/>
    </row>
    <row r="877" spans="1:5" ht="13.15" customHeight="1">
      <c r="A877" s="358"/>
      <c r="B877" s="361" t="s">
        <v>5</v>
      </c>
      <c r="C877" s="423">
        <f t="shared" ref="C877:D877" si="119">C35</f>
        <v>13</v>
      </c>
      <c r="D877" s="424">
        <f t="shared" si="119"/>
        <v>0.68421052631578949</v>
      </c>
      <c r="E877" s="425">
        <v>0.70399999999999996</v>
      </c>
    </row>
    <row r="878" spans="1:5" ht="13.15" customHeight="1">
      <c r="A878" s="359"/>
      <c r="B878" s="362" t="s">
        <v>126</v>
      </c>
      <c r="C878" s="428">
        <f t="shared" ref="C878:D878" si="120">C36</f>
        <v>13</v>
      </c>
      <c r="D878" s="429">
        <f t="shared" si="120"/>
        <v>0.9285714285714286</v>
      </c>
      <c r="E878" s="430">
        <v>0.88900000000000001</v>
      </c>
    </row>
    <row r="881" spans="1:5" ht="36" customHeight="1">
      <c r="A881" s="426"/>
      <c r="B881" s="427"/>
      <c r="C881" s="515" t="s">
        <v>108</v>
      </c>
      <c r="D881" s="516"/>
      <c r="E881" s="517"/>
    </row>
    <row r="882" spans="1:5">
      <c r="A882" s="359"/>
      <c r="B882" s="360"/>
      <c r="C882" s="417" t="s">
        <v>124</v>
      </c>
      <c r="D882" s="418">
        <v>2010</v>
      </c>
      <c r="E882" s="419">
        <v>2005</v>
      </c>
    </row>
    <row r="883" spans="1:5" ht="13.15" customHeight="1">
      <c r="A883" s="358"/>
      <c r="B883" s="361" t="s">
        <v>3</v>
      </c>
      <c r="C883" s="420">
        <f>F7</f>
        <v>5</v>
      </c>
      <c r="D883" s="421">
        <f>G7</f>
        <v>0.14285714285714285</v>
      </c>
      <c r="E883" s="422">
        <v>0.23300000000000001</v>
      </c>
    </row>
    <row r="884" spans="1:5" ht="13.15" customHeight="1">
      <c r="A884" s="358"/>
      <c r="B884" s="361" t="s">
        <v>4</v>
      </c>
      <c r="C884" s="423">
        <f t="shared" ref="C884:D884" si="121">F8</f>
        <v>15</v>
      </c>
      <c r="D884" s="424">
        <f t="shared" si="121"/>
        <v>0.42857142857142855</v>
      </c>
      <c r="E884" s="425">
        <v>0.57099999999999995</v>
      </c>
    </row>
    <row r="885" spans="1:5" ht="13.15" customHeight="1">
      <c r="A885" s="358"/>
      <c r="B885" s="361" t="s">
        <v>106</v>
      </c>
      <c r="C885" s="423">
        <f t="shared" ref="C885:D885" si="122">F9</f>
        <v>3</v>
      </c>
      <c r="D885" s="424">
        <f t="shared" si="122"/>
        <v>0.5</v>
      </c>
      <c r="E885" s="425"/>
    </row>
    <row r="886" spans="1:5" ht="13.15" customHeight="1">
      <c r="A886" s="358"/>
      <c r="B886" s="361" t="s">
        <v>42</v>
      </c>
      <c r="C886" s="423">
        <f t="shared" ref="C886:D886" si="123">F10</f>
        <v>9</v>
      </c>
      <c r="D886" s="424">
        <f t="shared" si="123"/>
        <v>0.16666666666666666</v>
      </c>
      <c r="E886" s="425"/>
    </row>
    <row r="887" spans="1:5" ht="13.15" customHeight="1">
      <c r="A887" s="358"/>
      <c r="B887" s="361" t="s">
        <v>14</v>
      </c>
      <c r="C887" s="423">
        <f t="shared" ref="C887:D887" si="124">F11</f>
        <v>2</v>
      </c>
      <c r="D887" s="424">
        <f t="shared" si="124"/>
        <v>5.2631578947368418E-2</v>
      </c>
      <c r="E887" s="425">
        <v>0</v>
      </c>
    </row>
    <row r="888" spans="1:5" ht="13.15" customHeight="1">
      <c r="A888" s="358"/>
      <c r="B888" s="361" t="s">
        <v>6</v>
      </c>
      <c r="C888" s="423">
        <f t="shared" ref="C888:D888" si="125">F12</f>
        <v>2</v>
      </c>
      <c r="D888" s="424">
        <f t="shared" si="125"/>
        <v>4.878048780487805E-2</v>
      </c>
      <c r="E888" s="425">
        <v>0.21199999999999999</v>
      </c>
    </row>
    <row r="889" spans="1:5" ht="13.15" customHeight="1">
      <c r="A889" s="358"/>
      <c r="B889" s="361" t="s">
        <v>8</v>
      </c>
      <c r="C889" s="423">
        <f t="shared" ref="C889:D889" si="126">F13</f>
        <v>3</v>
      </c>
      <c r="D889" s="424">
        <f t="shared" si="126"/>
        <v>0.5</v>
      </c>
      <c r="E889" s="425">
        <v>0.3</v>
      </c>
    </row>
    <row r="890" spans="1:5" ht="13.15" customHeight="1">
      <c r="A890" s="358"/>
      <c r="B890" s="361" t="s">
        <v>10</v>
      </c>
      <c r="C890" s="423">
        <f t="shared" ref="C890:D890" si="127">F14</f>
        <v>0</v>
      </c>
      <c r="D890" s="424">
        <f t="shared" si="127"/>
        <v>0</v>
      </c>
      <c r="E890" s="425">
        <v>6.7000000000000004E-2</v>
      </c>
    </row>
    <row r="891" spans="1:5" ht="13.15" customHeight="1">
      <c r="A891" s="358"/>
      <c r="B891" s="361" t="s">
        <v>11</v>
      </c>
      <c r="C891" s="423">
        <f t="shared" ref="C891:D891" si="128">F15</f>
        <v>5</v>
      </c>
      <c r="D891" s="424">
        <f t="shared" si="128"/>
        <v>0.125</v>
      </c>
      <c r="E891" s="425">
        <v>0.24199999999999999</v>
      </c>
    </row>
    <row r="892" spans="1:5" ht="13.15" customHeight="1">
      <c r="A892" s="358"/>
      <c r="B892" s="361" t="s">
        <v>12</v>
      </c>
      <c r="C892" s="423">
        <f t="shared" ref="C892:D892" si="129">F16</f>
        <v>8</v>
      </c>
      <c r="D892" s="424">
        <f t="shared" si="129"/>
        <v>0.38095238095238093</v>
      </c>
      <c r="E892" s="425">
        <v>0.52400000000000002</v>
      </c>
    </row>
    <row r="893" spans="1:5" ht="13.15" customHeight="1">
      <c r="A893" s="358"/>
      <c r="B893" s="361" t="s">
        <v>107</v>
      </c>
      <c r="C893" s="423">
        <f t="shared" ref="C893:D893" si="130">F17</f>
        <v>4</v>
      </c>
      <c r="D893" s="424">
        <f t="shared" si="130"/>
        <v>0.25</v>
      </c>
      <c r="E893" s="425"/>
    </row>
    <row r="894" spans="1:5" ht="13.15" customHeight="1">
      <c r="A894" s="358"/>
      <c r="B894" s="361" t="s">
        <v>7</v>
      </c>
      <c r="C894" s="423">
        <f t="shared" ref="C894:D894" si="131">F18</f>
        <v>20</v>
      </c>
      <c r="D894" s="424">
        <f t="shared" si="131"/>
        <v>0.20408163265306123</v>
      </c>
      <c r="E894" s="425">
        <v>0.17199999999999999</v>
      </c>
    </row>
    <row r="895" spans="1:5" ht="13.15" customHeight="1">
      <c r="A895" s="358"/>
      <c r="B895" s="361" t="s">
        <v>13</v>
      </c>
      <c r="C895" s="423">
        <f t="shared" ref="C895:D895" si="132">F19</f>
        <v>2</v>
      </c>
      <c r="D895" s="424">
        <f t="shared" si="132"/>
        <v>6.6666666666666666E-2</v>
      </c>
      <c r="E895" s="425">
        <v>0.38500000000000001</v>
      </c>
    </row>
    <row r="896" spans="1:5" ht="13.15" customHeight="1">
      <c r="A896" s="358"/>
      <c r="B896" s="361" t="s">
        <v>15</v>
      </c>
      <c r="C896" s="423">
        <f t="shared" ref="C896:D896" si="133">F20</f>
        <v>14</v>
      </c>
      <c r="D896" s="424">
        <f t="shared" si="133"/>
        <v>0.2978723404255319</v>
      </c>
      <c r="E896" s="425">
        <v>0.23300000000000001</v>
      </c>
    </row>
    <row r="897" spans="1:5" ht="13.15" customHeight="1">
      <c r="A897" s="358"/>
      <c r="B897" s="361" t="s">
        <v>16</v>
      </c>
      <c r="C897" s="423">
        <f t="shared" ref="C897:D897" si="134">F21</f>
        <v>11</v>
      </c>
      <c r="D897" s="424">
        <f t="shared" si="134"/>
        <v>0.37931034482758619</v>
      </c>
      <c r="E897" s="425">
        <v>0.432</v>
      </c>
    </row>
    <row r="898" spans="1:5" ht="13.15" customHeight="1">
      <c r="A898" s="358"/>
      <c r="B898" s="361" t="s">
        <v>17</v>
      </c>
      <c r="C898" s="423">
        <f t="shared" ref="C898:D898" si="135">F22</f>
        <v>69</v>
      </c>
      <c r="D898" s="424">
        <f t="shared" si="135"/>
        <v>0.6</v>
      </c>
      <c r="E898" s="425">
        <v>0.13700000000000001</v>
      </c>
    </row>
    <row r="899" spans="1:5" ht="13.15" customHeight="1">
      <c r="A899" s="358"/>
      <c r="B899" s="361" t="s">
        <v>44</v>
      </c>
      <c r="C899" s="423">
        <f t="shared" ref="C899:D899" si="136">F23</f>
        <v>1</v>
      </c>
      <c r="D899" s="424">
        <f t="shared" si="136"/>
        <v>3.5714285714285712E-2</v>
      </c>
      <c r="E899" s="425"/>
    </row>
    <row r="900" spans="1:5" ht="13.15" customHeight="1">
      <c r="A900" s="358"/>
      <c r="B900" s="361" t="s">
        <v>18</v>
      </c>
      <c r="C900" s="423">
        <f t="shared" ref="C900:D900" si="137">F24</f>
        <v>1</v>
      </c>
      <c r="D900" s="424">
        <f t="shared" si="137"/>
        <v>0.25</v>
      </c>
      <c r="E900" s="425">
        <v>0</v>
      </c>
    </row>
    <row r="901" spans="1:5" ht="13.15" customHeight="1">
      <c r="A901" s="358"/>
      <c r="B901" s="361" t="s">
        <v>23</v>
      </c>
      <c r="C901" s="423">
        <f t="shared" ref="C901:D901" si="138">F25</f>
        <v>3</v>
      </c>
      <c r="D901" s="424">
        <f t="shared" si="138"/>
        <v>0.6</v>
      </c>
      <c r="E901" s="425">
        <v>0</v>
      </c>
    </row>
    <row r="902" spans="1:5" ht="13.15" customHeight="1">
      <c r="A902" s="358"/>
      <c r="B902" s="361" t="s">
        <v>19</v>
      </c>
      <c r="C902" s="423">
        <f t="shared" ref="C902:D902" si="139">F26</f>
        <v>4</v>
      </c>
      <c r="D902" s="424">
        <f t="shared" si="139"/>
        <v>0.44444444444444442</v>
      </c>
      <c r="E902" s="425">
        <v>0.70399999999999996</v>
      </c>
    </row>
    <row r="903" spans="1:5" ht="13.15" customHeight="1">
      <c r="A903" s="358"/>
      <c r="B903" s="361" t="s">
        <v>20</v>
      </c>
      <c r="C903" s="423">
        <f t="shared" ref="C903:D903" si="140">F27</f>
        <v>2</v>
      </c>
      <c r="D903" s="424">
        <f t="shared" si="140"/>
        <v>0.13333333333333333</v>
      </c>
      <c r="E903" s="425">
        <v>0.5</v>
      </c>
    </row>
    <row r="904" spans="1:5" ht="13.15" customHeight="1">
      <c r="A904" s="358"/>
      <c r="B904" s="361" t="s">
        <v>21</v>
      </c>
      <c r="C904" s="423">
        <f t="shared" ref="C904:D904" si="141">F28</f>
        <v>0</v>
      </c>
      <c r="D904" s="424">
        <f t="shared" si="141"/>
        <v>0</v>
      </c>
      <c r="E904" s="425">
        <v>0.11899999999999999</v>
      </c>
    </row>
    <row r="905" spans="1:5" ht="13.15" customHeight="1">
      <c r="A905" s="358"/>
      <c r="B905" s="361" t="s">
        <v>45</v>
      </c>
      <c r="C905" s="423">
        <f t="shared" ref="C905:D905" si="142">F29</f>
        <v>9</v>
      </c>
      <c r="D905" s="424">
        <f t="shared" si="142"/>
        <v>0.375</v>
      </c>
      <c r="E905" s="425"/>
    </row>
    <row r="906" spans="1:5" ht="13.15" customHeight="1">
      <c r="A906" s="358"/>
      <c r="B906" s="361" t="s">
        <v>46</v>
      </c>
      <c r="C906" s="423">
        <f t="shared" ref="C906:D906" si="143">F30</f>
        <v>8</v>
      </c>
      <c r="D906" s="424">
        <f t="shared" si="143"/>
        <v>0.27586206896551724</v>
      </c>
      <c r="E906" s="425"/>
    </row>
    <row r="907" spans="1:5" ht="13.15" customHeight="1">
      <c r="A907" s="358"/>
      <c r="B907" s="361" t="s">
        <v>47</v>
      </c>
      <c r="C907" s="423">
        <f t="shared" ref="C907:D907" si="144">F31</f>
        <v>4</v>
      </c>
      <c r="D907" s="424">
        <f t="shared" si="144"/>
        <v>6.8965517241379309E-2</v>
      </c>
      <c r="E907" s="425">
        <v>6.6000000000000003E-2</v>
      </c>
    </row>
    <row r="908" spans="1:5" ht="13.15" customHeight="1">
      <c r="A908" s="358"/>
      <c r="B908" s="361" t="s">
        <v>22</v>
      </c>
      <c r="C908" s="423">
        <f t="shared" ref="C908:D908" si="145">F32</f>
        <v>2</v>
      </c>
      <c r="D908" s="424">
        <f t="shared" si="145"/>
        <v>8.6956521739130432E-2</v>
      </c>
      <c r="E908" s="425">
        <v>0.08</v>
      </c>
    </row>
    <row r="909" spans="1:5" ht="13.15" customHeight="1">
      <c r="A909" s="358"/>
      <c r="B909" s="361" t="s">
        <v>9</v>
      </c>
      <c r="C909" s="423">
        <f t="shared" ref="C909:D909" si="146">F33</f>
        <v>43</v>
      </c>
      <c r="D909" s="424">
        <f t="shared" si="146"/>
        <v>0.75438596491228072</v>
      </c>
      <c r="E909" s="425">
        <v>0.66700000000000004</v>
      </c>
    </row>
    <row r="910" spans="1:5" ht="13.15" customHeight="1">
      <c r="A910" s="358"/>
      <c r="B910" s="361" t="s">
        <v>33</v>
      </c>
      <c r="C910" s="423">
        <f t="shared" ref="C910:D910" si="147">F34</f>
        <v>4</v>
      </c>
      <c r="D910" s="424">
        <f t="shared" si="147"/>
        <v>0.25</v>
      </c>
      <c r="E910" s="425"/>
    </row>
    <row r="911" spans="1:5" ht="13.15" customHeight="1">
      <c r="A911" s="358"/>
      <c r="B911" s="361" t="s">
        <v>5</v>
      </c>
      <c r="C911" s="423">
        <f t="shared" ref="C911:D911" si="148">F35</f>
        <v>10</v>
      </c>
      <c r="D911" s="424">
        <f t="shared" si="148"/>
        <v>0.52631578947368418</v>
      </c>
      <c r="E911" s="425">
        <v>0.29599999999999999</v>
      </c>
    </row>
    <row r="912" spans="1:5" ht="13.15" customHeight="1">
      <c r="A912" s="359"/>
      <c r="B912" s="362" t="s">
        <v>126</v>
      </c>
      <c r="C912" s="428">
        <f t="shared" ref="C912:D912" si="149">F36</f>
        <v>9</v>
      </c>
      <c r="D912" s="429">
        <f t="shared" si="149"/>
        <v>0.6428571428571429</v>
      </c>
      <c r="E912" s="430">
        <v>0.88900000000000001</v>
      </c>
    </row>
    <row r="915" spans="1:5" ht="31.15" customHeight="1">
      <c r="A915" s="426"/>
      <c r="B915" s="427"/>
      <c r="C915" s="515" t="s">
        <v>127</v>
      </c>
      <c r="D915" s="516"/>
      <c r="E915" s="517"/>
    </row>
    <row r="916" spans="1:5">
      <c r="A916" s="359"/>
      <c r="B916" s="360"/>
      <c r="C916" s="417" t="s">
        <v>124</v>
      </c>
      <c r="D916" s="418">
        <v>2010</v>
      </c>
      <c r="E916" s="419">
        <v>2005</v>
      </c>
    </row>
    <row r="917" spans="1:5" ht="13.15" customHeight="1">
      <c r="A917" s="358"/>
      <c r="B917" s="361" t="s">
        <v>3</v>
      </c>
      <c r="C917" s="420">
        <f>I7</f>
        <v>14</v>
      </c>
      <c r="D917" s="421">
        <f>J7</f>
        <v>0.4</v>
      </c>
      <c r="E917" s="422">
        <v>0.4</v>
      </c>
    </row>
    <row r="918" spans="1:5" ht="13.15" customHeight="1">
      <c r="A918" s="358"/>
      <c r="B918" s="361" t="s">
        <v>4</v>
      </c>
      <c r="C918" s="423">
        <f t="shared" ref="C918:D918" si="150">I8</f>
        <v>6</v>
      </c>
      <c r="D918" s="424">
        <f t="shared" si="150"/>
        <v>0.17142857142857143</v>
      </c>
      <c r="E918" s="425">
        <v>0.214</v>
      </c>
    </row>
    <row r="919" spans="1:5" ht="13.15" customHeight="1">
      <c r="A919" s="358"/>
      <c r="B919" s="361" t="s">
        <v>106</v>
      </c>
      <c r="C919" s="423">
        <f t="shared" ref="C919:D919" si="151">I9</f>
        <v>3</v>
      </c>
      <c r="D919" s="424">
        <f t="shared" si="151"/>
        <v>0.5</v>
      </c>
      <c r="E919" s="425"/>
    </row>
    <row r="920" spans="1:5" ht="13.15" customHeight="1">
      <c r="A920" s="358"/>
      <c r="B920" s="361" t="s">
        <v>42</v>
      </c>
      <c r="C920" s="423">
        <f t="shared" ref="C920:D920" si="152">I10</f>
        <v>41</v>
      </c>
      <c r="D920" s="424">
        <f t="shared" si="152"/>
        <v>0.7592592592592593</v>
      </c>
      <c r="E920" s="425"/>
    </row>
    <row r="921" spans="1:5" ht="13.15" customHeight="1">
      <c r="A921" s="358"/>
      <c r="B921" s="361" t="s">
        <v>14</v>
      </c>
      <c r="C921" s="423">
        <f t="shared" ref="C921:D921" si="153">I11</f>
        <v>31</v>
      </c>
      <c r="D921" s="424">
        <f t="shared" si="153"/>
        <v>0.81578947368421051</v>
      </c>
      <c r="E921" s="425">
        <v>0.85699999999999998</v>
      </c>
    </row>
    <row r="922" spans="1:5" ht="13.15" customHeight="1">
      <c r="A922" s="358"/>
      <c r="B922" s="361" t="s">
        <v>6</v>
      </c>
      <c r="C922" s="423">
        <f t="shared" ref="C922:D922" si="154">I12</f>
        <v>13</v>
      </c>
      <c r="D922" s="424">
        <f t="shared" si="154"/>
        <v>0.31707317073170732</v>
      </c>
      <c r="E922" s="425">
        <v>0.61499999999999999</v>
      </c>
    </row>
    <row r="923" spans="1:5" ht="13.15" customHeight="1">
      <c r="A923" s="358"/>
      <c r="B923" s="361" t="s">
        <v>8</v>
      </c>
      <c r="C923" s="423">
        <f t="shared" ref="C923:D923" si="155">I13</f>
        <v>0</v>
      </c>
      <c r="D923" s="424">
        <f t="shared" si="155"/>
        <v>0</v>
      </c>
      <c r="E923" s="425">
        <v>0.2</v>
      </c>
    </row>
    <row r="924" spans="1:5" ht="13.15" customHeight="1">
      <c r="A924" s="358"/>
      <c r="B924" s="361" t="s">
        <v>10</v>
      </c>
      <c r="C924" s="423">
        <f t="shared" ref="C924:D924" si="156">I14</f>
        <v>15</v>
      </c>
      <c r="D924" s="424">
        <f t="shared" si="156"/>
        <v>0.83333333333333337</v>
      </c>
      <c r="E924" s="425">
        <v>0.86699999999999999</v>
      </c>
    </row>
    <row r="925" spans="1:5" ht="13.15" customHeight="1">
      <c r="A925" s="358"/>
      <c r="B925" s="361" t="s">
        <v>11</v>
      </c>
      <c r="C925" s="423">
        <f t="shared" ref="C925:D925" si="157">I15</f>
        <v>28</v>
      </c>
      <c r="D925" s="424">
        <f t="shared" si="157"/>
        <v>0.7</v>
      </c>
      <c r="E925" s="425">
        <v>0.51500000000000001</v>
      </c>
    </row>
    <row r="926" spans="1:5" ht="13.15" customHeight="1">
      <c r="A926" s="358"/>
      <c r="B926" s="361" t="s">
        <v>12</v>
      </c>
      <c r="C926" s="423">
        <f t="shared" ref="C926:D926" si="158">I16</f>
        <v>7</v>
      </c>
      <c r="D926" s="424">
        <f t="shared" si="158"/>
        <v>0.33333333333333331</v>
      </c>
      <c r="E926" s="425">
        <v>0.28599999999999998</v>
      </c>
    </row>
    <row r="927" spans="1:5" ht="13.15" customHeight="1">
      <c r="A927" s="358"/>
      <c r="B927" s="361" t="s">
        <v>107</v>
      </c>
      <c r="C927" s="423">
        <f t="shared" ref="C927:D927" si="159">I17</f>
        <v>12</v>
      </c>
      <c r="D927" s="424">
        <f t="shared" si="159"/>
        <v>0.75</v>
      </c>
      <c r="E927" s="425"/>
    </row>
    <row r="928" spans="1:5" ht="13.15" customHeight="1">
      <c r="A928" s="358"/>
      <c r="B928" s="361" t="s">
        <v>7</v>
      </c>
      <c r="C928" s="423">
        <f t="shared" ref="C928:D928" si="160">I18</f>
        <v>32</v>
      </c>
      <c r="D928" s="424">
        <f t="shared" si="160"/>
        <v>0.32653061224489793</v>
      </c>
      <c r="E928" s="425">
        <v>0.44</v>
      </c>
    </row>
    <row r="929" spans="1:5" ht="13.15" customHeight="1">
      <c r="A929" s="358"/>
      <c r="B929" s="361" t="s">
        <v>13</v>
      </c>
      <c r="C929" s="423">
        <f t="shared" ref="C929:D929" si="161">I19</f>
        <v>19</v>
      </c>
      <c r="D929" s="424">
        <f t="shared" si="161"/>
        <v>0.6333333333333333</v>
      </c>
      <c r="E929" s="425">
        <v>0.53800000000000003</v>
      </c>
    </row>
    <row r="930" spans="1:5" ht="13.15" customHeight="1">
      <c r="A930" s="358"/>
      <c r="B930" s="361" t="s">
        <v>15</v>
      </c>
      <c r="C930" s="423">
        <f t="shared" ref="C930:D930" si="162">I20</f>
        <v>15</v>
      </c>
      <c r="D930" s="424">
        <f t="shared" si="162"/>
        <v>0.31914893617021278</v>
      </c>
      <c r="E930" s="425">
        <v>0.433</v>
      </c>
    </row>
    <row r="931" spans="1:5" ht="13.15" customHeight="1">
      <c r="A931" s="358"/>
      <c r="B931" s="361" t="s">
        <v>16</v>
      </c>
      <c r="C931" s="423">
        <f t="shared" ref="C931:D931" si="163">I21</f>
        <v>9</v>
      </c>
      <c r="D931" s="424">
        <f t="shared" si="163"/>
        <v>0.31034482758620691</v>
      </c>
      <c r="E931" s="425">
        <v>0.40899999999999997</v>
      </c>
    </row>
    <row r="932" spans="1:5" ht="13.15" customHeight="1">
      <c r="A932" s="358"/>
      <c r="B932" s="361" t="s">
        <v>17</v>
      </c>
      <c r="C932" s="423">
        <f t="shared" ref="C932:D932" si="164">I22</f>
        <v>28</v>
      </c>
      <c r="D932" s="424">
        <f t="shared" si="164"/>
        <v>0.24347826086956523</v>
      </c>
      <c r="E932" s="425">
        <v>0.39200000000000002</v>
      </c>
    </row>
    <row r="933" spans="1:5" ht="13.15" customHeight="1">
      <c r="A933" s="358"/>
      <c r="B933" s="361" t="s">
        <v>44</v>
      </c>
      <c r="C933" s="423">
        <f t="shared" ref="C933:D933" si="165">I23</f>
        <v>27</v>
      </c>
      <c r="D933" s="424">
        <f t="shared" si="165"/>
        <v>0.9642857142857143</v>
      </c>
      <c r="E933" s="425"/>
    </row>
    <row r="934" spans="1:5" ht="13.15" customHeight="1">
      <c r="A934" s="358"/>
      <c r="B934" s="361" t="s">
        <v>18</v>
      </c>
      <c r="C934" s="423">
        <f t="shared" ref="C934:D934" si="166">I24</f>
        <v>3</v>
      </c>
      <c r="D934" s="424">
        <f t="shared" si="166"/>
        <v>0.75</v>
      </c>
      <c r="E934" s="425">
        <v>1</v>
      </c>
    </row>
    <row r="935" spans="1:5" ht="13.15" customHeight="1">
      <c r="A935" s="358"/>
      <c r="B935" s="361" t="s">
        <v>23</v>
      </c>
      <c r="C935" s="423">
        <f t="shared" ref="C935:D935" si="167">I25</f>
        <v>1</v>
      </c>
      <c r="D935" s="424">
        <f t="shared" si="167"/>
        <v>0.2</v>
      </c>
      <c r="E935" s="425">
        <v>0.5</v>
      </c>
    </row>
    <row r="936" spans="1:5" ht="13.15" customHeight="1">
      <c r="A936" s="358"/>
      <c r="B936" s="361" t="s">
        <v>19</v>
      </c>
      <c r="C936" s="423">
        <f t="shared" ref="C936:D936" si="168">I26</f>
        <v>0</v>
      </c>
      <c r="D936" s="424">
        <f t="shared" si="168"/>
        <v>0</v>
      </c>
      <c r="E936" s="425">
        <v>3.6999999999999998E-2</v>
      </c>
    </row>
    <row r="937" spans="1:5" ht="13.15" customHeight="1">
      <c r="A937" s="358"/>
      <c r="B937" s="361" t="s">
        <v>20</v>
      </c>
      <c r="C937" s="423">
        <f t="shared" ref="C937:D937" si="169">I27</f>
        <v>2</v>
      </c>
      <c r="D937" s="424">
        <f t="shared" si="169"/>
        <v>0.13333333333333333</v>
      </c>
      <c r="E937" s="425">
        <v>0.125</v>
      </c>
    </row>
    <row r="938" spans="1:5" ht="13.15" customHeight="1">
      <c r="A938" s="358"/>
      <c r="B938" s="361" t="s">
        <v>21</v>
      </c>
      <c r="C938" s="423">
        <f t="shared" ref="C938:D938" si="170">I28</f>
        <v>24</v>
      </c>
      <c r="D938" s="424">
        <f t="shared" si="170"/>
        <v>0.82758620689655171</v>
      </c>
      <c r="E938" s="425">
        <v>0.64300000000000002</v>
      </c>
    </row>
    <row r="939" spans="1:5" ht="13.15" customHeight="1">
      <c r="A939" s="358"/>
      <c r="B939" s="361" t="s">
        <v>45</v>
      </c>
      <c r="C939" s="423">
        <f t="shared" ref="C939:D939" si="171">I29</f>
        <v>3</v>
      </c>
      <c r="D939" s="424">
        <f t="shared" si="171"/>
        <v>0.125</v>
      </c>
      <c r="E939" s="425"/>
    </row>
    <row r="940" spans="1:5" ht="13.15" customHeight="1">
      <c r="A940" s="358"/>
      <c r="B940" s="361" t="s">
        <v>46</v>
      </c>
      <c r="C940" s="423">
        <f t="shared" ref="C940:D940" si="172">I30</f>
        <v>16</v>
      </c>
      <c r="D940" s="424">
        <f t="shared" si="172"/>
        <v>0.55172413793103448</v>
      </c>
      <c r="E940" s="425"/>
    </row>
    <row r="941" spans="1:5" ht="13.15" customHeight="1">
      <c r="A941" s="358"/>
      <c r="B941" s="361" t="s">
        <v>47</v>
      </c>
      <c r="C941" s="423">
        <f t="shared" ref="C941:D941" si="173">I31</f>
        <v>29</v>
      </c>
      <c r="D941" s="424">
        <f t="shared" si="173"/>
        <v>0.5</v>
      </c>
      <c r="E941" s="425">
        <v>0.73799999999999999</v>
      </c>
    </row>
    <row r="942" spans="1:5" ht="13.15" customHeight="1">
      <c r="A942" s="358"/>
      <c r="B942" s="361" t="s">
        <v>22</v>
      </c>
      <c r="C942" s="423">
        <f t="shared" ref="C942:D942" si="174">I32</f>
        <v>14</v>
      </c>
      <c r="D942" s="424">
        <f t="shared" si="174"/>
        <v>0.60869565217391308</v>
      </c>
      <c r="E942" s="425">
        <v>0.64</v>
      </c>
    </row>
    <row r="943" spans="1:5" ht="13.15" customHeight="1">
      <c r="A943" s="358"/>
      <c r="B943" s="361" t="s">
        <v>9</v>
      </c>
      <c r="C943" s="423">
        <f t="shared" ref="C943:D943" si="175">I33</f>
        <v>3</v>
      </c>
      <c r="D943" s="424">
        <f t="shared" si="175"/>
        <v>5.2631578947368418E-2</v>
      </c>
      <c r="E943" s="425">
        <v>0.23200000000000001</v>
      </c>
    </row>
    <row r="944" spans="1:5" ht="13.15" customHeight="1">
      <c r="A944" s="358"/>
      <c r="B944" s="361" t="s">
        <v>33</v>
      </c>
      <c r="C944" s="423">
        <f t="shared" ref="C944:D944" si="176">I34</f>
        <v>8</v>
      </c>
      <c r="D944" s="424">
        <f t="shared" si="176"/>
        <v>0.5</v>
      </c>
      <c r="E944" s="425"/>
    </row>
    <row r="945" spans="1:5" ht="13.15" customHeight="1">
      <c r="A945" s="358"/>
      <c r="B945" s="361" t="s">
        <v>5</v>
      </c>
      <c r="C945" s="423">
        <f t="shared" ref="C945:D945" si="177">I35</f>
        <v>5</v>
      </c>
      <c r="D945" s="424">
        <f t="shared" si="177"/>
        <v>0.26315789473684209</v>
      </c>
      <c r="E945" s="425">
        <v>0.25900000000000001</v>
      </c>
    </row>
    <row r="946" spans="1:5" ht="13.15" customHeight="1">
      <c r="A946" s="359"/>
      <c r="B946" s="362" t="s">
        <v>126</v>
      </c>
      <c r="C946" s="428">
        <f t="shared" ref="C946:D946" si="178">I36</f>
        <v>1</v>
      </c>
      <c r="D946" s="429">
        <f t="shared" si="178"/>
        <v>7.1428571428571425E-2</v>
      </c>
      <c r="E946" s="430">
        <v>0.111</v>
      </c>
    </row>
    <row r="949" spans="1:5" ht="33" customHeight="1">
      <c r="A949" s="426"/>
      <c r="B949" s="427"/>
      <c r="C949" s="515" t="s">
        <v>109</v>
      </c>
      <c r="D949" s="516"/>
      <c r="E949" s="517"/>
    </row>
    <row r="950" spans="1:5">
      <c r="A950" s="359"/>
      <c r="B950" s="360"/>
      <c r="C950" s="417" t="s">
        <v>124</v>
      </c>
      <c r="D950" s="418">
        <v>2010</v>
      </c>
      <c r="E950" s="419">
        <v>2005</v>
      </c>
    </row>
    <row r="951" spans="1:5" ht="13.15" customHeight="1">
      <c r="A951" s="358"/>
      <c r="B951" s="361" t="s">
        <v>3</v>
      </c>
      <c r="C951" s="420">
        <f>C290</f>
        <v>1</v>
      </c>
      <c r="D951" s="421">
        <f>D290</f>
        <v>2.8571428571428571E-2</v>
      </c>
      <c r="E951" s="422">
        <v>9.0999999999999998E-2</v>
      </c>
    </row>
    <row r="952" spans="1:5" ht="13.15" customHeight="1">
      <c r="A952" s="358"/>
      <c r="B952" s="361" t="s">
        <v>4</v>
      </c>
      <c r="C952" s="423">
        <f t="shared" ref="C952:D952" si="179">C291</f>
        <v>5</v>
      </c>
      <c r="D952" s="424">
        <f t="shared" si="179"/>
        <v>0.14285714285714285</v>
      </c>
      <c r="E952" s="425">
        <v>8.3000000000000004E-2</v>
      </c>
    </row>
    <row r="953" spans="1:5" ht="13.15" customHeight="1">
      <c r="A953" s="358"/>
      <c r="B953" s="361" t="s">
        <v>106</v>
      </c>
      <c r="C953" s="423">
        <f t="shared" ref="C953:D953" si="180">C292</f>
        <v>2</v>
      </c>
      <c r="D953" s="424">
        <f t="shared" si="180"/>
        <v>0.33333333333333331</v>
      </c>
      <c r="E953" s="425"/>
    </row>
    <row r="954" spans="1:5" ht="13.15" customHeight="1">
      <c r="A954" s="358"/>
      <c r="B954" s="361" t="s">
        <v>42</v>
      </c>
      <c r="C954" s="423">
        <f t="shared" ref="C954:D954" si="181">C293</f>
        <v>6</v>
      </c>
      <c r="D954" s="424">
        <f t="shared" si="181"/>
        <v>0.1111111111111111</v>
      </c>
      <c r="E954" s="425"/>
    </row>
    <row r="955" spans="1:5" ht="13.15" customHeight="1">
      <c r="A955" s="358"/>
      <c r="B955" s="361" t="s">
        <v>14</v>
      </c>
      <c r="C955" s="423">
        <f t="shared" ref="C955:D955" si="182">C294</f>
        <v>4</v>
      </c>
      <c r="D955" s="424">
        <f t="shared" si="182"/>
        <v>0.10526315789473684</v>
      </c>
      <c r="E955" s="425">
        <v>0</v>
      </c>
    </row>
    <row r="956" spans="1:5" ht="13.15" customHeight="1">
      <c r="A956" s="358"/>
      <c r="B956" s="361" t="s">
        <v>6</v>
      </c>
      <c r="C956" s="423">
        <f t="shared" ref="C956:D956" si="183">C295</f>
        <v>4</v>
      </c>
      <c r="D956" s="424">
        <f t="shared" si="183"/>
        <v>9.7560975609756101E-2</v>
      </c>
      <c r="E956" s="425">
        <v>8.5000000000000006E-2</v>
      </c>
    </row>
    <row r="957" spans="1:5" ht="13.15" customHeight="1">
      <c r="A957" s="358"/>
      <c r="B957" s="361" t="s">
        <v>8</v>
      </c>
      <c r="C957" s="423">
        <f t="shared" ref="C957:D957" si="184">C296</f>
        <v>0</v>
      </c>
      <c r="D957" s="424">
        <f t="shared" si="184"/>
        <v>0</v>
      </c>
      <c r="E957" s="425">
        <v>0.33300000000000002</v>
      </c>
    </row>
    <row r="958" spans="1:5" ht="13.15" customHeight="1">
      <c r="A958" s="358"/>
      <c r="B958" s="361" t="s">
        <v>10</v>
      </c>
      <c r="C958" s="423">
        <f t="shared" ref="C958:D958" si="185">C297</f>
        <v>0</v>
      </c>
      <c r="D958" s="424">
        <f t="shared" si="185"/>
        <v>0</v>
      </c>
      <c r="E958" s="425">
        <v>7.0999999999999994E-2</v>
      </c>
    </row>
    <row r="959" spans="1:5" ht="13.15" customHeight="1">
      <c r="A959" s="358"/>
      <c r="B959" s="361" t="s">
        <v>11</v>
      </c>
      <c r="C959" s="423">
        <f t="shared" ref="C959:D959" si="186">C298</f>
        <v>1</v>
      </c>
      <c r="D959" s="424">
        <f t="shared" si="186"/>
        <v>2.5000000000000001E-2</v>
      </c>
      <c r="E959" s="425">
        <v>9.4E-2</v>
      </c>
    </row>
    <row r="960" spans="1:5" ht="13.15" customHeight="1">
      <c r="A960" s="358"/>
      <c r="B960" s="361" t="s">
        <v>12</v>
      </c>
      <c r="C960" s="423">
        <f t="shared" ref="C960:D960" si="187">C299</f>
        <v>9</v>
      </c>
      <c r="D960" s="424">
        <f t="shared" si="187"/>
        <v>0.42857142857142855</v>
      </c>
      <c r="E960" s="425">
        <v>0.35299999999999998</v>
      </c>
    </row>
    <row r="961" spans="1:5" ht="13.15" customHeight="1">
      <c r="A961" s="358"/>
      <c r="B961" s="361" t="s">
        <v>107</v>
      </c>
      <c r="C961" s="423">
        <f t="shared" ref="C961:D961" si="188">C300</f>
        <v>2</v>
      </c>
      <c r="D961" s="424">
        <f t="shared" si="188"/>
        <v>0.125</v>
      </c>
      <c r="E961" s="425"/>
    </row>
    <row r="962" spans="1:5" ht="13.15" customHeight="1">
      <c r="A962" s="358"/>
      <c r="B962" s="361" t="s">
        <v>7</v>
      </c>
      <c r="C962" s="423">
        <f t="shared" ref="C962:D962" si="189">C301</f>
        <v>10</v>
      </c>
      <c r="D962" s="424">
        <f t="shared" si="189"/>
        <v>0.10204081632653061</v>
      </c>
      <c r="E962" s="425">
        <v>0.16400000000000001</v>
      </c>
    </row>
    <row r="963" spans="1:5" ht="13.15" customHeight="1">
      <c r="A963" s="358"/>
      <c r="B963" s="361" t="s">
        <v>13</v>
      </c>
      <c r="C963" s="423">
        <f t="shared" ref="C963:D963" si="190">C302</f>
        <v>8</v>
      </c>
      <c r="D963" s="424">
        <f t="shared" si="190"/>
        <v>0.26666666666666666</v>
      </c>
      <c r="E963" s="425">
        <v>0.41699999999999998</v>
      </c>
    </row>
    <row r="964" spans="1:5" ht="13.15" customHeight="1">
      <c r="A964" s="358"/>
      <c r="B964" s="361" t="s">
        <v>15</v>
      </c>
      <c r="C964" s="423">
        <f t="shared" ref="C964:D964" si="191">C303</f>
        <v>4</v>
      </c>
      <c r="D964" s="424">
        <f t="shared" si="191"/>
        <v>8.5106382978723402E-2</v>
      </c>
      <c r="E964" s="425">
        <v>0.245</v>
      </c>
    </row>
    <row r="965" spans="1:5" ht="13.15" customHeight="1">
      <c r="A965" s="358"/>
      <c r="B965" s="361" t="s">
        <v>16</v>
      </c>
      <c r="C965" s="423">
        <f t="shared" ref="C965:D965" si="192">C304</f>
        <v>4</v>
      </c>
      <c r="D965" s="424">
        <f t="shared" si="192"/>
        <v>0.13793103448275862</v>
      </c>
      <c r="E965" s="425">
        <v>0.30199999999999999</v>
      </c>
    </row>
    <row r="966" spans="1:5" ht="13.15" customHeight="1">
      <c r="A966" s="358"/>
      <c r="B966" s="361" t="s">
        <v>17</v>
      </c>
      <c r="C966" s="423">
        <f t="shared" ref="C966:D966" si="193">C305</f>
        <v>53</v>
      </c>
      <c r="D966" s="424">
        <f t="shared" si="193"/>
        <v>0.46086956521739131</v>
      </c>
      <c r="E966" s="425">
        <v>0.5</v>
      </c>
    </row>
    <row r="967" spans="1:5" ht="13.15" customHeight="1">
      <c r="A967" s="358"/>
      <c r="B967" s="361" t="s">
        <v>44</v>
      </c>
      <c r="C967" s="423">
        <f t="shared" ref="C967:D967" si="194">C306</f>
        <v>1</v>
      </c>
      <c r="D967" s="424">
        <f t="shared" si="194"/>
        <v>3.5714285714285712E-2</v>
      </c>
      <c r="E967" s="425"/>
    </row>
    <row r="968" spans="1:5" ht="13.15" customHeight="1">
      <c r="A968" s="358"/>
      <c r="B968" s="361" t="s">
        <v>18</v>
      </c>
      <c r="C968" s="423">
        <f t="shared" ref="C968:D968" si="195">C307</f>
        <v>2</v>
      </c>
      <c r="D968" s="424">
        <f t="shared" si="195"/>
        <v>0.5</v>
      </c>
      <c r="E968" s="425">
        <v>9.5000000000000001E-2</v>
      </c>
    </row>
    <row r="969" spans="1:5" ht="13.15" customHeight="1">
      <c r="A969" s="358"/>
      <c r="B969" s="361" t="s">
        <v>23</v>
      </c>
      <c r="C969" s="423">
        <f t="shared" ref="C969:D969" si="196">C308</f>
        <v>1</v>
      </c>
      <c r="D969" s="424">
        <f t="shared" si="196"/>
        <v>0.2</v>
      </c>
      <c r="E969" s="425">
        <v>0.5</v>
      </c>
    </row>
    <row r="970" spans="1:5" ht="13.15" customHeight="1">
      <c r="A970" s="358"/>
      <c r="B970" s="361" t="s">
        <v>19</v>
      </c>
      <c r="C970" s="423">
        <f t="shared" ref="C970:D970" si="197">C309</f>
        <v>5</v>
      </c>
      <c r="D970" s="424">
        <f t="shared" si="197"/>
        <v>0.55555555555555558</v>
      </c>
      <c r="E970" s="425">
        <v>0.65400000000000003</v>
      </c>
    </row>
    <row r="971" spans="1:5" ht="13.15" customHeight="1">
      <c r="A971" s="358"/>
      <c r="B971" s="361" t="s">
        <v>20</v>
      </c>
      <c r="C971" s="423">
        <f t="shared" ref="C971:D971" si="198">C310</f>
        <v>1</v>
      </c>
      <c r="D971" s="424">
        <f t="shared" si="198"/>
        <v>6.6666666666666666E-2</v>
      </c>
      <c r="E971" s="425">
        <v>0.4</v>
      </c>
    </row>
    <row r="972" spans="1:5" ht="13.15" customHeight="1">
      <c r="A972" s="358"/>
      <c r="B972" s="361" t="s">
        <v>21</v>
      </c>
      <c r="C972" s="423">
        <f t="shared" ref="C972:D972" si="199">C311</f>
        <v>3</v>
      </c>
      <c r="D972" s="424">
        <f t="shared" si="199"/>
        <v>0.10344827586206896</v>
      </c>
      <c r="E972" s="425">
        <v>8.7999999999999995E-2</v>
      </c>
    </row>
    <row r="973" spans="1:5" ht="13.15" customHeight="1">
      <c r="A973" s="358"/>
      <c r="B973" s="361" t="s">
        <v>45</v>
      </c>
      <c r="C973" s="423">
        <f t="shared" ref="C973:D973" si="200">C312</f>
        <v>9</v>
      </c>
      <c r="D973" s="424">
        <f t="shared" si="200"/>
        <v>0.375</v>
      </c>
      <c r="E973" s="425"/>
    </row>
    <row r="974" spans="1:5" ht="13.15" customHeight="1">
      <c r="A974" s="358"/>
      <c r="B974" s="361" t="s">
        <v>46</v>
      </c>
      <c r="C974" s="423">
        <f t="shared" ref="C974:D974" si="201">C313</f>
        <v>7</v>
      </c>
      <c r="D974" s="424">
        <f t="shared" si="201"/>
        <v>0.2413793103448276</v>
      </c>
      <c r="E974" s="425"/>
    </row>
    <row r="975" spans="1:5" ht="13.15" customHeight="1">
      <c r="A975" s="358"/>
      <c r="B975" s="361" t="s">
        <v>47</v>
      </c>
      <c r="C975" s="423">
        <f t="shared" ref="C975:D975" si="202">C314</f>
        <v>7</v>
      </c>
      <c r="D975" s="424">
        <f t="shared" si="202"/>
        <v>0.1206896551724138</v>
      </c>
      <c r="E975" s="425">
        <v>0.96699999999999997</v>
      </c>
    </row>
    <row r="976" spans="1:5" ht="13.15" customHeight="1">
      <c r="A976" s="358"/>
      <c r="B976" s="361" t="s">
        <v>22</v>
      </c>
      <c r="C976" s="423">
        <f t="shared" ref="C976:D976" si="203">C315</f>
        <v>7</v>
      </c>
      <c r="D976" s="424">
        <f t="shared" si="203"/>
        <v>0.30434782608695654</v>
      </c>
      <c r="E976" s="425">
        <v>0.08</v>
      </c>
    </row>
    <row r="977" spans="1:5" ht="13.15" customHeight="1">
      <c r="A977" s="358"/>
      <c r="B977" s="361" t="s">
        <v>9</v>
      </c>
      <c r="C977" s="423">
        <f t="shared" ref="C977:D977" si="204">C316</f>
        <v>30</v>
      </c>
      <c r="D977" s="424">
        <f t="shared" si="204"/>
        <v>0.52631578947368418</v>
      </c>
      <c r="E977" s="425">
        <v>0.84599999999999997</v>
      </c>
    </row>
    <row r="978" spans="1:5" ht="13.15" customHeight="1">
      <c r="A978" s="358"/>
      <c r="B978" s="361" t="s">
        <v>33</v>
      </c>
      <c r="C978" s="423">
        <f t="shared" ref="C978:D978" si="205">C317</f>
        <v>2</v>
      </c>
      <c r="D978" s="424">
        <f t="shared" si="205"/>
        <v>0.125</v>
      </c>
      <c r="E978" s="425"/>
    </row>
    <row r="979" spans="1:5" ht="13.15" customHeight="1">
      <c r="A979" s="358"/>
      <c r="B979" s="361" t="s">
        <v>5</v>
      </c>
      <c r="C979" s="423">
        <f t="shared" ref="C979:D979" si="206">C318</f>
        <v>5</v>
      </c>
      <c r="D979" s="424">
        <f t="shared" si="206"/>
        <v>0.26315789473684209</v>
      </c>
      <c r="E979" s="425">
        <v>0.60899999999999999</v>
      </c>
    </row>
    <row r="980" spans="1:5" ht="13.15" customHeight="1">
      <c r="A980" s="359"/>
      <c r="B980" s="362" t="s">
        <v>126</v>
      </c>
      <c r="C980" s="428">
        <f t="shared" ref="C980:D980" si="207">C319</f>
        <v>5</v>
      </c>
      <c r="D980" s="429">
        <f t="shared" si="207"/>
        <v>0.35714285714285715</v>
      </c>
      <c r="E980" s="430">
        <v>1</v>
      </c>
    </row>
    <row r="984" spans="1:5" ht="31.15" customHeight="1">
      <c r="A984" s="426"/>
      <c r="B984" s="427"/>
      <c r="C984" s="515" t="s">
        <v>110</v>
      </c>
      <c r="D984" s="516"/>
      <c r="E984" s="517"/>
    </row>
    <row r="985" spans="1:5">
      <c r="A985" s="359"/>
      <c r="B985" s="360"/>
      <c r="C985" s="417" t="s">
        <v>124</v>
      </c>
      <c r="D985" s="418">
        <v>2010</v>
      </c>
      <c r="E985" s="419">
        <v>2005</v>
      </c>
    </row>
    <row r="986" spans="1:5" ht="13.15" customHeight="1">
      <c r="A986" s="358"/>
      <c r="B986" s="361" t="s">
        <v>3</v>
      </c>
      <c r="C986" s="420">
        <f>F290</f>
        <v>4</v>
      </c>
      <c r="D986" s="421">
        <f>G290</f>
        <v>0.11428571428571428</v>
      </c>
      <c r="E986" s="422">
        <v>0</v>
      </c>
    </row>
    <row r="987" spans="1:5" ht="13.15" customHeight="1">
      <c r="A987" s="358"/>
      <c r="B987" s="361" t="s">
        <v>4</v>
      </c>
      <c r="C987" s="423">
        <v>33</v>
      </c>
      <c r="D987" s="424">
        <v>0.12</v>
      </c>
      <c r="E987" s="425">
        <v>0</v>
      </c>
    </row>
    <row r="988" spans="1:5" ht="13.15" customHeight="1">
      <c r="A988" s="358"/>
      <c r="B988" s="361" t="s">
        <v>106</v>
      </c>
      <c r="C988" s="423">
        <v>5</v>
      </c>
      <c r="D988" s="424">
        <v>0.2</v>
      </c>
      <c r="E988" s="425"/>
    </row>
    <row r="989" spans="1:5" ht="13.15" customHeight="1">
      <c r="A989" s="358"/>
      <c r="B989" s="361" t="s">
        <v>42</v>
      </c>
      <c r="C989" s="423">
        <v>54</v>
      </c>
      <c r="D989" s="424">
        <v>0.04</v>
      </c>
      <c r="E989" s="425"/>
    </row>
    <row r="990" spans="1:5" ht="13.15" customHeight="1">
      <c r="A990" s="358"/>
      <c r="B990" s="361" t="s">
        <v>14</v>
      </c>
      <c r="C990" s="423">
        <v>38</v>
      </c>
      <c r="D990" s="424">
        <v>0.03</v>
      </c>
      <c r="E990" s="425">
        <v>0</v>
      </c>
    </row>
    <row r="991" spans="1:5" ht="13.15" customHeight="1">
      <c r="A991" s="358"/>
      <c r="B991" s="361" t="s">
        <v>6</v>
      </c>
      <c r="C991" s="423">
        <v>39</v>
      </c>
      <c r="D991" s="424">
        <v>0.03</v>
      </c>
      <c r="E991" s="425">
        <v>2.1000000000000001E-2</v>
      </c>
    </row>
    <row r="992" spans="1:5" ht="13.15" customHeight="1">
      <c r="A992" s="358"/>
      <c r="B992" s="361" t="s">
        <v>8</v>
      </c>
      <c r="C992" s="423">
        <v>6</v>
      </c>
      <c r="D992" s="424">
        <v>0</v>
      </c>
      <c r="E992" s="425">
        <v>0</v>
      </c>
    </row>
    <row r="993" spans="1:5" ht="13.15" customHeight="1">
      <c r="A993" s="358"/>
      <c r="B993" s="361" t="s">
        <v>10</v>
      </c>
      <c r="C993" s="423">
        <v>18</v>
      </c>
      <c r="D993" s="424">
        <v>0</v>
      </c>
      <c r="E993" s="425">
        <v>0</v>
      </c>
    </row>
    <row r="994" spans="1:5" ht="13.15" customHeight="1">
      <c r="A994" s="358"/>
      <c r="B994" s="361" t="s">
        <v>11</v>
      </c>
      <c r="C994" s="423">
        <v>40</v>
      </c>
      <c r="D994" s="424">
        <v>0.03</v>
      </c>
      <c r="E994" s="425">
        <v>0</v>
      </c>
    </row>
    <row r="995" spans="1:5" ht="13.15" customHeight="1">
      <c r="A995" s="358"/>
      <c r="B995" s="361" t="s">
        <v>12</v>
      </c>
      <c r="C995" s="423">
        <v>20</v>
      </c>
      <c r="D995" s="424">
        <v>0.1</v>
      </c>
      <c r="E995" s="425">
        <v>5.8999999999999997E-2</v>
      </c>
    </row>
    <row r="996" spans="1:5" ht="13.15" customHeight="1">
      <c r="A996" s="358"/>
      <c r="B996" s="361" t="s">
        <v>107</v>
      </c>
      <c r="C996" s="423">
        <v>16</v>
      </c>
      <c r="D996" s="424">
        <v>0</v>
      </c>
      <c r="E996" s="425"/>
    </row>
    <row r="997" spans="1:5" ht="13.15" customHeight="1">
      <c r="A997" s="358"/>
      <c r="B997" s="361" t="s">
        <v>7</v>
      </c>
      <c r="C997" s="423">
        <v>92</v>
      </c>
      <c r="D997" s="424">
        <v>7.0000000000000007E-2</v>
      </c>
      <c r="E997" s="425">
        <v>8.0000000000000002E-3</v>
      </c>
    </row>
    <row r="998" spans="1:5" ht="13.15" customHeight="1">
      <c r="A998" s="358"/>
      <c r="B998" s="361" t="s">
        <v>13</v>
      </c>
      <c r="C998" s="423">
        <v>30</v>
      </c>
      <c r="D998" s="424">
        <v>7.0000000000000007E-2</v>
      </c>
      <c r="E998" s="425">
        <v>0.25</v>
      </c>
    </row>
    <row r="999" spans="1:5" ht="13.15" customHeight="1">
      <c r="A999" s="358"/>
      <c r="B999" s="361" t="s">
        <v>15</v>
      </c>
      <c r="C999" s="423">
        <v>46</v>
      </c>
      <c r="D999" s="424">
        <v>0.17</v>
      </c>
      <c r="E999" s="425">
        <v>5.7000000000000002E-2</v>
      </c>
    </row>
    <row r="1000" spans="1:5" ht="13.15" customHeight="1">
      <c r="A1000" s="358"/>
      <c r="B1000" s="361" t="s">
        <v>16</v>
      </c>
      <c r="C1000" s="423">
        <v>28</v>
      </c>
      <c r="D1000" s="424">
        <v>0.11</v>
      </c>
      <c r="E1000" s="425">
        <v>0</v>
      </c>
    </row>
    <row r="1001" spans="1:5" ht="13.15" customHeight="1">
      <c r="A1001" s="358"/>
      <c r="B1001" s="361" t="s">
        <v>17</v>
      </c>
      <c r="C1001" s="423">
        <v>115</v>
      </c>
      <c r="D1001" s="424">
        <v>0.15</v>
      </c>
      <c r="E1001" s="425">
        <v>0.13500000000000001</v>
      </c>
    </row>
    <row r="1002" spans="1:5" ht="13.15" customHeight="1">
      <c r="A1002" s="358"/>
      <c r="B1002" s="361" t="s">
        <v>44</v>
      </c>
      <c r="C1002" s="423">
        <v>25</v>
      </c>
      <c r="D1002" s="424">
        <v>0.04</v>
      </c>
      <c r="E1002" s="425"/>
    </row>
    <row r="1003" spans="1:5" ht="13.15" customHeight="1">
      <c r="A1003" s="358"/>
      <c r="B1003" s="361" t="s">
        <v>18</v>
      </c>
      <c r="C1003" s="423">
        <v>4</v>
      </c>
      <c r="D1003" s="424">
        <v>0</v>
      </c>
      <c r="E1003" s="425">
        <v>0</v>
      </c>
    </row>
    <row r="1004" spans="1:5" ht="13.15" customHeight="1">
      <c r="A1004" s="358"/>
      <c r="B1004" s="361" t="s">
        <v>23</v>
      </c>
      <c r="C1004" s="423">
        <v>5</v>
      </c>
      <c r="D1004" s="424">
        <v>0</v>
      </c>
      <c r="E1004" s="425">
        <v>0</v>
      </c>
    </row>
    <row r="1005" spans="1:5" ht="13.15" customHeight="1">
      <c r="A1005" s="358"/>
      <c r="B1005" s="361" t="s">
        <v>19</v>
      </c>
      <c r="C1005" s="423">
        <v>9</v>
      </c>
      <c r="D1005" s="424">
        <v>0.33</v>
      </c>
      <c r="E1005" s="425">
        <v>0.192</v>
      </c>
    </row>
    <row r="1006" spans="1:5" ht="13.15" customHeight="1">
      <c r="A1006" s="358"/>
      <c r="B1006" s="361" t="s">
        <v>20</v>
      </c>
      <c r="C1006" s="423">
        <v>15</v>
      </c>
      <c r="D1006" s="424">
        <v>0</v>
      </c>
      <c r="E1006" s="425">
        <v>0.2</v>
      </c>
    </row>
    <row r="1007" spans="1:5" ht="13.15" customHeight="1">
      <c r="A1007" s="358"/>
      <c r="B1007" s="361" t="s">
        <v>21</v>
      </c>
      <c r="C1007" s="423">
        <v>26</v>
      </c>
      <c r="D1007" s="424">
        <v>0</v>
      </c>
      <c r="E1007" s="425">
        <v>0</v>
      </c>
    </row>
    <row r="1008" spans="1:5" ht="13.15" customHeight="1">
      <c r="A1008" s="358"/>
      <c r="B1008" s="361" t="s">
        <v>45</v>
      </c>
      <c r="C1008" s="423">
        <v>25</v>
      </c>
      <c r="D1008" s="424">
        <v>0.28000000000000003</v>
      </c>
      <c r="E1008" s="425"/>
    </row>
    <row r="1009" spans="1:5" ht="13.15" customHeight="1">
      <c r="A1009" s="358"/>
      <c r="B1009" s="361" t="s">
        <v>46</v>
      </c>
      <c r="C1009" s="423">
        <v>26</v>
      </c>
      <c r="D1009" s="424">
        <v>0.12</v>
      </c>
      <c r="E1009" s="425"/>
    </row>
    <row r="1010" spans="1:5" ht="13.15" customHeight="1">
      <c r="A1010" s="358"/>
      <c r="B1010" s="361" t="s">
        <v>47</v>
      </c>
      <c r="C1010" s="423">
        <v>52</v>
      </c>
      <c r="D1010" s="424">
        <v>0</v>
      </c>
      <c r="E1010" s="425">
        <v>8.2000000000000003E-2</v>
      </c>
    </row>
    <row r="1011" spans="1:5" ht="13.15" customHeight="1">
      <c r="A1011" s="358"/>
      <c r="B1011" s="361" t="s">
        <v>22</v>
      </c>
      <c r="C1011" s="423">
        <v>22</v>
      </c>
      <c r="D1011" s="424">
        <v>0.05</v>
      </c>
      <c r="E1011" s="425">
        <v>0</v>
      </c>
    </row>
    <row r="1012" spans="1:5" ht="13.15" customHeight="1">
      <c r="A1012" s="358"/>
      <c r="B1012" s="361" t="s">
        <v>9</v>
      </c>
      <c r="C1012" s="423">
        <v>56</v>
      </c>
      <c r="D1012" s="424">
        <v>0.61</v>
      </c>
      <c r="E1012" s="425">
        <v>0.47699999999999998</v>
      </c>
    </row>
    <row r="1013" spans="1:5" ht="13.15" customHeight="1">
      <c r="A1013" s="358"/>
      <c r="B1013" s="361" t="s">
        <v>33</v>
      </c>
      <c r="C1013" s="423">
        <v>16</v>
      </c>
      <c r="D1013" s="424">
        <v>0.19</v>
      </c>
      <c r="E1013" s="425"/>
    </row>
    <row r="1014" spans="1:5" ht="13.15" customHeight="1">
      <c r="A1014" s="358"/>
      <c r="B1014" s="361" t="s">
        <v>5</v>
      </c>
      <c r="C1014" s="423">
        <v>18</v>
      </c>
      <c r="D1014" s="424">
        <v>0.17</v>
      </c>
      <c r="E1014" s="425">
        <v>8.6999999999999994E-2</v>
      </c>
    </row>
    <row r="1015" spans="1:5" ht="13.15" customHeight="1">
      <c r="A1015" s="359"/>
      <c r="B1015" s="362" t="s">
        <v>126</v>
      </c>
      <c r="C1015" s="428">
        <v>13</v>
      </c>
      <c r="D1015" s="429">
        <v>0.54</v>
      </c>
      <c r="E1015" s="430">
        <v>1</v>
      </c>
    </row>
    <row r="1018" spans="1:5" ht="33.6" customHeight="1">
      <c r="A1018" s="426"/>
      <c r="B1018" s="427"/>
      <c r="C1018" s="515" t="s">
        <v>128</v>
      </c>
      <c r="D1018" s="516"/>
      <c r="E1018" s="517"/>
    </row>
    <row r="1019" spans="1:5">
      <c r="A1019" s="359"/>
      <c r="B1019" s="360"/>
      <c r="C1019" s="417" t="s">
        <v>124</v>
      </c>
      <c r="D1019" s="418">
        <v>2010</v>
      </c>
      <c r="E1019" s="419">
        <v>2005</v>
      </c>
    </row>
    <row r="1020" spans="1:5" ht="13.15" customHeight="1">
      <c r="A1020" s="358"/>
      <c r="B1020" s="361" t="s">
        <v>3</v>
      </c>
      <c r="C1020" s="420">
        <f>I290</f>
        <v>30</v>
      </c>
      <c r="D1020" s="421">
        <f>J290</f>
        <v>0.8571428571428571</v>
      </c>
      <c r="E1020" s="422">
        <v>0.95499999999999996</v>
      </c>
    </row>
    <row r="1021" spans="1:5" ht="13.15" customHeight="1">
      <c r="A1021" s="358"/>
      <c r="B1021" s="361" t="s">
        <v>4</v>
      </c>
      <c r="C1021" s="423">
        <f t="shared" ref="C1021:D1021" si="208">I291</f>
        <v>17</v>
      </c>
      <c r="D1021" s="424">
        <f t="shared" si="208"/>
        <v>0.48571428571428571</v>
      </c>
      <c r="E1021" s="425">
        <v>0.91700000000000004</v>
      </c>
    </row>
    <row r="1022" spans="1:5" ht="13.15" customHeight="1">
      <c r="A1022" s="358"/>
      <c r="B1022" s="361" t="s">
        <v>106</v>
      </c>
      <c r="C1022" s="423">
        <f t="shared" ref="C1022:D1022" si="209">I292</f>
        <v>4</v>
      </c>
      <c r="D1022" s="424">
        <f t="shared" si="209"/>
        <v>0.66666666666666663</v>
      </c>
      <c r="E1022" s="425"/>
    </row>
    <row r="1023" spans="1:5" ht="13.15" customHeight="1">
      <c r="A1023" s="358"/>
      <c r="B1023" s="361" t="s">
        <v>42</v>
      </c>
      <c r="C1023" s="423">
        <f t="shared" ref="C1023:D1023" si="210">I293</f>
        <v>45</v>
      </c>
      <c r="D1023" s="424">
        <f t="shared" si="210"/>
        <v>0.83333333333333337</v>
      </c>
      <c r="E1023" s="425"/>
    </row>
    <row r="1024" spans="1:5" ht="13.15" customHeight="1">
      <c r="A1024" s="358"/>
      <c r="B1024" s="361" t="s">
        <v>14</v>
      </c>
      <c r="C1024" s="423">
        <f t="shared" ref="C1024:D1024" si="211">I294</f>
        <v>33</v>
      </c>
      <c r="D1024" s="424">
        <f t="shared" si="211"/>
        <v>0.86842105263157898</v>
      </c>
      <c r="E1024" s="425">
        <v>1</v>
      </c>
    </row>
    <row r="1025" spans="1:5" ht="13.15" customHeight="1">
      <c r="A1025" s="358"/>
      <c r="B1025" s="361" t="s">
        <v>6</v>
      </c>
      <c r="C1025" s="423">
        <f t="shared" ref="C1025:D1025" si="212">I295</f>
        <v>17</v>
      </c>
      <c r="D1025" s="424">
        <f t="shared" si="212"/>
        <v>0.41463414634146339</v>
      </c>
      <c r="E1025" s="425">
        <v>0.91500000000000004</v>
      </c>
    </row>
    <row r="1026" spans="1:5" ht="13.15" customHeight="1">
      <c r="A1026" s="358"/>
      <c r="B1026" s="361" t="s">
        <v>8</v>
      </c>
      <c r="C1026" s="423">
        <f t="shared" ref="C1026:D1026" si="213">I296</f>
        <v>5</v>
      </c>
      <c r="D1026" s="424">
        <f t="shared" si="213"/>
        <v>0.83333333333333337</v>
      </c>
      <c r="E1026" s="425">
        <v>0.66700000000000004</v>
      </c>
    </row>
    <row r="1027" spans="1:5" ht="13.15" customHeight="1">
      <c r="A1027" s="358"/>
      <c r="B1027" s="361" t="s">
        <v>10</v>
      </c>
      <c r="C1027" s="423">
        <f t="shared" ref="C1027:D1027" si="214">I297</f>
        <v>15</v>
      </c>
      <c r="D1027" s="424">
        <f t="shared" si="214"/>
        <v>0.83333333333333337</v>
      </c>
      <c r="E1027" s="425">
        <v>0.92900000000000005</v>
      </c>
    </row>
    <row r="1028" spans="1:5" ht="13.15" customHeight="1">
      <c r="A1028" s="358"/>
      <c r="B1028" s="361" t="s">
        <v>11</v>
      </c>
      <c r="C1028" s="423">
        <f t="shared" ref="C1028:D1028" si="215">I298</f>
        <v>36</v>
      </c>
      <c r="D1028" s="424">
        <f t="shared" si="215"/>
        <v>0.9</v>
      </c>
      <c r="E1028" s="425">
        <v>0.90600000000000003</v>
      </c>
    </row>
    <row r="1029" spans="1:5" ht="13.15" customHeight="1">
      <c r="A1029" s="358"/>
      <c r="B1029" s="361" t="s">
        <v>12</v>
      </c>
      <c r="C1029" s="423">
        <f t="shared" ref="C1029:D1029" si="216">I299</f>
        <v>11</v>
      </c>
      <c r="D1029" s="424">
        <f t="shared" si="216"/>
        <v>0.52380952380952384</v>
      </c>
      <c r="E1029" s="425">
        <v>0.64700000000000002</v>
      </c>
    </row>
    <row r="1030" spans="1:5" ht="13.15" customHeight="1">
      <c r="A1030" s="358"/>
      <c r="B1030" s="361" t="s">
        <v>107</v>
      </c>
      <c r="C1030" s="423">
        <f t="shared" ref="C1030:D1030" si="217">I300</f>
        <v>13</v>
      </c>
      <c r="D1030" s="424">
        <f t="shared" si="217"/>
        <v>0.8125</v>
      </c>
      <c r="E1030" s="425"/>
    </row>
    <row r="1031" spans="1:5" ht="13.15" customHeight="1">
      <c r="A1031" s="358"/>
      <c r="B1031" s="361" t="s">
        <v>7</v>
      </c>
      <c r="C1031" s="423">
        <f t="shared" ref="C1031:D1031" si="218">I301</f>
        <v>70</v>
      </c>
      <c r="D1031" s="424">
        <f t="shared" si="218"/>
        <v>0.7142857142857143</v>
      </c>
      <c r="E1031" s="425">
        <v>0.84399999999999997</v>
      </c>
    </row>
    <row r="1032" spans="1:5" ht="13.15" customHeight="1">
      <c r="A1032" s="358"/>
      <c r="B1032" s="361" t="s">
        <v>13</v>
      </c>
      <c r="C1032" s="423">
        <f t="shared" ref="C1032:D1032" si="219">I302</f>
        <v>21</v>
      </c>
      <c r="D1032" s="424">
        <f t="shared" si="219"/>
        <v>0.7</v>
      </c>
      <c r="E1032" s="425">
        <v>0.58299999999999996</v>
      </c>
    </row>
    <row r="1033" spans="1:5" ht="13.15" customHeight="1">
      <c r="A1033" s="358"/>
      <c r="B1033" s="361" t="s">
        <v>15</v>
      </c>
      <c r="C1033" s="423">
        <f t="shared" ref="C1033:D1033" si="220">I303</f>
        <v>26</v>
      </c>
      <c r="D1033" s="424">
        <f t="shared" si="220"/>
        <v>0.55319148936170215</v>
      </c>
      <c r="E1033" s="425">
        <v>0.755</v>
      </c>
    </row>
    <row r="1034" spans="1:5" ht="13.15" customHeight="1">
      <c r="A1034" s="358"/>
      <c r="B1034" s="361" t="s">
        <v>16</v>
      </c>
      <c r="C1034" s="423">
        <f t="shared" ref="C1034:D1034" si="221">I304</f>
        <v>18</v>
      </c>
      <c r="D1034" s="424">
        <f t="shared" si="221"/>
        <v>0.62068965517241381</v>
      </c>
      <c r="E1034" s="425">
        <v>0.69799999999999995</v>
      </c>
    </row>
    <row r="1035" spans="1:5" ht="13.15" customHeight="1">
      <c r="A1035" s="358"/>
      <c r="B1035" s="361" t="s">
        <v>17</v>
      </c>
      <c r="C1035" s="423">
        <f t="shared" ref="C1035:D1035" si="222">I305</f>
        <v>54</v>
      </c>
      <c r="D1035" s="424">
        <f t="shared" si="222"/>
        <v>0.46956521739130436</v>
      </c>
      <c r="E1035" s="425">
        <v>0.48099999999999998</v>
      </c>
    </row>
    <row r="1036" spans="1:5" ht="13.15" customHeight="1">
      <c r="A1036" s="358"/>
      <c r="B1036" s="361" t="s">
        <v>44</v>
      </c>
      <c r="C1036" s="423">
        <f t="shared" ref="C1036:D1036" si="223">I306</f>
        <v>27</v>
      </c>
      <c r="D1036" s="424">
        <f t="shared" si="223"/>
        <v>0.9642857142857143</v>
      </c>
      <c r="E1036" s="425"/>
    </row>
    <row r="1037" spans="1:5" ht="13.15" customHeight="1">
      <c r="A1037" s="358"/>
      <c r="B1037" s="361" t="s">
        <v>18</v>
      </c>
      <c r="C1037" s="423">
        <f t="shared" ref="C1037:D1037" si="224">I307</f>
        <v>2</v>
      </c>
      <c r="D1037" s="424">
        <f t="shared" si="224"/>
        <v>0.5</v>
      </c>
      <c r="E1037" s="425">
        <v>0.90500000000000003</v>
      </c>
    </row>
    <row r="1038" spans="1:5" ht="13.15" customHeight="1">
      <c r="A1038" s="358"/>
      <c r="B1038" s="361" t="s">
        <v>23</v>
      </c>
      <c r="C1038" s="423">
        <f t="shared" ref="C1038:D1038" si="225">I308</f>
        <v>4</v>
      </c>
      <c r="D1038" s="424">
        <f t="shared" si="225"/>
        <v>0.8</v>
      </c>
      <c r="E1038" s="425">
        <v>0.5</v>
      </c>
    </row>
    <row r="1039" spans="1:5" ht="13.15" customHeight="1">
      <c r="A1039" s="358"/>
      <c r="B1039" s="361" t="s">
        <v>19</v>
      </c>
      <c r="C1039" s="423">
        <f t="shared" ref="C1039:D1039" si="226">I309</f>
        <v>1</v>
      </c>
      <c r="D1039" s="424">
        <f t="shared" si="226"/>
        <v>0.1111111111111111</v>
      </c>
      <c r="E1039" s="425">
        <v>0.34599999999999997</v>
      </c>
    </row>
    <row r="1040" spans="1:5" ht="13.15" customHeight="1">
      <c r="A1040" s="358"/>
      <c r="B1040" s="361" t="s">
        <v>20</v>
      </c>
      <c r="C1040" s="423">
        <f t="shared" ref="C1040:D1040" si="227">I310</f>
        <v>5</v>
      </c>
      <c r="D1040" s="424">
        <f t="shared" si="227"/>
        <v>0.33333333333333331</v>
      </c>
      <c r="E1040" s="425">
        <v>0.8</v>
      </c>
    </row>
    <row r="1041" spans="1:5" ht="13.15" customHeight="1">
      <c r="A1041" s="358"/>
      <c r="B1041" s="361" t="s">
        <v>21</v>
      </c>
      <c r="C1041" s="423">
        <f t="shared" ref="C1041:D1041" si="228">I311</f>
        <v>25</v>
      </c>
      <c r="D1041" s="424">
        <f t="shared" si="228"/>
        <v>0.86206896551724133</v>
      </c>
      <c r="E1041" s="425">
        <v>0.91200000000000003</v>
      </c>
    </row>
    <row r="1042" spans="1:5" ht="13.15" customHeight="1">
      <c r="A1042" s="358"/>
      <c r="B1042" s="361" t="s">
        <v>45</v>
      </c>
      <c r="C1042" s="423">
        <f t="shared" ref="C1042:D1042" si="229">I312</f>
        <v>7</v>
      </c>
      <c r="D1042" s="424">
        <f t="shared" si="229"/>
        <v>0.29166666666666669</v>
      </c>
      <c r="E1042" s="425"/>
    </row>
    <row r="1043" spans="1:5" ht="13.15" customHeight="1">
      <c r="A1043" s="358"/>
      <c r="B1043" s="361" t="s">
        <v>46</v>
      </c>
      <c r="C1043" s="423">
        <f t="shared" ref="C1043:D1043" si="230">I313</f>
        <v>21</v>
      </c>
      <c r="D1043" s="424">
        <f t="shared" si="230"/>
        <v>0.72413793103448276</v>
      </c>
      <c r="E1043" s="425"/>
    </row>
    <row r="1044" spans="1:5" ht="13.15" customHeight="1">
      <c r="A1044" s="358"/>
      <c r="B1044" s="361" t="s">
        <v>47</v>
      </c>
      <c r="C1044" s="423">
        <f t="shared" ref="C1044:D1044" si="231">I314</f>
        <v>46</v>
      </c>
      <c r="D1044" s="424">
        <f t="shared" si="231"/>
        <v>0.7931034482758621</v>
      </c>
      <c r="E1044" s="425">
        <v>6.6000000000000003E-2</v>
      </c>
    </row>
    <row r="1045" spans="1:5" ht="13.15" customHeight="1">
      <c r="A1045" s="358"/>
      <c r="B1045" s="361" t="s">
        <v>22</v>
      </c>
      <c r="C1045" s="423">
        <f t="shared" ref="C1045:D1045" si="232">I315</f>
        <v>14</v>
      </c>
      <c r="D1045" s="424">
        <f t="shared" si="232"/>
        <v>0.60869565217391308</v>
      </c>
      <c r="E1045" s="425">
        <v>0.92</v>
      </c>
    </row>
    <row r="1046" spans="1:5" ht="13.15" customHeight="1">
      <c r="A1046" s="358"/>
      <c r="B1046" s="361" t="s">
        <v>9</v>
      </c>
      <c r="C1046" s="423">
        <f t="shared" ref="C1046:D1046" si="233">I316</f>
        <v>9</v>
      </c>
      <c r="D1046" s="424">
        <f t="shared" si="233"/>
        <v>0.15789473684210525</v>
      </c>
      <c r="E1046" s="425">
        <v>0.154</v>
      </c>
    </row>
    <row r="1047" spans="1:5" ht="13.15" customHeight="1">
      <c r="A1047" s="358"/>
      <c r="B1047" s="361" t="s">
        <v>33</v>
      </c>
      <c r="C1047" s="423">
        <f t="shared" ref="C1047:D1047" si="234">I317</f>
        <v>10</v>
      </c>
      <c r="D1047" s="424">
        <f t="shared" si="234"/>
        <v>0.625</v>
      </c>
      <c r="E1047" s="425"/>
    </row>
    <row r="1048" spans="1:5" ht="13.15" customHeight="1">
      <c r="A1048" s="358"/>
      <c r="B1048" s="361" t="s">
        <v>5</v>
      </c>
      <c r="C1048" s="423">
        <f t="shared" ref="C1048:D1048" si="235">I318</f>
        <v>11</v>
      </c>
      <c r="D1048" s="424">
        <f t="shared" si="235"/>
        <v>0.57894736842105265</v>
      </c>
      <c r="E1048" s="425">
        <v>0.39100000000000001</v>
      </c>
    </row>
    <row r="1049" spans="1:5" ht="13.15" customHeight="1">
      <c r="A1049" s="359"/>
      <c r="B1049" s="362" t="s">
        <v>126</v>
      </c>
      <c r="C1049" s="428">
        <f t="shared" ref="C1049:D1049" si="236">I319</f>
        <v>0</v>
      </c>
      <c r="D1049" s="429">
        <f t="shared" si="236"/>
        <v>0</v>
      </c>
      <c r="E1049" s="430">
        <v>0</v>
      </c>
    </row>
    <row r="1053" spans="1:5" ht="33" customHeight="1">
      <c r="A1053" s="426"/>
      <c r="B1053" s="427"/>
      <c r="C1053" s="515" t="s">
        <v>111</v>
      </c>
      <c r="D1053" s="516"/>
      <c r="E1053" s="517"/>
    </row>
    <row r="1054" spans="1:5">
      <c r="A1054" s="359"/>
      <c r="B1054" s="360"/>
      <c r="C1054" s="417" t="s">
        <v>124</v>
      </c>
      <c r="D1054" s="418">
        <v>2010</v>
      </c>
      <c r="E1054" s="419">
        <v>2005</v>
      </c>
    </row>
    <row r="1055" spans="1:5" ht="13.15" customHeight="1">
      <c r="A1055" s="358"/>
      <c r="B1055" s="361" t="s">
        <v>3</v>
      </c>
      <c r="C1055" s="420">
        <f>C573</f>
        <v>1</v>
      </c>
      <c r="D1055" s="421">
        <f>D573</f>
        <v>2.8571428571428571E-2</v>
      </c>
      <c r="E1055" s="422">
        <v>4.4999999999999998E-2</v>
      </c>
    </row>
    <row r="1056" spans="1:5" ht="13.15" customHeight="1">
      <c r="A1056" s="358"/>
      <c r="B1056" s="361" t="s">
        <v>4</v>
      </c>
      <c r="C1056" s="423">
        <f t="shared" ref="C1056:D1056" si="237">C574</f>
        <v>4</v>
      </c>
      <c r="D1056" s="424">
        <f t="shared" si="237"/>
        <v>0.11428571428571428</v>
      </c>
      <c r="E1056" s="425">
        <v>0.154</v>
      </c>
    </row>
    <row r="1057" spans="1:5" ht="13.15" customHeight="1">
      <c r="A1057" s="358"/>
      <c r="B1057" s="361" t="s">
        <v>106</v>
      </c>
      <c r="C1057" s="423">
        <f t="shared" ref="C1057:D1057" si="238">C575</f>
        <v>1</v>
      </c>
      <c r="D1057" s="424">
        <f t="shared" si="238"/>
        <v>0.16666666666666666</v>
      </c>
      <c r="E1057" s="425"/>
    </row>
    <row r="1058" spans="1:5" ht="13.15" customHeight="1">
      <c r="A1058" s="358"/>
      <c r="B1058" s="361" t="s">
        <v>42</v>
      </c>
      <c r="C1058" s="423">
        <f t="shared" ref="C1058:D1058" si="239">C576</f>
        <v>2</v>
      </c>
      <c r="D1058" s="424">
        <f t="shared" si="239"/>
        <v>3.7037037037037035E-2</v>
      </c>
      <c r="E1058" s="425"/>
    </row>
    <row r="1059" spans="1:5" ht="13.15" customHeight="1">
      <c r="A1059" s="358"/>
      <c r="B1059" s="361" t="s">
        <v>14</v>
      </c>
      <c r="C1059" s="423">
        <f t="shared" ref="C1059:D1059" si="240">C577</f>
        <v>1</v>
      </c>
      <c r="D1059" s="424">
        <f t="shared" si="240"/>
        <v>2.6315789473684209E-2</v>
      </c>
      <c r="E1059" s="425">
        <v>7.0999999999999994E-2</v>
      </c>
    </row>
    <row r="1060" spans="1:5" ht="13.15" customHeight="1">
      <c r="A1060" s="358"/>
      <c r="B1060" s="361" t="s">
        <v>6</v>
      </c>
      <c r="C1060" s="423">
        <f t="shared" ref="C1060:D1060" si="241">C578</f>
        <v>1</v>
      </c>
      <c r="D1060" s="424">
        <f t="shared" si="241"/>
        <v>2.4390243902439025E-2</v>
      </c>
      <c r="E1060" s="425">
        <v>8.5000000000000006E-2</v>
      </c>
    </row>
    <row r="1061" spans="1:5" ht="13.15" customHeight="1">
      <c r="A1061" s="358"/>
      <c r="B1061" s="361" t="s">
        <v>8</v>
      </c>
      <c r="C1061" s="423">
        <f t="shared" ref="C1061:D1061" si="242">C579</f>
        <v>0</v>
      </c>
      <c r="D1061" s="424">
        <f t="shared" si="242"/>
        <v>0</v>
      </c>
      <c r="E1061" s="425">
        <v>0.375</v>
      </c>
    </row>
    <row r="1062" spans="1:5" ht="13.15" customHeight="1">
      <c r="A1062" s="358"/>
      <c r="B1062" s="361" t="s">
        <v>10</v>
      </c>
      <c r="C1062" s="423">
        <f t="shared" ref="C1062:D1062" si="243">C580</f>
        <v>0</v>
      </c>
      <c r="D1062" s="424">
        <f t="shared" si="243"/>
        <v>0</v>
      </c>
      <c r="E1062" s="425">
        <v>0</v>
      </c>
    </row>
    <row r="1063" spans="1:5" ht="13.15" customHeight="1">
      <c r="A1063" s="358"/>
      <c r="B1063" s="361" t="s">
        <v>11</v>
      </c>
      <c r="C1063" s="423">
        <f t="shared" ref="C1063:D1063" si="244">C581</f>
        <v>1</v>
      </c>
      <c r="D1063" s="424">
        <f t="shared" si="244"/>
        <v>2.5000000000000001E-2</v>
      </c>
      <c r="E1063" s="425">
        <v>9.0999999999999998E-2</v>
      </c>
    </row>
    <row r="1064" spans="1:5" ht="13.15" customHeight="1">
      <c r="A1064" s="358"/>
      <c r="B1064" s="361" t="s">
        <v>12</v>
      </c>
      <c r="C1064" s="423">
        <f t="shared" ref="C1064:D1064" si="245">C582</f>
        <v>2</v>
      </c>
      <c r="D1064" s="424">
        <f t="shared" si="245"/>
        <v>9.5238095238095233E-2</v>
      </c>
      <c r="E1064" s="425">
        <v>0.4</v>
      </c>
    </row>
    <row r="1065" spans="1:5" ht="13.15" customHeight="1">
      <c r="A1065" s="358"/>
      <c r="B1065" s="361" t="s">
        <v>107</v>
      </c>
      <c r="C1065" s="423">
        <f t="shared" ref="C1065:D1065" si="246">C583</f>
        <v>0</v>
      </c>
      <c r="D1065" s="424">
        <f t="shared" si="246"/>
        <v>0</v>
      </c>
      <c r="E1065" s="425"/>
    </row>
    <row r="1066" spans="1:5" ht="13.15" customHeight="1">
      <c r="A1066" s="358"/>
      <c r="B1066" s="361" t="s">
        <v>7</v>
      </c>
      <c r="C1066" s="423">
        <f t="shared" ref="C1066:D1066" si="247">C584</f>
        <v>6</v>
      </c>
      <c r="D1066" s="424">
        <f t="shared" si="247"/>
        <v>6.1224489795918366E-2</v>
      </c>
      <c r="E1066" s="425">
        <v>8.1000000000000003E-2</v>
      </c>
    </row>
    <row r="1067" spans="1:5" ht="13.15" customHeight="1">
      <c r="A1067" s="358"/>
      <c r="B1067" s="361" t="s">
        <v>13</v>
      </c>
      <c r="C1067" s="423">
        <f t="shared" ref="C1067:D1067" si="248">C585</f>
        <v>2</v>
      </c>
      <c r="D1067" s="424">
        <f t="shared" si="248"/>
        <v>6.6666666666666666E-2</v>
      </c>
      <c r="E1067" s="425">
        <v>0.36399999999999999</v>
      </c>
    </row>
    <row r="1068" spans="1:5" ht="13.15" customHeight="1">
      <c r="A1068" s="358"/>
      <c r="B1068" s="361" t="s">
        <v>15</v>
      </c>
      <c r="C1068" s="423">
        <f t="shared" ref="C1068:D1068" si="249">C586</f>
        <v>8</v>
      </c>
      <c r="D1068" s="424">
        <f t="shared" si="249"/>
        <v>0.1702127659574468</v>
      </c>
      <c r="E1068" s="425">
        <v>0.12</v>
      </c>
    </row>
    <row r="1069" spans="1:5" ht="13.15" customHeight="1">
      <c r="A1069" s="358"/>
      <c r="B1069" s="361" t="s">
        <v>16</v>
      </c>
      <c r="C1069" s="423">
        <f t="shared" ref="C1069:D1069" si="250">C587</f>
        <v>3</v>
      </c>
      <c r="D1069" s="424">
        <f t="shared" si="250"/>
        <v>0.10344827586206896</v>
      </c>
      <c r="E1069" s="425">
        <v>5.6000000000000001E-2</v>
      </c>
    </row>
    <row r="1070" spans="1:5" ht="13.15" customHeight="1">
      <c r="A1070" s="358"/>
      <c r="B1070" s="361" t="s">
        <v>17</v>
      </c>
      <c r="C1070" s="423">
        <f t="shared" ref="C1070:D1070" si="251">C588</f>
        <v>17</v>
      </c>
      <c r="D1070" s="424">
        <f t="shared" si="251"/>
        <v>0.14782608695652175</v>
      </c>
      <c r="E1070" s="425">
        <v>0.51900000000000002</v>
      </c>
    </row>
    <row r="1071" spans="1:5" ht="13.15" customHeight="1">
      <c r="A1071" s="358"/>
      <c r="B1071" s="361" t="s">
        <v>44</v>
      </c>
      <c r="C1071" s="423">
        <f t="shared" ref="C1071:D1071" si="252">C589</f>
        <v>1</v>
      </c>
      <c r="D1071" s="424">
        <f t="shared" si="252"/>
        <v>3.5714285714285712E-2</v>
      </c>
      <c r="E1071" s="425"/>
    </row>
    <row r="1072" spans="1:5" ht="13.15" customHeight="1">
      <c r="A1072" s="358"/>
      <c r="B1072" s="361" t="s">
        <v>18</v>
      </c>
      <c r="C1072" s="423">
        <f t="shared" ref="C1072:D1072" si="253">C590</f>
        <v>0</v>
      </c>
      <c r="D1072" s="424">
        <f t="shared" si="253"/>
        <v>0</v>
      </c>
      <c r="E1072" s="425">
        <v>4.8000000000000001E-2</v>
      </c>
    </row>
    <row r="1073" spans="1:5" ht="13.15" customHeight="1">
      <c r="A1073" s="358"/>
      <c r="B1073" s="361" t="s">
        <v>23</v>
      </c>
      <c r="C1073" s="423">
        <f t="shared" ref="C1073:D1073" si="254">C591</f>
        <v>0</v>
      </c>
      <c r="D1073" s="424">
        <f t="shared" si="254"/>
        <v>0</v>
      </c>
      <c r="E1073" s="425">
        <v>0.25</v>
      </c>
    </row>
    <row r="1074" spans="1:5" ht="13.15" customHeight="1">
      <c r="A1074" s="358"/>
      <c r="B1074" s="361" t="s">
        <v>19</v>
      </c>
      <c r="C1074" s="423">
        <f t="shared" ref="C1074:D1074" si="255">C592</f>
        <v>3</v>
      </c>
      <c r="D1074" s="424">
        <f t="shared" si="255"/>
        <v>0.33333333333333331</v>
      </c>
      <c r="E1074" s="425">
        <v>0.57699999999999996</v>
      </c>
    </row>
    <row r="1075" spans="1:5" ht="13.15" customHeight="1">
      <c r="A1075" s="358"/>
      <c r="B1075" s="361" t="s">
        <v>20</v>
      </c>
      <c r="C1075" s="423">
        <f t="shared" ref="C1075:D1075" si="256">C593</f>
        <v>0</v>
      </c>
      <c r="D1075" s="424">
        <f t="shared" si="256"/>
        <v>0</v>
      </c>
      <c r="E1075" s="425">
        <v>0.5</v>
      </c>
    </row>
    <row r="1076" spans="1:5" ht="13.15" customHeight="1">
      <c r="A1076" s="358"/>
      <c r="B1076" s="361" t="s">
        <v>21</v>
      </c>
      <c r="C1076" s="423">
        <f t="shared" ref="C1076:D1076" si="257">C594</f>
        <v>0</v>
      </c>
      <c r="D1076" s="424">
        <f t="shared" si="257"/>
        <v>0</v>
      </c>
      <c r="E1076" s="425">
        <v>0.20599999999999999</v>
      </c>
    </row>
    <row r="1077" spans="1:5" ht="13.15" customHeight="1">
      <c r="A1077" s="358"/>
      <c r="B1077" s="361" t="s">
        <v>45</v>
      </c>
      <c r="C1077" s="423">
        <f t="shared" ref="C1077:D1077" si="258">C595</f>
        <v>6</v>
      </c>
      <c r="D1077" s="424">
        <f t="shared" si="258"/>
        <v>0.25</v>
      </c>
      <c r="E1077" s="425"/>
    </row>
    <row r="1078" spans="1:5" ht="13.15" customHeight="1">
      <c r="A1078" s="358"/>
      <c r="B1078" s="361" t="s">
        <v>46</v>
      </c>
      <c r="C1078" s="423">
        <f t="shared" ref="C1078:D1078" si="259">C596</f>
        <v>3</v>
      </c>
      <c r="D1078" s="424">
        <f t="shared" si="259"/>
        <v>0.10344827586206896</v>
      </c>
      <c r="E1078" s="425"/>
    </row>
    <row r="1079" spans="1:5" ht="13.15" customHeight="1">
      <c r="A1079" s="358"/>
      <c r="B1079" s="361" t="s">
        <v>47</v>
      </c>
      <c r="C1079" s="423">
        <f t="shared" ref="C1079:D1079" si="260">C597</f>
        <v>0</v>
      </c>
      <c r="D1079" s="424">
        <f t="shared" si="260"/>
        <v>0</v>
      </c>
      <c r="E1079" s="425">
        <v>1.7000000000000001E-2</v>
      </c>
    </row>
    <row r="1080" spans="1:5" ht="13.15" customHeight="1">
      <c r="A1080" s="358"/>
      <c r="B1080" s="361" t="s">
        <v>22</v>
      </c>
      <c r="C1080" s="423">
        <f t="shared" ref="C1080:D1080" si="261">C598</f>
        <v>1</v>
      </c>
      <c r="D1080" s="424">
        <f t="shared" si="261"/>
        <v>4.3478260869565216E-2</v>
      </c>
      <c r="E1080" s="425">
        <v>0.32</v>
      </c>
    </row>
    <row r="1081" spans="1:5" ht="13.15" customHeight="1">
      <c r="A1081" s="358"/>
      <c r="B1081" s="361" t="s">
        <v>9</v>
      </c>
      <c r="C1081" s="423">
        <f t="shared" ref="C1081:D1081" si="262">C599</f>
        <v>34</v>
      </c>
      <c r="D1081" s="424">
        <f t="shared" si="262"/>
        <v>0.59649122807017541</v>
      </c>
      <c r="E1081" s="425">
        <v>0.51700000000000002</v>
      </c>
    </row>
    <row r="1082" spans="1:5" ht="13.15" customHeight="1">
      <c r="A1082" s="358"/>
      <c r="B1082" s="361" t="s">
        <v>33</v>
      </c>
      <c r="C1082" s="423">
        <f t="shared" ref="C1082:D1082" si="263">C600</f>
        <v>3</v>
      </c>
      <c r="D1082" s="424">
        <f t="shared" si="263"/>
        <v>0.1875</v>
      </c>
      <c r="E1082" s="425"/>
    </row>
    <row r="1083" spans="1:5" ht="13.15" customHeight="1">
      <c r="A1083" s="358"/>
      <c r="B1083" s="361" t="s">
        <v>5</v>
      </c>
      <c r="C1083" s="423">
        <f t="shared" ref="C1083:D1083" si="264">C601</f>
        <v>3</v>
      </c>
      <c r="D1083" s="424">
        <f t="shared" si="264"/>
        <v>0.15789473684210525</v>
      </c>
      <c r="E1083" s="425">
        <v>0.26100000000000001</v>
      </c>
    </row>
    <row r="1084" spans="1:5" ht="13.15" customHeight="1">
      <c r="A1084" s="359"/>
      <c r="B1084" s="362" t="s">
        <v>126</v>
      </c>
      <c r="C1084" s="428">
        <f t="shared" ref="C1084:D1084" si="265">C602</f>
        <v>7</v>
      </c>
      <c r="D1084" s="429">
        <f t="shared" si="265"/>
        <v>0.5</v>
      </c>
      <c r="E1084" s="430">
        <v>0</v>
      </c>
    </row>
    <row r="1088" spans="1:5" ht="31.9" customHeight="1">
      <c r="A1088" s="426"/>
      <c r="B1088" s="427"/>
      <c r="C1088" s="515" t="s">
        <v>112</v>
      </c>
      <c r="D1088" s="516"/>
      <c r="E1088" s="517"/>
    </row>
    <row r="1089" spans="1:5">
      <c r="A1089" s="359"/>
      <c r="B1089" s="360"/>
      <c r="C1089" s="417" t="s">
        <v>124</v>
      </c>
      <c r="D1089" s="418">
        <v>2010</v>
      </c>
      <c r="E1089" s="419">
        <v>2005</v>
      </c>
    </row>
    <row r="1090" spans="1:5" ht="13.15" customHeight="1">
      <c r="A1090" s="358"/>
      <c r="B1090" s="361" t="s">
        <v>3</v>
      </c>
      <c r="C1090" s="420">
        <f>F573</f>
        <v>0</v>
      </c>
      <c r="D1090" s="421">
        <f>G573</f>
        <v>0</v>
      </c>
      <c r="E1090" s="422">
        <v>4.4999999999999998E-2</v>
      </c>
    </row>
    <row r="1091" spans="1:5" ht="13.15" customHeight="1">
      <c r="A1091" s="358"/>
      <c r="B1091" s="361" t="s">
        <v>4</v>
      </c>
      <c r="C1091" s="423">
        <f t="shared" ref="C1091:D1091" si="266">F574</f>
        <v>1</v>
      </c>
      <c r="D1091" s="424">
        <f t="shared" si="266"/>
        <v>2.8571428571428571E-2</v>
      </c>
      <c r="E1091" s="425">
        <v>0</v>
      </c>
    </row>
    <row r="1092" spans="1:5" ht="13.15" customHeight="1">
      <c r="A1092" s="358"/>
      <c r="B1092" s="361" t="s">
        <v>106</v>
      </c>
      <c r="C1092" s="423">
        <f t="shared" ref="C1092:D1092" si="267">F575</f>
        <v>1</v>
      </c>
      <c r="D1092" s="424">
        <f t="shared" si="267"/>
        <v>0.16666666666666666</v>
      </c>
      <c r="E1092" s="425"/>
    </row>
    <row r="1093" spans="1:5" ht="13.15" customHeight="1">
      <c r="A1093" s="358"/>
      <c r="B1093" s="361" t="s">
        <v>42</v>
      </c>
      <c r="C1093" s="423">
        <f t="shared" ref="C1093:D1093" si="268">F576</f>
        <v>1</v>
      </c>
      <c r="D1093" s="424">
        <f t="shared" si="268"/>
        <v>1.8518518518518517E-2</v>
      </c>
      <c r="E1093" s="425"/>
    </row>
    <row r="1094" spans="1:5" ht="13.15" customHeight="1">
      <c r="A1094" s="358"/>
      <c r="B1094" s="361" t="s">
        <v>14</v>
      </c>
      <c r="C1094" s="423">
        <f t="shared" ref="C1094:D1094" si="269">F577</f>
        <v>3</v>
      </c>
      <c r="D1094" s="424">
        <f t="shared" si="269"/>
        <v>7.8947368421052627E-2</v>
      </c>
      <c r="E1094" s="425">
        <v>7.0999999999999994E-2</v>
      </c>
    </row>
    <row r="1095" spans="1:5" ht="13.15" customHeight="1">
      <c r="A1095" s="358"/>
      <c r="B1095" s="361" t="s">
        <v>6</v>
      </c>
      <c r="C1095" s="423">
        <f t="shared" ref="C1095:D1095" si="270">F578</f>
        <v>4</v>
      </c>
      <c r="D1095" s="424">
        <f t="shared" si="270"/>
        <v>9.7560975609756101E-2</v>
      </c>
      <c r="E1095" s="425">
        <v>4.2999999999999997E-2</v>
      </c>
    </row>
    <row r="1096" spans="1:5" ht="13.15" customHeight="1">
      <c r="A1096" s="358"/>
      <c r="B1096" s="361" t="s">
        <v>8</v>
      </c>
      <c r="C1096" s="423">
        <f t="shared" ref="C1096:D1096" si="271">F579</f>
        <v>0</v>
      </c>
      <c r="D1096" s="424">
        <f t="shared" si="271"/>
        <v>0</v>
      </c>
      <c r="E1096" s="425">
        <v>0</v>
      </c>
    </row>
    <row r="1097" spans="1:5" ht="13.15" customHeight="1">
      <c r="A1097" s="358"/>
      <c r="B1097" s="361" t="s">
        <v>10</v>
      </c>
      <c r="C1097" s="423">
        <f t="shared" ref="C1097:D1097" si="272">F580</f>
        <v>0</v>
      </c>
      <c r="D1097" s="424">
        <f t="shared" si="272"/>
        <v>0</v>
      </c>
      <c r="E1097" s="425">
        <v>0</v>
      </c>
    </row>
    <row r="1098" spans="1:5" ht="13.15" customHeight="1">
      <c r="A1098" s="358"/>
      <c r="B1098" s="361" t="s">
        <v>11</v>
      </c>
      <c r="C1098" s="423">
        <f t="shared" ref="C1098:D1098" si="273">F581</f>
        <v>0</v>
      </c>
      <c r="D1098" s="424">
        <f t="shared" si="273"/>
        <v>0</v>
      </c>
      <c r="E1098" s="425">
        <v>0</v>
      </c>
    </row>
    <row r="1099" spans="1:5" ht="13.15" customHeight="1">
      <c r="A1099" s="358"/>
      <c r="B1099" s="361" t="s">
        <v>12</v>
      </c>
      <c r="C1099" s="423">
        <f t="shared" ref="C1099:D1099" si="274">F582</f>
        <v>2</v>
      </c>
      <c r="D1099" s="424">
        <f t="shared" si="274"/>
        <v>9.5238095238095233E-2</v>
      </c>
      <c r="E1099" s="425">
        <v>0.15</v>
      </c>
    </row>
    <row r="1100" spans="1:5" ht="13.15" customHeight="1">
      <c r="A1100" s="358"/>
      <c r="B1100" s="361" t="s">
        <v>107</v>
      </c>
      <c r="C1100" s="423">
        <f t="shared" ref="C1100:D1100" si="275">F583</f>
        <v>0</v>
      </c>
      <c r="D1100" s="424">
        <f t="shared" si="275"/>
        <v>0</v>
      </c>
      <c r="E1100" s="425"/>
    </row>
    <row r="1101" spans="1:5" ht="13.15" customHeight="1">
      <c r="A1101" s="358"/>
      <c r="B1101" s="361" t="s">
        <v>7</v>
      </c>
      <c r="C1101" s="423">
        <f t="shared" ref="C1101:D1101" si="276">F584</f>
        <v>4</v>
      </c>
      <c r="D1101" s="424">
        <f t="shared" si="276"/>
        <v>4.0816326530612242E-2</v>
      </c>
      <c r="E1101" s="425">
        <v>8.0000000000000002E-3</v>
      </c>
    </row>
    <row r="1102" spans="1:5" ht="13.15" customHeight="1">
      <c r="A1102" s="358"/>
      <c r="B1102" s="361" t="s">
        <v>13</v>
      </c>
      <c r="C1102" s="423">
        <f t="shared" ref="C1102:D1102" si="277">F585</f>
        <v>7</v>
      </c>
      <c r="D1102" s="424">
        <f t="shared" si="277"/>
        <v>0.23333333333333334</v>
      </c>
      <c r="E1102" s="425">
        <v>0.182</v>
      </c>
    </row>
    <row r="1103" spans="1:5" ht="13.15" customHeight="1">
      <c r="A1103" s="358"/>
      <c r="B1103" s="361" t="s">
        <v>15</v>
      </c>
      <c r="C1103" s="423">
        <f t="shared" ref="C1103:D1103" si="278">F586</f>
        <v>2</v>
      </c>
      <c r="D1103" s="424">
        <f t="shared" si="278"/>
        <v>4.2553191489361701E-2</v>
      </c>
      <c r="E1103" s="425">
        <v>0.04</v>
      </c>
    </row>
    <row r="1104" spans="1:5" ht="13.15" customHeight="1">
      <c r="A1104" s="358"/>
      <c r="B1104" s="361" t="s">
        <v>16</v>
      </c>
      <c r="C1104" s="423">
        <f t="shared" ref="C1104:D1104" si="279">F587</f>
        <v>1</v>
      </c>
      <c r="D1104" s="424">
        <f t="shared" si="279"/>
        <v>3.4482758620689655E-2</v>
      </c>
      <c r="E1104" s="425">
        <v>5.6000000000000001E-2</v>
      </c>
    </row>
    <row r="1105" spans="1:5" ht="13.15" customHeight="1">
      <c r="A1105" s="358"/>
      <c r="B1105" s="361" t="s">
        <v>17</v>
      </c>
      <c r="C1105" s="423">
        <f t="shared" ref="C1105:D1105" si="280">F588</f>
        <v>21</v>
      </c>
      <c r="D1105" s="424">
        <f t="shared" si="280"/>
        <v>0.18260869565217391</v>
      </c>
      <c r="E1105" s="425">
        <v>0.25</v>
      </c>
    </row>
    <row r="1106" spans="1:5" ht="13.15" customHeight="1">
      <c r="A1106" s="358"/>
      <c r="B1106" s="361" t="s">
        <v>44</v>
      </c>
      <c r="C1106" s="423">
        <f t="shared" ref="C1106:D1106" si="281">F589</f>
        <v>1</v>
      </c>
      <c r="D1106" s="424">
        <f t="shared" si="281"/>
        <v>3.5714285714285712E-2</v>
      </c>
      <c r="E1106" s="425"/>
    </row>
    <row r="1107" spans="1:5" ht="13.15" customHeight="1">
      <c r="A1107" s="358"/>
      <c r="B1107" s="361" t="s">
        <v>18</v>
      </c>
      <c r="C1107" s="423">
        <f t="shared" ref="C1107:D1107" si="282">F590</f>
        <v>0</v>
      </c>
      <c r="D1107" s="424">
        <f t="shared" si="282"/>
        <v>0</v>
      </c>
      <c r="E1107" s="425">
        <v>0</v>
      </c>
    </row>
    <row r="1108" spans="1:5" ht="13.15" customHeight="1">
      <c r="A1108" s="358"/>
      <c r="B1108" s="361" t="s">
        <v>23</v>
      </c>
      <c r="C1108" s="423">
        <f t="shared" ref="C1108:D1108" si="283">F591</f>
        <v>0</v>
      </c>
      <c r="D1108" s="424">
        <f t="shared" si="283"/>
        <v>0</v>
      </c>
      <c r="E1108" s="425">
        <v>0</v>
      </c>
    </row>
    <row r="1109" spans="1:5" ht="13.15" customHeight="1">
      <c r="A1109" s="358"/>
      <c r="B1109" s="361" t="s">
        <v>19</v>
      </c>
      <c r="C1109" s="423">
        <f t="shared" ref="C1109:D1109" si="284">F592</f>
        <v>3</v>
      </c>
      <c r="D1109" s="424">
        <f t="shared" si="284"/>
        <v>0.33333333333333331</v>
      </c>
      <c r="E1109" s="425">
        <v>0.34599999999999997</v>
      </c>
    </row>
    <row r="1110" spans="1:5" ht="13.15" customHeight="1">
      <c r="A1110" s="358"/>
      <c r="B1110" s="361" t="s">
        <v>20</v>
      </c>
      <c r="C1110" s="423">
        <f t="shared" ref="C1110:D1110" si="285">F593</f>
        <v>0</v>
      </c>
      <c r="D1110" s="424">
        <f t="shared" si="285"/>
        <v>0</v>
      </c>
      <c r="E1110" s="425">
        <v>0.5</v>
      </c>
    </row>
    <row r="1111" spans="1:5" ht="13.15" customHeight="1">
      <c r="A1111" s="358"/>
      <c r="B1111" s="361" t="s">
        <v>21</v>
      </c>
      <c r="C1111" s="423">
        <f t="shared" ref="C1111:D1111" si="286">F594</f>
        <v>2</v>
      </c>
      <c r="D1111" s="424">
        <f t="shared" si="286"/>
        <v>6.8965517241379309E-2</v>
      </c>
      <c r="E1111" s="425">
        <v>0</v>
      </c>
    </row>
    <row r="1112" spans="1:5" ht="13.15" customHeight="1">
      <c r="A1112" s="358"/>
      <c r="B1112" s="361" t="s">
        <v>45</v>
      </c>
      <c r="C1112" s="423">
        <f t="shared" ref="C1112:D1112" si="287">F595</f>
        <v>6</v>
      </c>
      <c r="D1112" s="424">
        <f t="shared" si="287"/>
        <v>0.25</v>
      </c>
      <c r="E1112" s="425"/>
    </row>
    <row r="1113" spans="1:5" ht="13.15" customHeight="1">
      <c r="A1113" s="358"/>
      <c r="B1113" s="361" t="s">
        <v>46</v>
      </c>
      <c r="C1113" s="423">
        <f t="shared" ref="C1113:D1113" si="288">F596</f>
        <v>3</v>
      </c>
      <c r="D1113" s="424">
        <f t="shared" si="288"/>
        <v>0.10344827586206896</v>
      </c>
      <c r="E1113" s="425"/>
    </row>
    <row r="1114" spans="1:5" ht="13.15" customHeight="1">
      <c r="A1114" s="358"/>
      <c r="B1114" s="361" t="s">
        <v>47</v>
      </c>
      <c r="C1114" s="423">
        <f t="shared" ref="C1114:D1114" si="289">F597</f>
        <v>2</v>
      </c>
      <c r="D1114" s="424">
        <f t="shared" si="289"/>
        <v>3.4482758620689655E-2</v>
      </c>
      <c r="E1114" s="425">
        <v>1.7000000000000001E-2</v>
      </c>
    </row>
    <row r="1115" spans="1:5" ht="13.15" customHeight="1">
      <c r="A1115" s="358"/>
      <c r="B1115" s="361" t="s">
        <v>22</v>
      </c>
      <c r="C1115" s="423">
        <f t="shared" ref="C1115:D1115" si="290">F598</f>
        <v>1</v>
      </c>
      <c r="D1115" s="424">
        <f t="shared" si="290"/>
        <v>4.3478260869565216E-2</v>
      </c>
      <c r="E1115" s="425">
        <v>0</v>
      </c>
    </row>
    <row r="1116" spans="1:5" ht="13.15" customHeight="1">
      <c r="A1116" s="358"/>
      <c r="B1116" s="361" t="s">
        <v>9</v>
      </c>
      <c r="C1116" s="423">
        <f t="shared" ref="C1116:D1116" si="291">F599</f>
        <v>24</v>
      </c>
      <c r="D1116" s="424">
        <f t="shared" si="291"/>
        <v>0.42105263157894735</v>
      </c>
      <c r="E1116" s="425">
        <v>0.38300000000000001</v>
      </c>
    </row>
    <row r="1117" spans="1:5" ht="13.15" customHeight="1">
      <c r="A1117" s="358"/>
      <c r="B1117" s="361" t="s">
        <v>33</v>
      </c>
      <c r="C1117" s="423">
        <f t="shared" ref="C1117:D1117" si="292">F600</f>
        <v>2</v>
      </c>
      <c r="D1117" s="424">
        <f t="shared" si="292"/>
        <v>0.125</v>
      </c>
      <c r="E1117" s="425"/>
    </row>
    <row r="1118" spans="1:5" ht="13.15" customHeight="1">
      <c r="A1118" s="358"/>
      <c r="B1118" s="361" t="s">
        <v>5</v>
      </c>
      <c r="C1118" s="423">
        <f t="shared" ref="C1118:D1118" si="293">F601</f>
        <v>2</v>
      </c>
      <c r="D1118" s="424">
        <f t="shared" si="293"/>
        <v>0.10526315789473684</v>
      </c>
      <c r="E1118" s="425">
        <v>4.2999999999999997E-2</v>
      </c>
    </row>
    <row r="1119" spans="1:5" ht="13.15" customHeight="1">
      <c r="A1119" s="359"/>
      <c r="B1119" s="362" t="s">
        <v>126</v>
      </c>
      <c r="C1119" s="428">
        <f t="shared" ref="C1119:D1119" si="294">F602</f>
        <v>5</v>
      </c>
      <c r="D1119" s="429">
        <f t="shared" si="294"/>
        <v>0.35714285714285715</v>
      </c>
      <c r="E1119" s="430">
        <v>0</v>
      </c>
    </row>
    <row r="1123" spans="1:5" ht="34.15" customHeight="1">
      <c r="A1123" s="426"/>
      <c r="B1123" s="427"/>
      <c r="C1123" s="515" t="s">
        <v>129</v>
      </c>
      <c r="D1123" s="516"/>
      <c r="E1123" s="517"/>
    </row>
    <row r="1124" spans="1:5">
      <c r="A1124" s="359"/>
      <c r="B1124" s="360"/>
      <c r="C1124" s="417" t="s">
        <v>124</v>
      </c>
      <c r="D1124" s="418">
        <v>2010</v>
      </c>
      <c r="E1124" s="419">
        <v>2005</v>
      </c>
    </row>
    <row r="1125" spans="1:5" ht="13.5">
      <c r="A1125" s="358"/>
      <c r="B1125" s="361" t="s">
        <v>3</v>
      </c>
      <c r="C1125" s="420">
        <f>I573</f>
        <v>34</v>
      </c>
      <c r="D1125" s="421">
        <f>J573</f>
        <v>0.97142857142857142</v>
      </c>
      <c r="E1125" s="422">
        <v>0.95499999999999996</v>
      </c>
    </row>
    <row r="1126" spans="1:5" ht="13.5">
      <c r="A1126" s="358"/>
      <c r="B1126" s="361" t="s">
        <v>4</v>
      </c>
      <c r="C1126" s="423">
        <f t="shared" ref="C1126:D1126" si="295">I574</f>
        <v>31</v>
      </c>
      <c r="D1126" s="424">
        <f t="shared" si="295"/>
        <v>0.88571428571428568</v>
      </c>
      <c r="E1126" s="425">
        <v>0.84599999999999997</v>
      </c>
    </row>
    <row r="1127" spans="1:5" ht="13.5">
      <c r="A1127" s="358"/>
      <c r="B1127" s="361" t="s">
        <v>106</v>
      </c>
      <c r="C1127" s="423">
        <f t="shared" ref="C1127:D1127" si="296">I575</f>
        <v>5</v>
      </c>
      <c r="D1127" s="424">
        <f t="shared" si="296"/>
        <v>0.83333333333333337</v>
      </c>
      <c r="E1127" s="425"/>
    </row>
    <row r="1128" spans="1:5" ht="13.5">
      <c r="A1128" s="358"/>
      <c r="B1128" s="361" t="s">
        <v>42</v>
      </c>
      <c r="C1128" s="423">
        <f t="shared" ref="C1128:D1128" si="297">I576</f>
        <v>51</v>
      </c>
      <c r="D1128" s="424">
        <f t="shared" si="297"/>
        <v>0.94444444444444442</v>
      </c>
      <c r="E1128" s="425"/>
    </row>
    <row r="1129" spans="1:5" ht="13.5">
      <c r="A1129" s="358"/>
      <c r="B1129" s="361" t="s">
        <v>14</v>
      </c>
      <c r="C1129" s="423">
        <f t="shared" ref="C1129:D1129" si="298">I577</f>
        <v>34</v>
      </c>
      <c r="D1129" s="424">
        <f t="shared" si="298"/>
        <v>0.89473684210526316</v>
      </c>
      <c r="E1129" s="425">
        <v>0.85699999999999998</v>
      </c>
    </row>
    <row r="1130" spans="1:5" ht="13.5">
      <c r="A1130" s="358"/>
      <c r="B1130" s="361" t="s">
        <v>6</v>
      </c>
      <c r="C1130" s="423">
        <f t="shared" ref="C1130:D1130" si="299">I578</f>
        <v>37</v>
      </c>
      <c r="D1130" s="424">
        <f t="shared" si="299"/>
        <v>0.90243902439024393</v>
      </c>
      <c r="E1130" s="425">
        <v>0.89400000000000002</v>
      </c>
    </row>
    <row r="1131" spans="1:5" ht="13.5">
      <c r="A1131" s="358"/>
      <c r="B1131" s="361" t="s">
        <v>8</v>
      </c>
      <c r="C1131" s="423">
        <f t="shared" ref="C1131:D1131" si="300">I579</f>
        <v>6</v>
      </c>
      <c r="D1131" s="424">
        <f t="shared" si="300"/>
        <v>1</v>
      </c>
      <c r="E1131" s="425">
        <v>0.625</v>
      </c>
    </row>
    <row r="1132" spans="1:5" ht="13.5">
      <c r="A1132" s="358"/>
      <c r="B1132" s="361" t="s">
        <v>10</v>
      </c>
      <c r="C1132" s="423">
        <f t="shared" ref="C1132:D1132" si="301">I580</f>
        <v>18</v>
      </c>
      <c r="D1132" s="424">
        <f t="shared" si="301"/>
        <v>1</v>
      </c>
      <c r="E1132" s="425">
        <v>1</v>
      </c>
    </row>
    <row r="1133" spans="1:5" ht="13.5">
      <c r="A1133" s="358"/>
      <c r="B1133" s="361" t="s">
        <v>11</v>
      </c>
      <c r="C1133" s="423">
        <f t="shared" ref="C1133:D1133" si="302">I581</f>
        <v>39</v>
      </c>
      <c r="D1133" s="424">
        <f t="shared" si="302"/>
        <v>0.97499999999999998</v>
      </c>
      <c r="E1133" s="425">
        <v>0.90900000000000003</v>
      </c>
    </row>
    <row r="1134" spans="1:5" ht="13.5">
      <c r="A1134" s="358"/>
      <c r="B1134" s="361" t="s">
        <v>12</v>
      </c>
      <c r="C1134" s="423">
        <f t="shared" ref="C1134:D1134" si="303">I582</f>
        <v>19</v>
      </c>
      <c r="D1134" s="424">
        <f t="shared" si="303"/>
        <v>0.90476190476190477</v>
      </c>
      <c r="E1134" s="425">
        <v>0.6</v>
      </c>
    </row>
    <row r="1135" spans="1:5" ht="13.5">
      <c r="A1135" s="358"/>
      <c r="B1135" s="361" t="s">
        <v>107</v>
      </c>
      <c r="C1135" s="423">
        <f t="shared" ref="C1135:D1135" si="304">I583</f>
        <v>16</v>
      </c>
      <c r="D1135" s="424">
        <f t="shared" si="304"/>
        <v>1</v>
      </c>
      <c r="E1135" s="425"/>
    </row>
    <row r="1136" spans="1:5" ht="13.5">
      <c r="A1136" s="358"/>
      <c r="B1136" s="361" t="s">
        <v>7</v>
      </c>
      <c r="C1136" s="423">
        <f t="shared" ref="C1136:D1136" si="305">I584</f>
        <v>90</v>
      </c>
      <c r="D1136" s="424">
        <f t="shared" si="305"/>
        <v>0.91836734693877553</v>
      </c>
      <c r="E1136" s="425">
        <v>0.91900000000000004</v>
      </c>
    </row>
    <row r="1137" spans="1:5" ht="13.5">
      <c r="A1137" s="358"/>
      <c r="B1137" s="361" t="s">
        <v>13</v>
      </c>
      <c r="C1137" s="423">
        <f t="shared" ref="C1137:D1137" si="306">I585</f>
        <v>22</v>
      </c>
      <c r="D1137" s="424">
        <f t="shared" si="306"/>
        <v>0.73333333333333328</v>
      </c>
      <c r="E1137" s="425">
        <v>0.63600000000000001</v>
      </c>
    </row>
    <row r="1138" spans="1:5" ht="13.5">
      <c r="A1138" s="358"/>
      <c r="B1138" s="361" t="s">
        <v>15</v>
      </c>
      <c r="C1138" s="423">
        <f t="shared" ref="C1138:D1138" si="307">I586</f>
        <v>39</v>
      </c>
      <c r="D1138" s="424">
        <f t="shared" si="307"/>
        <v>0.82978723404255317</v>
      </c>
      <c r="E1138" s="425">
        <v>0.88</v>
      </c>
    </row>
    <row r="1139" spans="1:5" ht="13.5">
      <c r="A1139" s="358"/>
      <c r="B1139" s="361" t="s">
        <v>16</v>
      </c>
      <c r="C1139" s="423">
        <f t="shared" ref="C1139:D1139" si="308">I587</f>
        <v>26</v>
      </c>
      <c r="D1139" s="424">
        <f t="shared" si="308"/>
        <v>0.89655172413793105</v>
      </c>
      <c r="E1139" s="425">
        <v>0.94399999999999995</v>
      </c>
    </row>
    <row r="1140" spans="1:5" ht="13.5">
      <c r="A1140" s="358"/>
      <c r="B1140" s="361" t="s">
        <v>17</v>
      </c>
      <c r="C1140" s="423">
        <f t="shared" ref="C1140:D1140" si="309">I588</f>
        <v>88</v>
      </c>
      <c r="D1140" s="424">
        <f t="shared" si="309"/>
        <v>0.76521739130434785</v>
      </c>
      <c r="E1140" s="425">
        <v>0.40400000000000003</v>
      </c>
    </row>
    <row r="1141" spans="1:5" ht="13.5">
      <c r="A1141" s="358"/>
      <c r="B1141" s="361" t="s">
        <v>44</v>
      </c>
      <c r="C1141" s="423">
        <f t="shared" ref="C1141:D1141" si="310">I589</f>
        <v>27</v>
      </c>
      <c r="D1141" s="424">
        <f t="shared" si="310"/>
        <v>0.9642857142857143</v>
      </c>
      <c r="E1141" s="425"/>
    </row>
    <row r="1142" spans="1:5" ht="13.5">
      <c r="A1142" s="358"/>
      <c r="B1142" s="361" t="s">
        <v>18</v>
      </c>
      <c r="C1142" s="423">
        <f t="shared" ref="C1142:D1142" si="311">I590</f>
        <v>4</v>
      </c>
      <c r="D1142" s="424">
        <f t="shared" si="311"/>
        <v>1</v>
      </c>
      <c r="E1142" s="425">
        <v>1</v>
      </c>
    </row>
    <row r="1143" spans="1:5" ht="13.5">
      <c r="A1143" s="358"/>
      <c r="B1143" s="361" t="s">
        <v>23</v>
      </c>
      <c r="C1143" s="423">
        <f t="shared" ref="C1143:D1143" si="312">I591</f>
        <v>5</v>
      </c>
      <c r="D1143" s="424">
        <f t="shared" si="312"/>
        <v>1</v>
      </c>
      <c r="E1143" s="425">
        <v>0.75</v>
      </c>
    </row>
    <row r="1144" spans="1:5" ht="13.15" customHeight="1">
      <c r="A1144" s="358"/>
      <c r="B1144" s="361" t="s">
        <v>19</v>
      </c>
      <c r="C1144" s="423">
        <f t="shared" ref="C1144:D1144" si="313">I592</f>
        <v>5</v>
      </c>
      <c r="D1144" s="424">
        <f t="shared" si="313"/>
        <v>0.55555555555555558</v>
      </c>
      <c r="E1144" s="425">
        <v>0.42299999999999999</v>
      </c>
    </row>
    <row r="1145" spans="1:5" ht="13.5">
      <c r="A1145" s="358"/>
      <c r="B1145" s="361" t="s">
        <v>20</v>
      </c>
      <c r="C1145" s="423">
        <f t="shared" ref="C1145:D1145" si="314">I593</f>
        <v>15</v>
      </c>
      <c r="D1145" s="424">
        <f t="shared" si="314"/>
        <v>1</v>
      </c>
      <c r="E1145" s="425">
        <v>0.5</v>
      </c>
    </row>
    <row r="1146" spans="1:5" ht="13.5">
      <c r="A1146" s="358"/>
      <c r="B1146" s="361" t="s">
        <v>21</v>
      </c>
      <c r="C1146" s="423">
        <f t="shared" ref="C1146:D1146" si="315">I594</f>
        <v>27</v>
      </c>
      <c r="D1146" s="424">
        <f t="shared" si="315"/>
        <v>0.93103448275862066</v>
      </c>
      <c r="E1146" s="425">
        <v>0.79400000000000004</v>
      </c>
    </row>
    <row r="1147" spans="1:5" ht="13.5">
      <c r="A1147" s="358"/>
      <c r="B1147" s="361" t="s">
        <v>45</v>
      </c>
      <c r="C1147" s="423">
        <f t="shared" ref="C1147:D1147" si="316">I595</f>
        <v>17</v>
      </c>
      <c r="D1147" s="424">
        <f t="shared" si="316"/>
        <v>0.70833333333333337</v>
      </c>
      <c r="E1147" s="425"/>
    </row>
    <row r="1148" spans="1:5" ht="13.5">
      <c r="A1148" s="358"/>
      <c r="B1148" s="361" t="s">
        <v>46</v>
      </c>
      <c r="C1148" s="423">
        <f t="shared" ref="C1148:D1148" si="317">I596</f>
        <v>26</v>
      </c>
      <c r="D1148" s="424">
        <f t="shared" si="317"/>
        <v>0.89655172413793105</v>
      </c>
      <c r="E1148" s="425"/>
    </row>
    <row r="1149" spans="1:5" ht="13.5">
      <c r="A1149" s="358"/>
      <c r="B1149" s="361" t="s">
        <v>47</v>
      </c>
      <c r="C1149" s="423">
        <f t="shared" ref="C1149:D1149" si="318">I597</f>
        <v>56</v>
      </c>
      <c r="D1149" s="424">
        <f t="shared" si="318"/>
        <v>0.96551724137931039</v>
      </c>
      <c r="E1149" s="425">
        <v>0.96699999999999997</v>
      </c>
    </row>
    <row r="1150" spans="1:5" ht="13.5">
      <c r="A1150" s="358"/>
      <c r="B1150" s="361" t="s">
        <v>22</v>
      </c>
      <c r="C1150" s="423">
        <f t="shared" ref="C1150:D1150" si="319">I598</f>
        <v>22</v>
      </c>
      <c r="D1150" s="424">
        <f t="shared" si="319"/>
        <v>0.95652173913043481</v>
      </c>
      <c r="E1150" s="425">
        <v>0.68</v>
      </c>
    </row>
    <row r="1151" spans="1:5" ht="13.5">
      <c r="A1151" s="358"/>
      <c r="B1151" s="361" t="s">
        <v>9</v>
      </c>
      <c r="C1151" s="423">
        <f t="shared" ref="C1151:D1151" si="320">I599</f>
        <v>22</v>
      </c>
      <c r="D1151" s="424">
        <f t="shared" si="320"/>
        <v>0.38596491228070173</v>
      </c>
      <c r="E1151" s="425">
        <v>0.46700000000000003</v>
      </c>
    </row>
    <row r="1152" spans="1:5" ht="13.5">
      <c r="A1152" s="358"/>
      <c r="B1152" s="361" t="s">
        <v>33</v>
      </c>
      <c r="C1152" s="423">
        <f t="shared" ref="C1152:D1152" si="321">I600</f>
        <v>12</v>
      </c>
      <c r="D1152" s="424">
        <f t="shared" si="321"/>
        <v>0.75</v>
      </c>
      <c r="E1152" s="425"/>
    </row>
    <row r="1153" spans="1:5" ht="13.5">
      <c r="A1153" s="358"/>
      <c r="B1153" s="361" t="s">
        <v>5</v>
      </c>
      <c r="C1153" s="423">
        <f t="shared" ref="C1153:D1153" si="322">I601</f>
        <v>14</v>
      </c>
      <c r="D1153" s="424">
        <f t="shared" si="322"/>
        <v>0.73684210526315785</v>
      </c>
      <c r="E1153" s="425">
        <v>0.73899999999999999</v>
      </c>
    </row>
    <row r="1154" spans="1:5" ht="13.5">
      <c r="A1154" s="359"/>
      <c r="B1154" s="362" t="s">
        <v>126</v>
      </c>
      <c r="C1154" s="428">
        <f t="shared" ref="C1154:D1154" si="323">I602</f>
        <v>6</v>
      </c>
      <c r="D1154" s="429">
        <f t="shared" si="323"/>
        <v>0.42857142857142855</v>
      </c>
      <c r="E1154" s="430">
        <v>1</v>
      </c>
    </row>
  </sheetData>
  <mergeCells count="75">
    <mergeCell ref="C1123:E1123"/>
    <mergeCell ref="C881:E881"/>
    <mergeCell ref="C847:E847"/>
    <mergeCell ref="C915:E915"/>
    <mergeCell ref="C949:E949"/>
    <mergeCell ref="C984:E984"/>
    <mergeCell ref="C1018:E1018"/>
    <mergeCell ref="C1053:E1053"/>
    <mergeCell ref="C1088:E1088"/>
    <mergeCell ref="C71:F71"/>
    <mergeCell ref="C72:F72"/>
    <mergeCell ref="C140:F140"/>
    <mergeCell ref="C141:F141"/>
    <mergeCell ref="C41:N41"/>
    <mergeCell ref="C42:E42"/>
    <mergeCell ref="F42:H42"/>
    <mergeCell ref="I42:K42"/>
    <mergeCell ref="L42:N42"/>
    <mergeCell ref="C210:F210"/>
    <mergeCell ref="C211:F211"/>
    <mergeCell ref="C179:E179"/>
    <mergeCell ref="C109:E109"/>
    <mergeCell ref="C110:E110"/>
    <mergeCell ref="C178:E178"/>
    <mergeCell ref="C355:F355"/>
    <mergeCell ref="C356:F356"/>
    <mergeCell ref="C249:E249"/>
    <mergeCell ref="C250:E250"/>
    <mergeCell ref="C324:N324"/>
    <mergeCell ref="C325:E325"/>
    <mergeCell ref="F325:H325"/>
    <mergeCell ref="I325:K325"/>
    <mergeCell ref="L325:N325"/>
    <mergeCell ref="C287:N287"/>
    <mergeCell ref="C288:E288"/>
    <mergeCell ref="F288:H288"/>
    <mergeCell ref="I288:K288"/>
    <mergeCell ref="L288:N288"/>
    <mergeCell ref="C463:E463"/>
    <mergeCell ref="C393:E393"/>
    <mergeCell ref="C394:E394"/>
    <mergeCell ref="C462:E462"/>
    <mergeCell ref="C424:F424"/>
    <mergeCell ref="C425:F425"/>
    <mergeCell ref="C746:E746"/>
    <mergeCell ref="C677:E677"/>
    <mergeCell ref="C531:E531"/>
    <mergeCell ref="C532:E532"/>
    <mergeCell ref="C607:N607"/>
    <mergeCell ref="C608:E608"/>
    <mergeCell ref="F608:H608"/>
    <mergeCell ref="I608:K608"/>
    <mergeCell ref="L608:N608"/>
    <mergeCell ref="C676:E676"/>
    <mergeCell ref="C4:N4"/>
    <mergeCell ref="C5:E5"/>
    <mergeCell ref="F5:H5"/>
    <mergeCell ref="I5:K5"/>
    <mergeCell ref="L5:N5"/>
    <mergeCell ref="C815:E815"/>
    <mergeCell ref="C816:E816"/>
    <mergeCell ref="C492:F492"/>
    <mergeCell ref="C493:F493"/>
    <mergeCell ref="C777:F777"/>
    <mergeCell ref="C778:F778"/>
    <mergeCell ref="C570:N570"/>
    <mergeCell ref="C571:E571"/>
    <mergeCell ref="F571:H571"/>
    <mergeCell ref="I571:K571"/>
    <mergeCell ref="L571:N571"/>
    <mergeCell ref="C638:F638"/>
    <mergeCell ref="C639:F639"/>
    <mergeCell ref="C707:F707"/>
    <mergeCell ref="C708:F708"/>
    <mergeCell ref="C745:E74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459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6.6640625" style="1" customWidth="1"/>
    <col min="3" max="4" width="9.33203125" style="1"/>
    <col min="5" max="6" width="13.33203125" style="1" customWidth="1"/>
    <col min="7" max="7" width="9.33203125" style="1"/>
    <col min="8" max="8" width="14" style="1" customWidth="1"/>
    <col min="9" max="9" width="9.33203125" style="1"/>
    <col min="10" max="10" width="15" style="1" customWidth="1"/>
    <col min="11" max="11" width="13.33203125" style="1" customWidth="1"/>
    <col min="12" max="13" width="9.33203125" style="1"/>
    <col min="14" max="14" width="14.1640625" style="1" customWidth="1"/>
    <col min="15" max="16" width="9.33203125" style="1"/>
    <col min="17" max="17" width="14.5" style="1" customWidth="1"/>
    <col min="18" max="18" width="15.1640625" style="1" customWidth="1"/>
    <col min="19" max="16384" width="9.33203125" style="1"/>
  </cols>
  <sheetData>
    <row r="1" spans="1:17" ht="15.75">
      <c r="A1" s="3" t="s">
        <v>65</v>
      </c>
    </row>
    <row r="3" spans="1:17" ht="12.75">
      <c r="A3" s="26" t="s">
        <v>125</v>
      </c>
    </row>
    <row r="4" spans="1:17">
      <c r="A4" s="229" t="s">
        <v>0</v>
      </c>
      <c r="B4" s="230"/>
      <c r="C4" s="477" t="s">
        <v>66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9"/>
    </row>
    <row r="5" spans="1:17">
      <c r="A5" s="231"/>
      <c r="B5" s="232"/>
      <c r="C5" s="474" t="s">
        <v>67</v>
      </c>
      <c r="D5" s="474"/>
      <c r="E5" s="474"/>
      <c r="F5" s="474" t="s">
        <v>68</v>
      </c>
      <c r="G5" s="474"/>
      <c r="H5" s="474"/>
      <c r="I5" s="474" t="s">
        <v>69</v>
      </c>
      <c r="J5" s="474"/>
      <c r="K5" s="474"/>
      <c r="L5" s="476" t="s">
        <v>70</v>
      </c>
      <c r="M5" s="476"/>
      <c r="N5" s="476"/>
      <c r="O5" s="476" t="s">
        <v>1</v>
      </c>
      <c r="P5" s="476"/>
      <c r="Q5" s="476"/>
    </row>
    <row r="6" spans="1:17">
      <c r="A6" s="231"/>
      <c r="B6" s="232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44" t="s">
        <v>26</v>
      </c>
      <c r="O6" s="144" t="s">
        <v>2</v>
      </c>
      <c r="P6" s="144" t="s">
        <v>25</v>
      </c>
      <c r="Q6" s="144" t="s">
        <v>26</v>
      </c>
    </row>
    <row r="7" spans="1:17" ht="13.5">
      <c r="A7" s="233" t="s">
        <v>24</v>
      </c>
      <c r="B7" s="145" t="s">
        <v>3</v>
      </c>
      <c r="C7" s="146">
        <v>18</v>
      </c>
      <c r="D7" s="147">
        <f t="shared" ref="D7:D36" si="0">IF($O7=0,0,C7/$O7)</f>
        <v>0.66666666666666663</v>
      </c>
      <c r="E7" s="148">
        <f>IF(C$38=0,0,C7/C$38)</f>
        <v>3.3088235294117647E-2</v>
      </c>
      <c r="F7" s="146">
        <v>15</v>
      </c>
      <c r="G7" s="147">
        <f t="shared" ref="G7:G36" si="1">IF($O7=0,0,F7/$O7)</f>
        <v>0.55555555555555558</v>
      </c>
      <c r="H7" s="149">
        <f t="shared" ref="H7:H36" si="2">IF(F$38=0,0,F7/F$38)</f>
        <v>3.2608695652173912E-2</v>
      </c>
      <c r="I7" s="150">
        <v>18</v>
      </c>
      <c r="J7" s="147">
        <f t="shared" ref="J7:J36" si="3">IF($O7=0,0,I7/$O7)</f>
        <v>0.66666666666666663</v>
      </c>
      <c r="K7" s="148">
        <f t="shared" ref="K7:K36" si="4">IF(I$38=0,0,I7/I$38)</f>
        <v>3.2786885245901641E-2</v>
      </c>
      <c r="L7" s="146">
        <v>23</v>
      </c>
      <c r="M7" s="147">
        <f t="shared" ref="M7:M36" si="5">IF($O7=0,0,L7/$O7)</f>
        <v>0.85185185185185186</v>
      </c>
      <c r="N7" s="149">
        <f t="shared" ref="N7:N36" si="6">IF(L$38=0,0,L7/L$38)</f>
        <v>4.8421052631578948E-2</v>
      </c>
      <c r="O7" s="151">
        <v>27</v>
      </c>
      <c r="P7" s="147">
        <f t="shared" ref="P7:P36" si="7">IF($O7=0,0,O7/$O7)</f>
        <v>1</v>
      </c>
      <c r="Q7" s="149">
        <f t="shared" ref="Q7:Q36" si="8">IF(O$38=0,0,O7/O$38)</f>
        <v>4.0059347181008904E-2</v>
      </c>
    </row>
    <row r="8" spans="1:17" ht="13.5">
      <c r="A8" s="233"/>
      <c r="B8" s="145" t="s">
        <v>4</v>
      </c>
      <c r="C8" s="152">
        <v>33</v>
      </c>
      <c r="D8" s="153">
        <f t="shared" si="0"/>
        <v>0.97058823529411764</v>
      </c>
      <c r="E8" s="154">
        <f t="shared" ref="E8:E36" si="9">IF(C$38=0,0,C8/C$38)</f>
        <v>6.0661764705882353E-2</v>
      </c>
      <c r="F8" s="152">
        <v>32</v>
      </c>
      <c r="G8" s="153">
        <f t="shared" si="1"/>
        <v>0.94117647058823528</v>
      </c>
      <c r="H8" s="155">
        <f t="shared" si="2"/>
        <v>6.9565217391304349E-2</v>
      </c>
      <c r="I8" s="156">
        <v>34</v>
      </c>
      <c r="J8" s="153">
        <f t="shared" si="3"/>
        <v>1</v>
      </c>
      <c r="K8" s="154">
        <f t="shared" si="4"/>
        <v>6.1930783242258654E-2</v>
      </c>
      <c r="L8" s="152">
        <v>32</v>
      </c>
      <c r="M8" s="153">
        <f t="shared" si="5"/>
        <v>0.94117647058823528</v>
      </c>
      <c r="N8" s="155">
        <f t="shared" si="6"/>
        <v>6.7368421052631577E-2</v>
      </c>
      <c r="O8" s="157">
        <v>34</v>
      </c>
      <c r="P8" s="153">
        <f t="shared" si="7"/>
        <v>1</v>
      </c>
      <c r="Q8" s="155">
        <f t="shared" si="8"/>
        <v>5.0445103857566766E-2</v>
      </c>
    </row>
    <row r="9" spans="1:17" ht="13.5">
      <c r="A9" s="233"/>
      <c r="B9" s="145" t="s">
        <v>41</v>
      </c>
      <c r="C9" s="152">
        <v>5</v>
      </c>
      <c r="D9" s="153">
        <f t="shared" si="0"/>
        <v>1</v>
      </c>
      <c r="E9" s="154">
        <f t="shared" si="9"/>
        <v>9.1911764705882356E-3</v>
      </c>
      <c r="F9" s="152">
        <v>5</v>
      </c>
      <c r="G9" s="153">
        <f t="shared" si="1"/>
        <v>1</v>
      </c>
      <c r="H9" s="155">
        <f t="shared" si="2"/>
        <v>1.0869565217391304E-2</v>
      </c>
      <c r="I9" s="156">
        <v>5</v>
      </c>
      <c r="J9" s="153">
        <f t="shared" si="3"/>
        <v>1</v>
      </c>
      <c r="K9" s="154">
        <f t="shared" si="4"/>
        <v>9.1074681238615673E-3</v>
      </c>
      <c r="L9" s="152">
        <v>5</v>
      </c>
      <c r="M9" s="153">
        <f t="shared" si="5"/>
        <v>1</v>
      </c>
      <c r="N9" s="155">
        <f t="shared" si="6"/>
        <v>1.0526315789473684E-2</v>
      </c>
      <c r="O9" s="157">
        <v>5</v>
      </c>
      <c r="P9" s="153">
        <f t="shared" si="7"/>
        <v>1</v>
      </c>
      <c r="Q9" s="155">
        <f t="shared" si="8"/>
        <v>7.4183976261127599E-3</v>
      </c>
    </row>
    <row r="10" spans="1:17" ht="13.5">
      <c r="A10" s="233"/>
      <c r="B10" s="145" t="s">
        <v>42</v>
      </c>
      <c r="C10" s="152">
        <v>35</v>
      </c>
      <c r="D10" s="153">
        <f t="shared" si="0"/>
        <v>0.83333333333333337</v>
      </c>
      <c r="E10" s="154">
        <f t="shared" si="9"/>
        <v>6.4338235294117641E-2</v>
      </c>
      <c r="F10" s="152">
        <v>29</v>
      </c>
      <c r="G10" s="153">
        <f t="shared" si="1"/>
        <v>0.69047619047619047</v>
      </c>
      <c r="H10" s="155">
        <f t="shared" si="2"/>
        <v>6.3043478260869562E-2</v>
      </c>
      <c r="I10" s="156">
        <v>39</v>
      </c>
      <c r="J10" s="153">
        <f t="shared" si="3"/>
        <v>0.9285714285714286</v>
      </c>
      <c r="K10" s="154">
        <f t="shared" si="4"/>
        <v>7.1038251366120214E-2</v>
      </c>
      <c r="L10" s="152">
        <v>28</v>
      </c>
      <c r="M10" s="153">
        <f t="shared" si="5"/>
        <v>0.66666666666666663</v>
      </c>
      <c r="N10" s="155">
        <f t="shared" si="6"/>
        <v>5.894736842105263E-2</v>
      </c>
      <c r="O10" s="157">
        <v>42</v>
      </c>
      <c r="P10" s="153">
        <f t="shared" si="7"/>
        <v>1</v>
      </c>
      <c r="Q10" s="155">
        <f t="shared" si="8"/>
        <v>6.2314540059347182E-2</v>
      </c>
    </row>
    <row r="11" spans="1:17" ht="13.5">
      <c r="A11" s="233"/>
      <c r="B11" s="145" t="s">
        <v>14</v>
      </c>
      <c r="C11" s="152">
        <v>22</v>
      </c>
      <c r="D11" s="153">
        <f t="shared" si="0"/>
        <v>0.88</v>
      </c>
      <c r="E11" s="154">
        <f t="shared" si="9"/>
        <v>4.0441176470588237E-2</v>
      </c>
      <c r="F11" s="152">
        <v>14</v>
      </c>
      <c r="G11" s="153">
        <f t="shared" si="1"/>
        <v>0.56000000000000005</v>
      </c>
      <c r="H11" s="155">
        <f t="shared" si="2"/>
        <v>3.0434782608695653E-2</v>
      </c>
      <c r="I11" s="156">
        <v>18</v>
      </c>
      <c r="J11" s="153">
        <f t="shared" si="3"/>
        <v>0.72</v>
      </c>
      <c r="K11" s="154">
        <f t="shared" si="4"/>
        <v>3.2786885245901641E-2</v>
      </c>
      <c r="L11" s="152">
        <v>11</v>
      </c>
      <c r="M11" s="153">
        <f t="shared" si="5"/>
        <v>0.44</v>
      </c>
      <c r="N11" s="155">
        <f t="shared" si="6"/>
        <v>2.3157894736842106E-2</v>
      </c>
      <c r="O11" s="157">
        <v>25</v>
      </c>
      <c r="P11" s="153">
        <f t="shared" si="7"/>
        <v>1</v>
      </c>
      <c r="Q11" s="155">
        <f t="shared" si="8"/>
        <v>3.7091988130563795E-2</v>
      </c>
    </row>
    <row r="12" spans="1:17" ht="13.5">
      <c r="A12" s="233"/>
      <c r="B12" s="145" t="s">
        <v>6</v>
      </c>
      <c r="C12" s="152">
        <v>14</v>
      </c>
      <c r="D12" s="153">
        <f t="shared" si="0"/>
        <v>0.63636363636363635</v>
      </c>
      <c r="E12" s="154">
        <f t="shared" si="9"/>
        <v>2.5735294117647058E-2</v>
      </c>
      <c r="F12" s="152">
        <v>9</v>
      </c>
      <c r="G12" s="153">
        <f t="shared" si="1"/>
        <v>0.40909090909090912</v>
      </c>
      <c r="H12" s="155">
        <f t="shared" si="2"/>
        <v>1.9565217391304349E-2</v>
      </c>
      <c r="I12" s="156">
        <v>21</v>
      </c>
      <c r="J12" s="153">
        <f t="shared" si="3"/>
        <v>0.95454545454545459</v>
      </c>
      <c r="K12" s="154">
        <f t="shared" si="4"/>
        <v>3.825136612021858E-2</v>
      </c>
      <c r="L12" s="152">
        <v>11</v>
      </c>
      <c r="M12" s="153">
        <f t="shared" si="5"/>
        <v>0.5</v>
      </c>
      <c r="N12" s="155">
        <f t="shared" si="6"/>
        <v>2.3157894736842106E-2</v>
      </c>
      <c r="O12" s="157">
        <v>22</v>
      </c>
      <c r="P12" s="153">
        <f t="shared" si="7"/>
        <v>1</v>
      </c>
      <c r="Q12" s="155">
        <f t="shared" si="8"/>
        <v>3.2640949554896145E-2</v>
      </c>
    </row>
    <row r="13" spans="1:17" ht="13.5">
      <c r="A13" s="233"/>
      <c r="B13" s="145" t="s">
        <v>8</v>
      </c>
      <c r="C13" s="152">
        <v>2</v>
      </c>
      <c r="D13" s="153">
        <f t="shared" si="0"/>
        <v>1</v>
      </c>
      <c r="E13" s="154">
        <f t="shared" si="9"/>
        <v>3.6764705882352941E-3</v>
      </c>
      <c r="F13" s="152">
        <v>1</v>
      </c>
      <c r="G13" s="153">
        <f t="shared" si="1"/>
        <v>0.5</v>
      </c>
      <c r="H13" s="155">
        <f t="shared" si="2"/>
        <v>2.1739130434782609E-3</v>
      </c>
      <c r="I13" s="156">
        <v>0</v>
      </c>
      <c r="J13" s="153">
        <f t="shared" si="3"/>
        <v>0</v>
      </c>
      <c r="K13" s="154">
        <f t="shared" si="4"/>
        <v>0</v>
      </c>
      <c r="L13" s="152">
        <v>1</v>
      </c>
      <c r="M13" s="153">
        <f t="shared" si="5"/>
        <v>0.5</v>
      </c>
      <c r="N13" s="155">
        <f t="shared" si="6"/>
        <v>2.1052631578947368E-3</v>
      </c>
      <c r="O13" s="157">
        <v>2</v>
      </c>
      <c r="P13" s="153">
        <f t="shared" si="7"/>
        <v>1</v>
      </c>
      <c r="Q13" s="155">
        <f t="shared" si="8"/>
        <v>2.967359050445104E-3</v>
      </c>
    </row>
    <row r="14" spans="1:17" ht="13.5">
      <c r="A14" s="233"/>
      <c r="B14" s="145" t="s">
        <v>10</v>
      </c>
      <c r="C14" s="152">
        <v>9</v>
      </c>
      <c r="D14" s="153">
        <f t="shared" si="0"/>
        <v>0.81818181818181823</v>
      </c>
      <c r="E14" s="154">
        <f t="shared" si="9"/>
        <v>1.6544117647058824E-2</v>
      </c>
      <c r="F14" s="152">
        <v>6</v>
      </c>
      <c r="G14" s="153">
        <f t="shared" si="1"/>
        <v>0.54545454545454541</v>
      </c>
      <c r="H14" s="155">
        <f t="shared" si="2"/>
        <v>1.3043478260869565E-2</v>
      </c>
      <c r="I14" s="156">
        <v>11</v>
      </c>
      <c r="J14" s="153">
        <f t="shared" si="3"/>
        <v>1</v>
      </c>
      <c r="K14" s="154">
        <f t="shared" si="4"/>
        <v>2.0036429872495445E-2</v>
      </c>
      <c r="L14" s="152">
        <v>5</v>
      </c>
      <c r="M14" s="153">
        <f t="shared" si="5"/>
        <v>0.45454545454545453</v>
      </c>
      <c r="N14" s="155">
        <f t="shared" si="6"/>
        <v>1.0526315789473684E-2</v>
      </c>
      <c r="O14" s="157">
        <v>11</v>
      </c>
      <c r="P14" s="153">
        <f t="shared" si="7"/>
        <v>1</v>
      </c>
      <c r="Q14" s="155">
        <f t="shared" si="8"/>
        <v>1.6320474777448073E-2</v>
      </c>
    </row>
    <row r="15" spans="1:17" ht="13.5">
      <c r="A15" s="233"/>
      <c r="B15" s="145" t="s">
        <v>11</v>
      </c>
      <c r="C15" s="152">
        <v>8</v>
      </c>
      <c r="D15" s="153">
        <f t="shared" si="0"/>
        <v>0.72727272727272729</v>
      </c>
      <c r="E15" s="154">
        <f t="shared" si="9"/>
        <v>1.4705882352941176E-2</v>
      </c>
      <c r="F15" s="152">
        <v>7</v>
      </c>
      <c r="G15" s="153">
        <f t="shared" si="1"/>
        <v>0.63636363636363635</v>
      </c>
      <c r="H15" s="155">
        <f t="shared" si="2"/>
        <v>1.5217391304347827E-2</v>
      </c>
      <c r="I15" s="156">
        <v>9</v>
      </c>
      <c r="J15" s="153">
        <f t="shared" si="3"/>
        <v>0.81818181818181823</v>
      </c>
      <c r="K15" s="154">
        <f t="shared" si="4"/>
        <v>1.6393442622950821E-2</v>
      </c>
      <c r="L15" s="152">
        <v>4</v>
      </c>
      <c r="M15" s="153">
        <f t="shared" si="5"/>
        <v>0.36363636363636365</v>
      </c>
      <c r="N15" s="155">
        <f t="shared" si="6"/>
        <v>8.4210526315789472E-3</v>
      </c>
      <c r="O15" s="157">
        <v>11</v>
      </c>
      <c r="P15" s="153">
        <f t="shared" si="7"/>
        <v>1</v>
      </c>
      <c r="Q15" s="155">
        <f t="shared" si="8"/>
        <v>1.6320474777448073E-2</v>
      </c>
    </row>
    <row r="16" spans="1:17" ht="13.5">
      <c r="A16" s="233"/>
      <c r="B16" s="145" t="s">
        <v>12</v>
      </c>
      <c r="C16" s="152">
        <v>15</v>
      </c>
      <c r="D16" s="153">
        <f t="shared" si="0"/>
        <v>0.7142857142857143</v>
      </c>
      <c r="E16" s="154">
        <f t="shared" si="9"/>
        <v>2.7573529411764705E-2</v>
      </c>
      <c r="F16" s="152">
        <v>15</v>
      </c>
      <c r="G16" s="153">
        <f t="shared" si="1"/>
        <v>0.7142857142857143</v>
      </c>
      <c r="H16" s="155">
        <f t="shared" si="2"/>
        <v>3.2608695652173912E-2</v>
      </c>
      <c r="I16" s="156">
        <v>16</v>
      </c>
      <c r="J16" s="153">
        <f t="shared" si="3"/>
        <v>0.76190476190476186</v>
      </c>
      <c r="K16" s="154">
        <f t="shared" si="4"/>
        <v>2.9143897996357013E-2</v>
      </c>
      <c r="L16" s="152">
        <v>21</v>
      </c>
      <c r="M16" s="153">
        <f t="shared" si="5"/>
        <v>1</v>
      </c>
      <c r="N16" s="155">
        <f t="shared" si="6"/>
        <v>4.4210526315789471E-2</v>
      </c>
      <c r="O16" s="157">
        <v>21</v>
      </c>
      <c r="P16" s="153">
        <f t="shared" si="7"/>
        <v>1</v>
      </c>
      <c r="Q16" s="155">
        <f t="shared" si="8"/>
        <v>3.1157270029673591E-2</v>
      </c>
    </row>
    <row r="17" spans="1:17" ht="13.5">
      <c r="A17" s="233"/>
      <c r="B17" s="145" t="s">
        <v>43</v>
      </c>
      <c r="C17" s="152">
        <v>8</v>
      </c>
      <c r="D17" s="153">
        <f t="shared" si="0"/>
        <v>0.8</v>
      </c>
      <c r="E17" s="154">
        <f t="shared" si="9"/>
        <v>1.4705882352941176E-2</v>
      </c>
      <c r="F17" s="152">
        <v>7</v>
      </c>
      <c r="G17" s="153">
        <f t="shared" si="1"/>
        <v>0.7</v>
      </c>
      <c r="H17" s="155">
        <f t="shared" si="2"/>
        <v>1.5217391304347827E-2</v>
      </c>
      <c r="I17" s="156">
        <v>7</v>
      </c>
      <c r="J17" s="153">
        <f t="shared" si="3"/>
        <v>0.7</v>
      </c>
      <c r="K17" s="154">
        <f t="shared" si="4"/>
        <v>1.2750455373406194E-2</v>
      </c>
      <c r="L17" s="152">
        <v>7</v>
      </c>
      <c r="M17" s="153">
        <f t="shared" si="5"/>
        <v>0.7</v>
      </c>
      <c r="N17" s="155">
        <f t="shared" si="6"/>
        <v>1.4736842105263158E-2</v>
      </c>
      <c r="O17" s="157">
        <v>10</v>
      </c>
      <c r="P17" s="153">
        <f t="shared" si="7"/>
        <v>1</v>
      </c>
      <c r="Q17" s="155">
        <f t="shared" si="8"/>
        <v>1.483679525222552E-2</v>
      </c>
    </row>
    <row r="18" spans="1:17" ht="13.5">
      <c r="A18" s="233"/>
      <c r="B18" s="145" t="s">
        <v>7</v>
      </c>
      <c r="C18" s="152">
        <v>52</v>
      </c>
      <c r="D18" s="153">
        <f t="shared" si="0"/>
        <v>0.78787878787878785</v>
      </c>
      <c r="E18" s="154">
        <f t="shared" si="9"/>
        <v>9.5588235294117641E-2</v>
      </c>
      <c r="F18" s="152">
        <v>42</v>
      </c>
      <c r="G18" s="153">
        <f t="shared" si="1"/>
        <v>0.63636363636363635</v>
      </c>
      <c r="H18" s="155">
        <f t="shared" si="2"/>
        <v>9.1304347826086957E-2</v>
      </c>
      <c r="I18" s="156">
        <v>46</v>
      </c>
      <c r="J18" s="153">
        <f t="shared" si="3"/>
        <v>0.69696969696969702</v>
      </c>
      <c r="K18" s="154">
        <f t="shared" si="4"/>
        <v>8.3788706739526417E-2</v>
      </c>
      <c r="L18" s="152">
        <v>47</v>
      </c>
      <c r="M18" s="153">
        <f t="shared" si="5"/>
        <v>0.71212121212121215</v>
      </c>
      <c r="N18" s="155">
        <f t="shared" si="6"/>
        <v>9.8947368421052631E-2</v>
      </c>
      <c r="O18" s="157">
        <v>66</v>
      </c>
      <c r="P18" s="153">
        <f t="shared" si="7"/>
        <v>1</v>
      </c>
      <c r="Q18" s="155">
        <f t="shared" si="8"/>
        <v>9.7922848664688422E-2</v>
      </c>
    </row>
    <row r="19" spans="1:17" ht="13.5">
      <c r="A19" s="233"/>
      <c r="B19" s="145" t="s">
        <v>13</v>
      </c>
      <c r="C19" s="152">
        <v>19</v>
      </c>
      <c r="D19" s="153">
        <f t="shared" si="0"/>
        <v>0.82608695652173914</v>
      </c>
      <c r="E19" s="154">
        <f t="shared" si="9"/>
        <v>3.4926470588235295E-2</v>
      </c>
      <c r="F19" s="152">
        <v>18</v>
      </c>
      <c r="G19" s="153">
        <f t="shared" si="1"/>
        <v>0.78260869565217395</v>
      </c>
      <c r="H19" s="155">
        <f t="shared" si="2"/>
        <v>3.9130434782608699E-2</v>
      </c>
      <c r="I19" s="156">
        <v>20</v>
      </c>
      <c r="J19" s="153">
        <f t="shared" si="3"/>
        <v>0.86956521739130432</v>
      </c>
      <c r="K19" s="154">
        <f t="shared" si="4"/>
        <v>3.6429872495446269E-2</v>
      </c>
      <c r="L19" s="152">
        <v>22</v>
      </c>
      <c r="M19" s="153">
        <f t="shared" si="5"/>
        <v>0.95652173913043481</v>
      </c>
      <c r="N19" s="155">
        <f t="shared" si="6"/>
        <v>4.6315789473684213E-2</v>
      </c>
      <c r="O19" s="157">
        <v>23</v>
      </c>
      <c r="P19" s="153">
        <f t="shared" si="7"/>
        <v>1</v>
      </c>
      <c r="Q19" s="155">
        <f t="shared" si="8"/>
        <v>3.4124629080118693E-2</v>
      </c>
    </row>
    <row r="20" spans="1:17" ht="13.5">
      <c r="A20" s="233"/>
      <c r="B20" s="145" t="s">
        <v>15</v>
      </c>
      <c r="C20" s="152">
        <v>1</v>
      </c>
      <c r="D20" s="153">
        <f t="shared" si="0"/>
        <v>0.33333333333333331</v>
      </c>
      <c r="E20" s="154">
        <f t="shared" si="9"/>
        <v>1.838235294117647E-3</v>
      </c>
      <c r="F20" s="152">
        <v>1</v>
      </c>
      <c r="G20" s="153">
        <f t="shared" si="1"/>
        <v>0.33333333333333331</v>
      </c>
      <c r="H20" s="155">
        <f t="shared" si="2"/>
        <v>2.1739130434782609E-3</v>
      </c>
      <c r="I20" s="156">
        <v>2</v>
      </c>
      <c r="J20" s="153">
        <f t="shared" si="3"/>
        <v>0.66666666666666663</v>
      </c>
      <c r="K20" s="154">
        <f t="shared" si="4"/>
        <v>3.6429872495446266E-3</v>
      </c>
      <c r="L20" s="152">
        <v>2</v>
      </c>
      <c r="M20" s="153">
        <f t="shared" si="5"/>
        <v>0.66666666666666663</v>
      </c>
      <c r="N20" s="155">
        <f t="shared" si="6"/>
        <v>4.2105263157894736E-3</v>
      </c>
      <c r="O20" s="157">
        <v>3</v>
      </c>
      <c r="P20" s="153">
        <f t="shared" si="7"/>
        <v>1</v>
      </c>
      <c r="Q20" s="155">
        <f t="shared" si="8"/>
        <v>4.4510385756676559E-3</v>
      </c>
    </row>
    <row r="21" spans="1:17" ht="13.5">
      <c r="A21" s="233"/>
      <c r="B21" s="145" t="s">
        <v>16</v>
      </c>
      <c r="C21" s="152">
        <v>6</v>
      </c>
      <c r="D21" s="153">
        <f t="shared" si="0"/>
        <v>0.46153846153846156</v>
      </c>
      <c r="E21" s="154">
        <f t="shared" si="9"/>
        <v>1.1029411764705883E-2</v>
      </c>
      <c r="F21" s="152">
        <v>8</v>
      </c>
      <c r="G21" s="153">
        <f t="shared" si="1"/>
        <v>0.61538461538461542</v>
      </c>
      <c r="H21" s="155">
        <f t="shared" si="2"/>
        <v>1.7391304347826087E-2</v>
      </c>
      <c r="I21" s="156">
        <v>5</v>
      </c>
      <c r="J21" s="153">
        <f t="shared" si="3"/>
        <v>0.38461538461538464</v>
      </c>
      <c r="K21" s="154">
        <f t="shared" si="4"/>
        <v>9.1074681238615673E-3</v>
      </c>
      <c r="L21" s="152">
        <v>8</v>
      </c>
      <c r="M21" s="153">
        <f t="shared" si="5"/>
        <v>0.61538461538461542</v>
      </c>
      <c r="N21" s="155">
        <f t="shared" si="6"/>
        <v>1.6842105263157894E-2</v>
      </c>
      <c r="O21" s="157">
        <v>13</v>
      </c>
      <c r="P21" s="153">
        <f t="shared" si="7"/>
        <v>1</v>
      </c>
      <c r="Q21" s="155">
        <f t="shared" si="8"/>
        <v>1.9287833827893175E-2</v>
      </c>
    </row>
    <row r="22" spans="1:17" ht="13.5">
      <c r="A22" s="233"/>
      <c r="B22" s="145" t="s">
        <v>17</v>
      </c>
      <c r="C22" s="152">
        <v>95</v>
      </c>
      <c r="D22" s="153">
        <f t="shared" si="0"/>
        <v>0.83333333333333337</v>
      </c>
      <c r="E22" s="154">
        <f t="shared" si="9"/>
        <v>0.17463235294117646</v>
      </c>
      <c r="F22" s="152">
        <v>98</v>
      </c>
      <c r="G22" s="153">
        <f t="shared" si="1"/>
        <v>0.85964912280701755</v>
      </c>
      <c r="H22" s="155">
        <f t="shared" si="2"/>
        <v>0.21304347826086956</v>
      </c>
      <c r="I22" s="156">
        <v>105</v>
      </c>
      <c r="J22" s="153">
        <f t="shared" si="3"/>
        <v>0.92105263157894735</v>
      </c>
      <c r="K22" s="154">
        <f t="shared" si="4"/>
        <v>0.19125683060109289</v>
      </c>
      <c r="L22" s="152">
        <v>104</v>
      </c>
      <c r="M22" s="153">
        <f t="shared" si="5"/>
        <v>0.91228070175438591</v>
      </c>
      <c r="N22" s="155">
        <f t="shared" si="6"/>
        <v>0.21894736842105264</v>
      </c>
      <c r="O22" s="157">
        <v>114</v>
      </c>
      <c r="P22" s="153">
        <f t="shared" si="7"/>
        <v>1</v>
      </c>
      <c r="Q22" s="155">
        <f t="shared" si="8"/>
        <v>0.16913946587537093</v>
      </c>
    </row>
    <row r="23" spans="1:17" ht="13.5">
      <c r="A23" s="233"/>
      <c r="B23" s="145" t="s">
        <v>44</v>
      </c>
      <c r="C23" s="152">
        <v>14</v>
      </c>
      <c r="D23" s="153">
        <f t="shared" si="0"/>
        <v>0.63636363636363635</v>
      </c>
      <c r="E23" s="154">
        <f t="shared" si="9"/>
        <v>2.5735294117647058E-2</v>
      </c>
      <c r="F23" s="152">
        <v>11</v>
      </c>
      <c r="G23" s="153">
        <f t="shared" si="1"/>
        <v>0.5</v>
      </c>
      <c r="H23" s="155">
        <f t="shared" si="2"/>
        <v>2.391304347826087E-2</v>
      </c>
      <c r="I23" s="156">
        <v>21</v>
      </c>
      <c r="J23" s="153">
        <f t="shared" si="3"/>
        <v>0.95454545454545459</v>
      </c>
      <c r="K23" s="154">
        <f t="shared" si="4"/>
        <v>3.825136612021858E-2</v>
      </c>
      <c r="L23" s="152">
        <v>2</v>
      </c>
      <c r="M23" s="153">
        <f t="shared" si="5"/>
        <v>9.0909090909090912E-2</v>
      </c>
      <c r="N23" s="155">
        <f t="shared" si="6"/>
        <v>4.2105263157894736E-3</v>
      </c>
      <c r="O23" s="157">
        <v>22</v>
      </c>
      <c r="P23" s="153">
        <f t="shared" si="7"/>
        <v>1</v>
      </c>
      <c r="Q23" s="155">
        <f t="shared" si="8"/>
        <v>3.2640949554896145E-2</v>
      </c>
    </row>
    <row r="24" spans="1:17" ht="13.5">
      <c r="A24" s="233"/>
      <c r="B24" s="145" t="s">
        <v>18</v>
      </c>
      <c r="C24" s="152">
        <v>2</v>
      </c>
      <c r="D24" s="153">
        <f t="shared" si="0"/>
        <v>1</v>
      </c>
      <c r="E24" s="154">
        <f t="shared" si="9"/>
        <v>3.6764705882352941E-3</v>
      </c>
      <c r="F24" s="152">
        <v>2</v>
      </c>
      <c r="G24" s="153">
        <f t="shared" si="1"/>
        <v>1</v>
      </c>
      <c r="H24" s="155">
        <f t="shared" si="2"/>
        <v>4.3478260869565218E-3</v>
      </c>
      <c r="I24" s="156">
        <v>2</v>
      </c>
      <c r="J24" s="153">
        <f t="shared" si="3"/>
        <v>1</v>
      </c>
      <c r="K24" s="154">
        <f t="shared" si="4"/>
        <v>3.6429872495446266E-3</v>
      </c>
      <c r="L24" s="152">
        <v>1</v>
      </c>
      <c r="M24" s="153">
        <f t="shared" si="5"/>
        <v>0.5</v>
      </c>
      <c r="N24" s="155">
        <f t="shared" si="6"/>
        <v>2.1052631578947368E-3</v>
      </c>
      <c r="O24" s="157">
        <v>2</v>
      </c>
      <c r="P24" s="153">
        <f t="shared" si="7"/>
        <v>1</v>
      </c>
      <c r="Q24" s="155">
        <f t="shared" si="8"/>
        <v>2.967359050445104E-3</v>
      </c>
    </row>
    <row r="25" spans="1:17" ht="13.5">
      <c r="A25" s="233"/>
      <c r="B25" s="145" t="s">
        <v>23</v>
      </c>
      <c r="C25" s="152">
        <v>5</v>
      </c>
      <c r="D25" s="153">
        <f t="shared" si="0"/>
        <v>1</v>
      </c>
      <c r="E25" s="154">
        <f t="shared" si="9"/>
        <v>9.1911764705882356E-3</v>
      </c>
      <c r="F25" s="152">
        <v>5</v>
      </c>
      <c r="G25" s="153">
        <f t="shared" si="1"/>
        <v>1</v>
      </c>
      <c r="H25" s="155">
        <f t="shared" si="2"/>
        <v>1.0869565217391304E-2</v>
      </c>
      <c r="I25" s="156">
        <v>5</v>
      </c>
      <c r="J25" s="153">
        <f t="shared" si="3"/>
        <v>1</v>
      </c>
      <c r="K25" s="154">
        <f t="shared" si="4"/>
        <v>9.1074681238615673E-3</v>
      </c>
      <c r="L25" s="152">
        <v>5</v>
      </c>
      <c r="M25" s="153">
        <f t="shared" si="5"/>
        <v>1</v>
      </c>
      <c r="N25" s="155">
        <f t="shared" si="6"/>
        <v>1.0526315789473684E-2</v>
      </c>
      <c r="O25" s="157">
        <v>5</v>
      </c>
      <c r="P25" s="153">
        <f t="shared" si="7"/>
        <v>1</v>
      </c>
      <c r="Q25" s="155">
        <f t="shared" si="8"/>
        <v>7.4183976261127599E-3</v>
      </c>
    </row>
    <row r="26" spans="1:17" ht="13.5">
      <c r="A26" s="233"/>
      <c r="B26" s="145" t="s">
        <v>19</v>
      </c>
      <c r="C26" s="152">
        <v>1</v>
      </c>
      <c r="D26" s="153">
        <f t="shared" si="0"/>
        <v>0.33333333333333331</v>
      </c>
      <c r="E26" s="154">
        <f t="shared" si="9"/>
        <v>1.838235294117647E-3</v>
      </c>
      <c r="F26" s="152">
        <v>3</v>
      </c>
      <c r="G26" s="153">
        <f t="shared" si="1"/>
        <v>1</v>
      </c>
      <c r="H26" s="155">
        <f t="shared" si="2"/>
        <v>6.5217391304347823E-3</v>
      </c>
      <c r="I26" s="156">
        <v>0</v>
      </c>
      <c r="J26" s="153">
        <f t="shared" si="3"/>
        <v>0</v>
      </c>
      <c r="K26" s="154">
        <f t="shared" si="4"/>
        <v>0</v>
      </c>
      <c r="L26" s="152">
        <v>3</v>
      </c>
      <c r="M26" s="153">
        <f t="shared" si="5"/>
        <v>1</v>
      </c>
      <c r="N26" s="155">
        <f t="shared" si="6"/>
        <v>6.3157894736842104E-3</v>
      </c>
      <c r="O26" s="157">
        <v>3</v>
      </c>
      <c r="P26" s="153">
        <f t="shared" si="7"/>
        <v>1</v>
      </c>
      <c r="Q26" s="155">
        <f t="shared" si="8"/>
        <v>4.4510385756676559E-3</v>
      </c>
    </row>
    <row r="27" spans="1:17" ht="13.5">
      <c r="A27" s="233"/>
      <c r="B27" s="145" t="s">
        <v>20</v>
      </c>
      <c r="C27" s="152">
        <v>3</v>
      </c>
      <c r="D27" s="153">
        <f t="shared" si="0"/>
        <v>0.6</v>
      </c>
      <c r="E27" s="154">
        <f t="shared" si="9"/>
        <v>5.5147058823529415E-3</v>
      </c>
      <c r="F27" s="152">
        <v>4</v>
      </c>
      <c r="G27" s="153">
        <f t="shared" si="1"/>
        <v>0.8</v>
      </c>
      <c r="H27" s="155">
        <f t="shared" si="2"/>
        <v>8.6956521739130436E-3</v>
      </c>
      <c r="I27" s="156">
        <v>4</v>
      </c>
      <c r="J27" s="153">
        <f t="shared" si="3"/>
        <v>0.8</v>
      </c>
      <c r="K27" s="154">
        <f t="shared" si="4"/>
        <v>7.2859744990892532E-3</v>
      </c>
      <c r="L27" s="152">
        <v>2</v>
      </c>
      <c r="M27" s="153">
        <f t="shared" si="5"/>
        <v>0.4</v>
      </c>
      <c r="N27" s="155">
        <f t="shared" si="6"/>
        <v>4.2105263157894736E-3</v>
      </c>
      <c r="O27" s="157">
        <v>5</v>
      </c>
      <c r="P27" s="153">
        <f t="shared" si="7"/>
        <v>1</v>
      </c>
      <c r="Q27" s="155">
        <f t="shared" si="8"/>
        <v>7.4183976261127599E-3</v>
      </c>
    </row>
    <row r="28" spans="1:17" ht="13.5">
      <c r="A28" s="233"/>
      <c r="B28" s="145" t="s">
        <v>21</v>
      </c>
      <c r="C28" s="152">
        <v>32</v>
      </c>
      <c r="D28" s="153">
        <f t="shared" si="0"/>
        <v>0.8</v>
      </c>
      <c r="E28" s="154">
        <f t="shared" si="9"/>
        <v>5.8823529411764705E-2</v>
      </c>
      <c r="F28" s="152">
        <v>24</v>
      </c>
      <c r="G28" s="153">
        <f t="shared" si="1"/>
        <v>0.6</v>
      </c>
      <c r="H28" s="155">
        <f t="shared" si="2"/>
        <v>5.2173913043478258E-2</v>
      </c>
      <c r="I28" s="156">
        <v>31</v>
      </c>
      <c r="J28" s="153">
        <f t="shared" si="3"/>
        <v>0.77500000000000002</v>
      </c>
      <c r="K28" s="154">
        <f t="shared" si="4"/>
        <v>5.6466302367941715E-2</v>
      </c>
      <c r="L28" s="152">
        <v>26</v>
      </c>
      <c r="M28" s="153">
        <f t="shared" si="5"/>
        <v>0.65</v>
      </c>
      <c r="N28" s="155">
        <f t="shared" si="6"/>
        <v>5.473684210526316E-2</v>
      </c>
      <c r="O28" s="157">
        <v>40</v>
      </c>
      <c r="P28" s="153">
        <f t="shared" si="7"/>
        <v>1</v>
      </c>
      <c r="Q28" s="155">
        <f t="shared" si="8"/>
        <v>5.9347181008902079E-2</v>
      </c>
    </row>
    <row r="29" spans="1:17" ht="13.5">
      <c r="A29" s="233"/>
      <c r="B29" s="145" t="s">
        <v>45</v>
      </c>
      <c r="C29" s="152">
        <v>12</v>
      </c>
      <c r="D29" s="153">
        <f t="shared" si="0"/>
        <v>0.92307692307692313</v>
      </c>
      <c r="E29" s="154">
        <f t="shared" si="9"/>
        <v>2.2058823529411766E-2</v>
      </c>
      <c r="F29" s="152">
        <v>12</v>
      </c>
      <c r="G29" s="153">
        <f t="shared" si="1"/>
        <v>0.92307692307692313</v>
      </c>
      <c r="H29" s="155">
        <f t="shared" si="2"/>
        <v>2.6086956521739129E-2</v>
      </c>
      <c r="I29" s="156">
        <v>11</v>
      </c>
      <c r="J29" s="153">
        <f t="shared" si="3"/>
        <v>0.84615384615384615</v>
      </c>
      <c r="K29" s="154">
        <f t="shared" si="4"/>
        <v>2.0036429872495445E-2</v>
      </c>
      <c r="L29" s="152">
        <v>7</v>
      </c>
      <c r="M29" s="153">
        <f t="shared" si="5"/>
        <v>0.53846153846153844</v>
      </c>
      <c r="N29" s="155">
        <f t="shared" si="6"/>
        <v>1.4736842105263158E-2</v>
      </c>
      <c r="O29" s="157">
        <v>13</v>
      </c>
      <c r="P29" s="153">
        <f t="shared" si="7"/>
        <v>1</v>
      </c>
      <c r="Q29" s="155">
        <f t="shared" si="8"/>
        <v>1.9287833827893175E-2</v>
      </c>
    </row>
    <row r="30" spans="1:17" ht="13.5">
      <c r="A30" s="233"/>
      <c r="B30" s="145" t="s">
        <v>46</v>
      </c>
      <c r="C30" s="152">
        <v>18</v>
      </c>
      <c r="D30" s="153">
        <f t="shared" si="0"/>
        <v>0.75</v>
      </c>
      <c r="E30" s="154">
        <f t="shared" si="9"/>
        <v>3.3088235294117647E-2</v>
      </c>
      <c r="F30" s="152">
        <v>11</v>
      </c>
      <c r="G30" s="153">
        <f t="shared" si="1"/>
        <v>0.45833333333333331</v>
      </c>
      <c r="H30" s="155">
        <f t="shared" si="2"/>
        <v>2.391304347826087E-2</v>
      </c>
      <c r="I30" s="156">
        <v>19</v>
      </c>
      <c r="J30" s="153">
        <f t="shared" si="3"/>
        <v>0.79166666666666663</v>
      </c>
      <c r="K30" s="154">
        <f t="shared" si="4"/>
        <v>3.4608378870673952E-2</v>
      </c>
      <c r="L30" s="152">
        <v>17</v>
      </c>
      <c r="M30" s="153">
        <f t="shared" si="5"/>
        <v>0.70833333333333337</v>
      </c>
      <c r="N30" s="155">
        <f t="shared" si="6"/>
        <v>3.5789473684210524E-2</v>
      </c>
      <c r="O30" s="157">
        <v>24</v>
      </c>
      <c r="P30" s="153">
        <f t="shared" si="7"/>
        <v>1</v>
      </c>
      <c r="Q30" s="155">
        <f t="shared" si="8"/>
        <v>3.5608308605341248E-2</v>
      </c>
    </row>
    <row r="31" spans="1:17" ht="13.5">
      <c r="A31" s="233"/>
      <c r="B31" s="145" t="s">
        <v>47</v>
      </c>
      <c r="C31" s="152">
        <v>50</v>
      </c>
      <c r="D31" s="153">
        <f t="shared" si="0"/>
        <v>0.92592592592592593</v>
      </c>
      <c r="E31" s="154">
        <f t="shared" si="9"/>
        <v>9.1911764705882359E-2</v>
      </c>
      <c r="F31" s="152">
        <v>24</v>
      </c>
      <c r="G31" s="153">
        <f t="shared" si="1"/>
        <v>0.44444444444444442</v>
      </c>
      <c r="H31" s="155">
        <f t="shared" si="2"/>
        <v>5.2173913043478258E-2</v>
      </c>
      <c r="I31" s="156">
        <v>54</v>
      </c>
      <c r="J31" s="153">
        <f t="shared" si="3"/>
        <v>1</v>
      </c>
      <c r="K31" s="154">
        <f t="shared" si="4"/>
        <v>9.8360655737704916E-2</v>
      </c>
      <c r="L31" s="152">
        <v>19</v>
      </c>
      <c r="M31" s="153">
        <f t="shared" si="5"/>
        <v>0.35185185185185186</v>
      </c>
      <c r="N31" s="155">
        <f t="shared" si="6"/>
        <v>0.04</v>
      </c>
      <c r="O31" s="157">
        <v>54</v>
      </c>
      <c r="P31" s="153">
        <f t="shared" si="7"/>
        <v>1</v>
      </c>
      <c r="Q31" s="155">
        <f t="shared" si="8"/>
        <v>8.0118694362017809E-2</v>
      </c>
    </row>
    <row r="32" spans="1:17" ht="13.5">
      <c r="A32" s="233"/>
      <c r="B32" s="145" t="s">
        <v>22</v>
      </c>
      <c r="C32" s="152">
        <v>13</v>
      </c>
      <c r="D32" s="153">
        <f t="shared" si="0"/>
        <v>0.76470588235294112</v>
      </c>
      <c r="E32" s="154">
        <f t="shared" si="9"/>
        <v>2.389705882352941E-2</v>
      </c>
      <c r="F32" s="152">
        <v>9</v>
      </c>
      <c r="G32" s="153">
        <f t="shared" si="1"/>
        <v>0.52941176470588236</v>
      </c>
      <c r="H32" s="155">
        <f t="shared" si="2"/>
        <v>1.9565217391304349E-2</v>
      </c>
      <c r="I32" s="156">
        <v>12</v>
      </c>
      <c r="J32" s="153">
        <f t="shared" si="3"/>
        <v>0.70588235294117652</v>
      </c>
      <c r="K32" s="154">
        <f t="shared" si="4"/>
        <v>2.185792349726776E-2</v>
      </c>
      <c r="L32" s="152">
        <v>16</v>
      </c>
      <c r="M32" s="153">
        <f t="shared" si="5"/>
        <v>0.94117647058823528</v>
      </c>
      <c r="N32" s="155">
        <f t="shared" si="6"/>
        <v>3.3684210526315789E-2</v>
      </c>
      <c r="O32" s="157">
        <v>17</v>
      </c>
      <c r="P32" s="153">
        <f t="shared" si="7"/>
        <v>1</v>
      </c>
      <c r="Q32" s="155">
        <f t="shared" si="8"/>
        <v>2.5222551928783383E-2</v>
      </c>
    </row>
    <row r="33" spans="1:36" ht="13.5">
      <c r="A33" s="233"/>
      <c r="B33" s="145" t="s">
        <v>9</v>
      </c>
      <c r="C33" s="152">
        <v>38</v>
      </c>
      <c r="D33" s="153">
        <f t="shared" si="0"/>
        <v>0.90476190476190477</v>
      </c>
      <c r="E33" s="154">
        <f t="shared" si="9"/>
        <v>6.985294117647059E-2</v>
      </c>
      <c r="F33" s="152">
        <v>35</v>
      </c>
      <c r="G33" s="153">
        <f t="shared" si="1"/>
        <v>0.83333333333333337</v>
      </c>
      <c r="H33" s="155">
        <f t="shared" si="2"/>
        <v>7.6086956521739135E-2</v>
      </c>
      <c r="I33" s="156">
        <v>29</v>
      </c>
      <c r="J33" s="153">
        <f t="shared" si="3"/>
        <v>0.69047619047619047</v>
      </c>
      <c r="K33" s="154">
        <f t="shared" si="4"/>
        <v>5.2823315118397086E-2</v>
      </c>
      <c r="L33" s="152">
        <v>37</v>
      </c>
      <c r="M33" s="153">
        <f t="shared" si="5"/>
        <v>0.88095238095238093</v>
      </c>
      <c r="N33" s="155">
        <f t="shared" si="6"/>
        <v>7.7894736842105267E-2</v>
      </c>
      <c r="O33" s="157">
        <v>42</v>
      </c>
      <c r="P33" s="153">
        <f t="shared" si="7"/>
        <v>1</v>
      </c>
      <c r="Q33" s="155">
        <f t="shared" si="8"/>
        <v>6.2314540059347182E-2</v>
      </c>
    </row>
    <row r="34" spans="1:36" ht="13.5">
      <c r="A34" s="233"/>
      <c r="B34" s="145" t="s">
        <v>33</v>
      </c>
      <c r="C34" s="152">
        <v>1</v>
      </c>
      <c r="D34" s="153">
        <f t="shared" si="0"/>
        <v>0.5</v>
      </c>
      <c r="E34" s="154">
        <f t="shared" si="9"/>
        <v>1.838235294117647E-3</v>
      </c>
      <c r="F34" s="152">
        <v>2</v>
      </c>
      <c r="G34" s="153">
        <f t="shared" si="1"/>
        <v>1</v>
      </c>
      <c r="H34" s="155">
        <f t="shared" si="2"/>
        <v>4.3478260869565218E-3</v>
      </c>
      <c r="I34" s="156">
        <v>1</v>
      </c>
      <c r="J34" s="153">
        <f t="shared" si="3"/>
        <v>0.5</v>
      </c>
      <c r="K34" s="154">
        <f t="shared" si="4"/>
        <v>1.8214936247723133E-3</v>
      </c>
      <c r="L34" s="152">
        <v>1</v>
      </c>
      <c r="M34" s="153">
        <f t="shared" si="5"/>
        <v>0.5</v>
      </c>
      <c r="N34" s="155">
        <f t="shared" si="6"/>
        <v>2.1052631578947368E-3</v>
      </c>
      <c r="O34" s="157">
        <v>2</v>
      </c>
      <c r="P34" s="153">
        <f t="shared" si="7"/>
        <v>1</v>
      </c>
      <c r="Q34" s="155">
        <f t="shared" si="8"/>
        <v>2.967359050445104E-3</v>
      </c>
    </row>
    <row r="35" spans="1:36" ht="13.5">
      <c r="A35" s="233"/>
      <c r="B35" s="145" t="s">
        <v>5</v>
      </c>
      <c r="C35" s="152">
        <v>9</v>
      </c>
      <c r="D35" s="153">
        <f t="shared" si="0"/>
        <v>0.81818181818181823</v>
      </c>
      <c r="E35" s="154">
        <f t="shared" si="9"/>
        <v>1.6544117647058824E-2</v>
      </c>
      <c r="F35" s="152">
        <v>7</v>
      </c>
      <c r="G35" s="153">
        <f t="shared" si="1"/>
        <v>0.63636363636363635</v>
      </c>
      <c r="H35" s="155">
        <f t="shared" si="2"/>
        <v>1.5217391304347827E-2</v>
      </c>
      <c r="I35" s="156">
        <v>3</v>
      </c>
      <c r="J35" s="153">
        <f t="shared" si="3"/>
        <v>0.27272727272727271</v>
      </c>
      <c r="K35" s="154">
        <f t="shared" si="4"/>
        <v>5.4644808743169399E-3</v>
      </c>
      <c r="L35" s="152">
        <v>6</v>
      </c>
      <c r="M35" s="153">
        <f t="shared" si="5"/>
        <v>0.54545454545454541</v>
      </c>
      <c r="N35" s="155">
        <f t="shared" si="6"/>
        <v>1.2631578947368421E-2</v>
      </c>
      <c r="O35" s="157">
        <v>11</v>
      </c>
      <c r="P35" s="153">
        <f t="shared" si="7"/>
        <v>1</v>
      </c>
      <c r="Q35" s="155">
        <f t="shared" si="8"/>
        <v>1.6320474777448073E-2</v>
      </c>
    </row>
    <row r="36" spans="1:36" ht="13.5">
      <c r="A36" s="233"/>
      <c r="B36" s="145" t="s">
        <v>126</v>
      </c>
      <c r="C36" s="152">
        <v>4</v>
      </c>
      <c r="D36" s="153">
        <f t="shared" si="0"/>
        <v>0.8</v>
      </c>
      <c r="E36" s="154">
        <f t="shared" si="9"/>
        <v>7.3529411764705881E-3</v>
      </c>
      <c r="F36" s="152">
        <v>4</v>
      </c>
      <c r="G36" s="153">
        <f t="shared" si="1"/>
        <v>0.8</v>
      </c>
      <c r="H36" s="155">
        <f t="shared" si="2"/>
        <v>8.6956521739130436E-3</v>
      </c>
      <c r="I36" s="156">
        <v>1</v>
      </c>
      <c r="J36" s="153">
        <f t="shared" si="3"/>
        <v>0.2</v>
      </c>
      <c r="K36" s="154">
        <f t="shared" si="4"/>
        <v>1.8214936247723133E-3</v>
      </c>
      <c r="L36" s="152">
        <v>2</v>
      </c>
      <c r="M36" s="153">
        <f t="shared" si="5"/>
        <v>0.4</v>
      </c>
      <c r="N36" s="155">
        <f t="shared" si="6"/>
        <v>4.2105263157894736E-3</v>
      </c>
      <c r="O36" s="157">
        <v>5</v>
      </c>
      <c r="P36" s="153">
        <f t="shared" si="7"/>
        <v>1</v>
      </c>
      <c r="Q36" s="155">
        <f t="shared" si="8"/>
        <v>7.4183976261127599E-3</v>
      </c>
    </row>
    <row r="37" spans="1:36" ht="13.5">
      <c r="A37" s="233"/>
      <c r="B37" s="234"/>
      <c r="C37" s="157"/>
      <c r="D37" s="235"/>
      <c r="E37" s="154"/>
      <c r="F37" s="157"/>
      <c r="G37" s="235"/>
      <c r="H37" s="155"/>
      <c r="I37" s="236"/>
      <c r="J37" s="235"/>
      <c r="K37" s="154"/>
      <c r="L37" s="157"/>
      <c r="M37" s="235"/>
      <c r="N37" s="155"/>
      <c r="O37" s="157"/>
      <c r="P37" s="235"/>
      <c r="Q37" s="155"/>
    </row>
    <row r="38" spans="1:36" ht="13.5">
      <c r="A38" s="237"/>
      <c r="B38" s="238" t="s">
        <v>130</v>
      </c>
      <c r="C38" s="239">
        <f>SUM(C7:C37)</f>
        <v>544</v>
      </c>
      <c r="D38" s="158">
        <f>IF($O38=0,0,C38/$O38)</f>
        <v>0.80712166172106825</v>
      </c>
      <c r="E38" s="159">
        <f>IF(C$38=0,0,C38/C$38)</f>
        <v>1</v>
      </c>
      <c r="F38" s="239">
        <f>SUM(F7:F37)</f>
        <v>460</v>
      </c>
      <c r="G38" s="158">
        <f>IF($O38=0,0,F38/$O38)</f>
        <v>0.68249258160237392</v>
      </c>
      <c r="H38" s="160">
        <f>IF(F$38=0,0,F38/F$38)</f>
        <v>1</v>
      </c>
      <c r="I38" s="240">
        <f>SUM(I7:I37)</f>
        <v>549</v>
      </c>
      <c r="J38" s="158">
        <f>IF($O38=0,0,I38/$O38)</f>
        <v>0.81454005934718099</v>
      </c>
      <c r="K38" s="159">
        <f>IF(I$38=0,0,I38/I$38)</f>
        <v>1</v>
      </c>
      <c r="L38" s="239">
        <f>SUM(L7:L37)</f>
        <v>475</v>
      </c>
      <c r="M38" s="158">
        <f>IF($O38=0,0,L38/$O38)</f>
        <v>0.70474777448071213</v>
      </c>
      <c r="N38" s="160">
        <f>IF(L$38=0,0,L38/L$38)</f>
        <v>1</v>
      </c>
      <c r="O38" s="239">
        <f>SUM(O7:O37)</f>
        <v>674</v>
      </c>
      <c r="P38" s="158">
        <f>IF($O38=0,0,O38/$O38)</f>
        <v>1</v>
      </c>
      <c r="Q38" s="160">
        <f>IF(O$38=0,0,O38/O$38)</f>
        <v>1</v>
      </c>
    </row>
    <row r="40" spans="1:36" ht="13.5" thickBot="1">
      <c r="A40" s="26" t="s">
        <v>27</v>
      </c>
    </row>
    <row r="41" spans="1:36">
      <c r="A41" s="178"/>
      <c r="B41" s="178"/>
      <c r="C41" s="491" t="s">
        <v>66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</row>
    <row r="42" spans="1:36" ht="15" customHeight="1">
      <c r="A42" s="179"/>
      <c r="B42" s="179"/>
      <c r="C42" s="492" t="s">
        <v>67</v>
      </c>
      <c r="D42" s="493"/>
      <c r="E42" s="494"/>
      <c r="F42" s="495" t="s">
        <v>68</v>
      </c>
      <c r="G42" s="492"/>
      <c r="H42" s="496"/>
      <c r="I42" s="495" t="s">
        <v>69</v>
      </c>
      <c r="J42" s="492"/>
      <c r="K42" s="496"/>
      <c r="L42" s="495" t="s">
        <v>70</v>
      </c>
      <c r="M42" s="492"/>
      <c r="N42" s="496"/>
      <c r="O42" s="495" t="s">
        <v>1</v>
      </c>
      <c r="P42" s="492"/>
      <c r="Q42" s="492"/>
    </row>
    <row r="43" spans="1:36" ht="12.75" thickBot="1">
      <c r="A43" s="180"/>
      <c r="B43" s="18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5" t="s">
        <v>26</v>
      </c>
      <c r="O43" s="5" t="s">
        <v>2</v>
      </c>
      <c r="P43" s="5" t="s">
        <v>25</v>
      </c>
      <c r="Q43" s="18" t="s">
        <v>26</v>
      </c>
    </row>
    <row r="44" spans="1:36" ht="13.5">
      <c r="A44" s="172" t="s">
        <v>24</v>
      </c>
      <c r="B44" s="23" t="s">
        <v>3</v>
      </c>
      <c r="C44" s="6">
        <v>12</v>
      </c>
      <c r="D44" s="7">
        <v>0.63200000000000001</v>
      </c>
      <c r="E44" s="7">
        <v>3.1E-2</v>
      </c>
      <c r="F44" s="8">
        <v>10</v>
      </c>
      <c r="G44" s="7">
        <v>0.52600000000000002</v>
      </c>
      <c r="H44" s="7">
        <v>3.5999999999999997E-2</v>
      </c>
      <c r="I44" s="8">
        <v>12</v>
      </c>
      <c r="J44" s="7">
        <v>0.63200000000000001</v>
      </c>
      <c r="K44" s="7">
        <v>3.2000000000000001E-2</v>
      </c>
      <c r="L44" s="8">
        <v>11</v>
      </c>
      <c r="M44" s="7">
        <v>0.57899999999999996</v>
      </c>
      <c r="N44" s="7">
        <v>4.2999999999999997E-2</v>
      </c>
      <c r="O44" s="8">
        <v>19</v>
      </c>
      <c r="P44" s="7">
        <v>1</v>
      </c>
      <c r="Q44" s="19">
        <v>3.9E-2</v>
      </c>
    </row>
    <row r="45" spans="1:36" ht="13.5">
      <c r="A45" s="173"/>
      <c r="B45" s="24" t="s">
        <v>4</v>
      </c>
      <c r="C45" s="9">
        <v>8</v>
      </c>
      <c r="D45" s="10">
        <v>0.88900000000000001</v>
      </c>
      <c r="E45" s="10">
        <v>2.1000000000000001E-2</v>
      </c>
      <c r="F45" s="11">
        <v>6</v>
      </c>
      <c r="G45" s="10">
        <v>0.66700000000000004</v>
      </c>
      <c r="H45" s="10">
        <v>2.1000000000000001E-2</v>
      </c>
      <c r="I45" s="11">
        <v>6</v>
      </c>
      <c r="J45" s="10">
        <v>0.66700000000000004</v>
      </c>
      <c r="K45" s="10">
        <v>1.6E-2</v>
      </c>
      <c r="L45" s="11">
        <v>7</v>
      </c>
      <c r="M45" s="10">
        <v>0.77800000000000002</v>
      </c>
      <c r="N45" s="10">
        <v>2.7E-2</v>
      </c>
      <c r="O45" s="11">
        <v>9</v>
      </c>
      <c r="P45" s="10">
        <v>1</v>
      </c>
      <c r="Q45" s="20">
        <v>1.7999999999999999E-2</v>
      </c>
      <c r="W45" s="2"/>
      <c r="X45" s="2"/>
      <c r="Z45" s="2"/>
      <c r="AA45" s="2"/>
      <c r="AC45" s="2"/>
      <c r="AD45" s="2"/>
      <c r="AF45" s="2"/>
      <c r="AG45" s="2"/>
      <c r="AI45" s="2"/>
      <c r="AJ45" s="2"/>
    </row>
    <row r="46" spans="1:36" ht="13.5">
      <c r="A46" s="173"/>
      <c r="B46" s="24" t="s">
        <v>14</v>
      </c>
      <c r="C46" s="9">
        <v>4</v>
      </c>
      <c r="D46" s="10">
        <v>0.66700000000000004</v>
      </c>
      <c r="E46" s="10">
        <v>0.01</v>
      </c>
      <c r="F46" s="11">
        <v>1</v>
      </c>
      <c r="G46" s="10">
        <v>0.16700000000000001</v>
      </c>
      <c r="H46" s="10">
        <v>4.0000000000000001E-3</v>
      </c>
      <c r="I46" s="11">
        <v>1</v>
      </c>
      <c r="J46" s="10">
        <v>0.16700000000000001</v>
      </c>
      <c r="K46" s="10">
        <v>3.0000000000000001E-3</v>
      </c>
      <c r="L46" s="11">
        <v>0</v>
      </c>
      <c r="M46" s="10">
        <v>0</v>
      </c>
      <c r="N46" s="10">
        <v>0</v>
      </c>
      <c r="O46" s="11">
        <v>6</v>
      </c>
      <c r="P46" s="10">
        <v>1</v>
      </c>
      <c r="Q46" s="20">
        <v>1.2E-2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3.5">
      <c r="A47" s="173"/>
      <c r="B47" s="24" t="s">
        <v>6</v>
      </c>
      <c r="C47" s="9">
        <v>37</v>
      </c>
      <c r="D47" s="10">
        <v>0.77100000000000002</v>
      </c>
      <c r="E47" s="10">
        <v>9.7000000000000003E-2</v>
      </c>
      <c r="F47" s="11">
        <v>17</v>
      </c>
      <c r="G47" s="10">
        <v>0.35399999999999998</v>
      </c>
      <c r="H47" s="10">
        <v>6.0999999999999999E-2</v>
      </c>
      <c r="I47" s="11">
        <v>47</v>
      </c>
      <c r="J47" s="10">
        <v>0.97899999999999998</v>
      </c>
      <c r="K47" s="10">
        <v>0.124</v>
      </c>
      <c r="L47" s="11">
        <v>8</v>
      </c>
      <c r="M47" s="10">
        <v>0.16700000000000001</v>
      </c>
      <c r="N47" s="10">
        <v>3.1E-2</v>
      </c>
      <c r="O47" s="11">
        <v>48</v>
      </c>
      <c r="P47" s="10">
        <v>1</v>
      </c>
      <c r="Q47" s="20">
        <v>9.8000000000000004E-2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3.5">
      <c r="A48" s="173"/>
      <c r="B48" s="24" t="s">
        <v>8</v>
      </c>
      <c r="C48" s="9">
        <v>2</v>
      </c>
      <c r="D48" s="10">
        <v>0.66700000000000004</v>
      </c>
      <c r="E48" s="10">
        <v>5.0000000000000001E-3</v>
      </c>
      <c r="F48" s="11">
        <v>2</v>
      </c>
      <c r="G48" s="10">
        <v>0.66700000000000004</v>
      </c>
      <c r="H48" s="10">
        <v>7.0000000000000001E-3</v>
      </c>
      <c r="I48" s="11">
        <v>1</v>
      </c>
      <c r="J48" s="10">
        <v>0.33300000000000002</v>
      </c>
      <c r="K48" s="10">
        <v>3.0000000000000001E-3</v>
      </c>
      <c r="L48" s="11">
        <v>2</v>
      </c>
      <c r="M48" s="10">
        <v>0.66700000000000004</v>
      </c>
      <c r="N48" s="10">
        <v>8.0000000000000002E-3</v>
      </c>
      <c r="O48" s="11">
        <v>3</v>
      </c>
      <c r="P48" s="10">
        <v>1</v>
      </c>
      <c r="Q48" s="20">
        <v>6.0000000000000001E-3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3.5">
      <c r="A49" s="173"/>
      <c r="B49" s="24" t="s">
        <v>10</v>
      </c>
      <c r="C49" s="9">
        <v>10</v>
      </c>
      <c r="D49" s="10">
        <v>0.76900000000000002</v>
      </c>
      <c r="E49" s="10">
        <v>2.5999999999999999E-2</v>
      </c>
      <c r="F49" s="11">
        <v>8</v>
      </c>
      <c r="G49" s="10">
        <v>0.61499999999999999</v>
      </c>
      <c r="H49" s="10">
        <v>2.9000000000000001E-2</v>
      </c>
      <c r="I49" s="11">
        <v>13</v>
      </c>
      <c r="J49" s="10">
        <v>1</v>
      </c>
      <c r="K49" s="10">
        <v>3.4000000000000002E-2</v>
      </c>
      <c r="L49" s="11">
        <v>6</v>
      </c>
      <c r="M49" s="10">
        <v>0.46200000000000002</v>
      </c>
      <c r="N49" s="10">
        <v>2.3E-2</v>
      </c>
      <c r="O49" s="11">
        <v>13</v>
      </c>
      <c r="P49" s="10">
        <v>1</v>
      </c>
      <c r="Q49" s="20">
        <v>2.5999999999999999E-2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3.5">
      <c r="A50" s="173"/>
      <c r="B50" s="24" t="s">
        <v>11</v>
      </c>
      <c r="C50" s="9">
        <v>9</v>
      </c>
      <c r="D50" s="10">
        <v>0.81799999999999995</v>
      </c>
      <c r="E50" s="10">
        <v>2.4E-2</v>
      </c>
      <c r="F50" s="11">
        <v>5</v>
      </c>
      <c r="G50" s="10">
        <v>0.45500000000000002</v>
      </c>
      <c r="H50" s="10">
        <v>1.7999999999999999E-2</v>
      </c>
      <c r="I50" s="11">
        <v>6</v>
      </c>
      <c r="J50" s="10">
        <v>0.54500000000000004</v>
      </c>
      <c r="K50" s="10">
        <v>1.6E-2</v>
      </c>
      <c r="L50" s="11">
        <v>5</v>
      </c>
      <c r="M50" s="10">
        <v>0.45500000000000002</v>
      </c>
      <c r="N50" s="10">
        <v>1.9E-2</v>
      </c>
      <c r="O50" s="11">
        <v>11</v>
      </c>
      <c r="P50" s="10">
        <v>1</v>
      </c>
      <c r="Q50" s="20">
        <v>2.1999999999999999E-2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3.5">
      <c r="A51" s="173"/>
      <c r="B51" s="24" t="s">
        <v>12</v>
      </c>
      <c r="C51" s="9">
        <v>20</v>
      </c>
      <c r="D51" s="10">
        <v>1</v>
      </c>
      <c r="E51" s="10">
        <v>5.1999999999999998E-2</v>
      </c>
      <c r="F51" s="11">
        <v>19</v>
      </c>
      <c r="G51" s="10">
        <v>0.95</v>
      </c>
      <c r="H51" s="10">
        <v>6.8000000000000005E-2</v>
      </c>
      <c r="I51" s="11">
        <v>20</v>
      </c>
      <c r="J51" s="10">
        <v>1</v>
      </c>
      <c r="K51" s="10">
        <v>5.2999999999999999E-2</v>
      </c>
      <c r="L51" s="11">
        <v>20</v>
      </c>
      <c r="M51" s="10">
        <v>1</v>
      </c>
      <c r="N51" s="10">
        <v>7.8E-2</v>
      </c>
      <c r="O51" s="11">
        <v>20</v>
      </c>
      <c r="P51" s="10">
        <v>1</v>
      </c>
      <c r="Q51" s="20">
        <v>4.1000000000000002E-2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3.5">
      <c r="A52" s="173"/>
      <c r="B52" s="24" t="s">
        <v>7</v>
      </c>
      <c r="C52" s="9">
        <v>60</v>
      </c>
      <c r="D52" s="10">
        <v>0.87</v>
      </c>
      <c r="E52" s="10">
        <v>0.157</v>
      </c>
      <c r="F52" s="11">
        <v>34</v>
      </c>
      <c r="G52" s="10">
        <v>0.49299999999999999</v>
      </c>
      <c r="H52" s="10">
        <v>0.121</v>
      </c>
      <c r="I52" s="11">
        <v>41</v>
      </c>
      <c r="J52" s="10">
        <v>0.59399999999999997</v>
      </c>
      <c r="K52" s="10">
        <v>0.108</v>
      </c>
      <c r="L52" s="11">
        <v>36</v>
      </c>
      <c r="M52" s="10">
        <v>0.52200000000000002</v>
      </c>
      <c r="N52" s="10">
        <v>0.14000000000000001</v>
      </c>
      <c r="O52" s="11">
        <v>69</v>
      </c>
      <c r="P52" s="10">
        <v>1</v>
      </c>
      <c r="Q52" s="20">
        <v>0.14099999999999999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3.5">
      <c r="A53" s="173"/>
      <c r="B53" s="24" t="s">
        <v>126</v>
      </c>
      <c r="C53" s="9">
        <v>2</v>
      </c>
      <c r="D53" s="10">
        <v>1</v>
      </c>
      <c r="E53" s="10">
        <v>5.0000000000000001E-3</v>
      </c>
      <c r="F53" s="11">
        <v>2</v>
      </c>
      <c r="G53" s="10">
        <v>1</v>
      </c>
      <c r="H53" s="10">
        <v>7.0000000000000001E-3</v>
      </c>
      <c r="I53" s="11">
        <v>1</v>
      </c>
      <c r="J53" s="10">
        <v>0.5</v>
      </c>
      <c r="K53" s="10">
        <v>3.0000000000000001E-3</v>
      </c>
      <c r="L53" s="11">
        <v>2</v>
      </c>
      <c r="M53" s="10">
        <v>1</v>
      </c>
      <c r="N53" s="10">
        <v>8.0000000000000002E-3</v>
      </c>
      <c r="O53" s="11">
        <v>2</v>
      </c>
      <c r="P53" s="10">
        <v>1</v>
      </c>
      <c r="Q53" s="20">
        <v>4.0000000000000001E-3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3.5">
      <c r="A54" s="173"/>
      <c r="B54" s="24" t="s">
        <v>13</v>
      </c>
      <c r="C54" s="9">
        <v>4</v>
      </c>
      <c r="D54" s="10">
        <v>0.5</v>
      </c>
      <c r="E54" s="10">
        <v>0.01</v>
      </c>
      <c r="F54" s="11">
        <v>3</v>
      </c>
      <c r="G54" s="10">
        <v>0.375</v>
      </c>
      <c r="H54" s="10">
        <v>1.0999999999999999E-2</v>
      </c>
      <c r="I54" s="11">
        <v>7</v>
      </c>
      <c r="J54" s="10">
        <v>0.875</v>
      </c>
      <c r="K54" s="10">
        <v>1.9E-2</v>
      </c>
      <c r="L54" s="11">
        <v>2</v>
      </c>
      <c r="M54" s="10">
        <v>0.25</v>
      </c>
      <c r="N54" s="10">
        <v>8.0000000000000002E-3</v>
      </c>
      <c r="O54" s="11">
        <v>8</v>
      </c>
      <c r="P54" s="10">
        <v>1</v>
      </c>
      <c r="Q54" s="20">
        <v>1.6E-2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3.5">
      <c r="A55" s="173"/>
      <c r="B55" s="24" t="s">
        <v>15</v>
      </c>
      <c r="C55" s="9">
        <v>4</v>
      </c>
      <c r="D55" s="10">
        <v>0.66700000000000004</v>
      </c>
      <c r="E55" s="10">
        <v>0.01</v>
      </c>
      <c r="F55" s="11">
        <v>3</v>
      </c>
      <c r="G55" s="10">
        <v>0.5</v>
      </c>
      <c r="H55" s="10">
        <v>1.0999999999999999E-2</v>
      </c>
      <c r="I55" s="11">
        <v>4</v>
      </c>
      <c r="J55" s="10">
        <v>0.66700000000000004</v>
      </c>
      <c r="K55" s="10">
        <v>1.0999999999999999E-2</v>
      </c>
      <c r="L55" s="11">
        <v>5</v>
      </c>
      <c r="M55" s="10">
        <v>0.83299999999999996</v>
      </c>
      <c r="N55" s="10">
        <v>1.9E-2</v>
      </c>
      <c r="O55" s="11">
        <v>6</v>
      </c>
      <c r="P55" s="10">
        <v>1</v>
      </c>
      <c r="Q55" s="20">
        <v>1.2E-2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3.5">
      <c r="A56" s="173"/>
      <c r="B56" s="24" t="s">
        <v>16</v>
      </c>
      <c r="C56" s="9">
        <v>9</v>
      </c>
      <c r="D56" s="10">
        <v>0.75</v>
      </c>
      <c r="E56" s="10">
        <v>2.4E-2</v>
      </c>
      <c r="F56" s="11">
        <v>6</v>
      </c>
      <c r="G56" s="10">
        <v>0.5</v>
      </c>
      <c r="H56" s="10">
        <v>2.1000000000000001E-2</v>
      </c>
      <c r="I56" s="11">
        <v>7</v>
      </c>
      <c r="J56" s="10">
        <v>0.58299999999999996</v>
      </c>
      <c r="K56" s="10">
        <v>1.9E-2</v>
      </c>
      <c r="L56" s="11">
        <v>8</v>
      </c>
      <c r="M56" s="10">
        <v>0.66700000000000004</v>
      </c>
      <c r="N56" s="10">
        <v>3.1E-2</v>
      </c>
      <c r="O56" s="11">
        <v>12</v>
      </c>
      <c r="P56" s="10">
        <v>1</v>
      </c>
      <c r="Q56" s="20">
        <v>2.4E-2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3.5">
      <c r="A57" s="173"/>
      <c r="B57" s="24" t="s">
        <v>17</v>
      </c>
      <c r="C57" s="9"/>
      <c r="D57" s="10"/>
      <c r="E57" s="10"/>
      <c r="F57" s="11"/>
      <c r="G57" s="10"/>
      <c r="H57" s="10"/>
      <c r="I57" s="11"/>
      <c r="J57" s="10"/>
      <c r="K57" s="10"/>
      <c r="L57" s="11"/>
      <c r="M57" s="10"/>
      <c r="N57" s="10"/>
      <c r="O57" s="11"/>
      <c r="P57" s="10"/>
      <c r="Q57" s="20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3.5">
      <c r="A58" s="173"/>
      <c r="B58" s="24" t="s">
        <v>18</v>
      </c>
      <c r="C58" s="9">
        <v>18</v>
      </c>
      <c r="D58" s="10">
        <v>0.9</v>
      </c>
      <c r="E58" s="10">
        <v>4.7E-2</v>
      </c>
      <c r="F58" s="11">
        <v>18</v>
      </c>
      <c r="G58" s="10">
        <v>0.9</v>
      </c>
      <c r="H58" s="10">
        <v>6.4000000000000001E-2</v>
      </c>
      <c r="I58" s="11">
        <v>19</v>
      </c>
      <c r="J58" s="10">
        <v>0.95</v>
      </c>
      <c r="K58" s="10">
        <v>0.05</v>
      </c>
      <c r="L58" s="11">
        <v>2</v>
      </c>
      <c r="M58" s="10">
        <v>0.1</v>
      </c>
      <c r="N58" s="10">
        <v>8.0000000000000002E-3</v>
      </c>
      <c r="O58" s="11">
        <v>20</v>
      </c>
      <c r="P58" s="10">
        <v>1</v>
      </c>
      <c r="Q58" s="20">
        <v>4.1000000000000002E-2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3.5">
      <c r="A59" s="173"/>
      <c r="B59" s="24" t="s">
        <v>23</v>
      </c>
      <c r="C59" s="9">
        <v>4</v>
      </c>
      <c r="D59" s="10">
        <v>1</v>
      </c>
      <c r="E59" s="10">
        <v>0.01</v>
      </c>
      <c r="F59" s="11">
        <v>3</v>
      </c>
      <c r="G59" s="10">
        <v>0.75</v>
      </c>
      <c r="H59" s="10">
        <v>1.0999999999999999E-2</v>
      </c>
      <c r="I59" s="11">
        <v>4</v>
      </c>
      <c r="J59" s="10">
        <v>1</v>
      </c>
      <c r="K59" s="10">
        <v>1.0999999999999999E-2</v>
      </c>
      <c r="L59" s="11">
        <v>4</v>
      </c>
      <c r="M59" s="10">
        <v>1</v>
      </c>
      <c r="N59" s="10">
        <v>1.6E-2</v>
      </c>
      <c r="O59" s="11">
        <v>4</v>
      </c>
      <c r="P59" s="10">
        <v>1</v>
      </c>
      <c r="Q59" s="20">
        <v>8.0000000000000002E-3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3.5">
      <c r="A60" s="173"/>
      <c r="B60" s="24" t="s">
        <v>19</v>
      </c>
      <c r="C60" s="9">
        <v>10</v>
      </c>
      <c r="D60" s="10">
        <v>0.52600000000000002</v>
      </c>
      <c r="E60" s="10">
        <v>2.5999999999999999E-2</v>
      </c>
      <c r="F60" s="11">
        <v>10</v>
      </c>
      <c r="G60" s="10">
        <v>0.52600000000000002</v>
      </c>
      <c r="H60" s="10">
        <v>3.5999999999999997E-2</v>
      </c>
      <c r="I60" s="11">
        <v>3</v>
      </c>
      <c r="J60" s="10">
        <v>0.158</v>
      </c>
      <c r="K60" s="10">
        <v>8.0000000000000002E-3</v>
      </c>
      <c r="L60" s="11">
        <v>10</v>
      </c>
      <c r="M60" s="10">
        <v>0.52600000000000002</v>
      </c>
      <c r="N60" s="10">
        <v>3.9E-2</v>
      </c>
      <c r="O60" s="11">
        <v>19</v>
      </c>
      <c r="P60" s="10">
        <v>1</v>
      </c>
      <c r="Q60" s="20">
        <v>3.9E-2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3.5">
      <c r="A61" s="173"/>
      <c r="B61" s="24" t="s">
        <v>20</v>
      </c>
      <c r="C61" s="9">
        <v>1</v>
      </c>
      <c r="D61" s="10">
        <v>1</v>
      </c>
      <c r="E61" s="10">
        <v>3.0000000000000001E-3</v>
      </c>
      <c r="F61" s="11">
        <v>0</v>
      </c>
      <c r="G61" s="10">
        <v>0</v>
      </c>
      <c r="H61" s="10">
        <v>0</v>
      </c>
      <c r="I61" s="11">
        <v>1</v>
      </c>
      <c r="J61" s="10">
        <v>1</v>
      </c>
      <c r="K61" s="10">
        <v>3.0000000000000001E-3</v>
      </c>
      <c r="L61" s="11">
        <v>0</v>
      </c>
      <c r="M61" s="10">
        <v>0</v>
      </c>
      <c r="N61" s="10">
        <v>0</v>
      </c>
      <c r="O61" s="11">
        <v>1</v>
      </c>
      <c r="P61" s="10">
        <v>1</v>
      </c>
      <c r="Q61" s="20">
        <v>2E-3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3.5">
      <c r="A62" s="173"/>
      <c r="B62" s="24" t="s">
        <v>21</v>
      </c>
      <c r="C62" s="9">
        <v>20</v>
      </c>
      <c r="D62" s="10">
        <v>0.60599999999999998</v>
      </c>
      <c r="E62" s="10">
        <v>5.1999999999999998E-2</v>
      </c>
      <c r="F62" s="11">
        <v>17</v>
      </c>
      <c r="G62" s="10">
        <v>0.51500000000000001</v>
      </c>
      <c r="H62" s="10">
        <v>6.0999999999999999E-2</v>
      </c>
      <c r="I62" s="11">
        <v>25</v>
      </c>
      <c r="J62" s="10">
        <v>0.75800000000000001</v>
      </c>
      <c r="K62" s="10">
        <v>6.6000000000000003E-2</v>
      </c>
      <c r="L62" s="11">
        <v>25</v>
      </c>
      <c r="M62" s="10">
        <v>0.75800000000000001</v>
      </c>
      <c r="N62" s="10">
        <v>9.7000000000000003E-2</v>
      </c>
      <c r="O62" s="11">
        <v>33</v>
      </c>
      <c r="P62" s="10">
        <v>1</v>
      </c>
      <c r="Q62" s="20">
        <v>6.7000000000000004E-2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3.5">
      <c r="A63" s="173"/>
      <c r="B63" s="24" t="s">
        <v>47</v>
      </c>
      <c r="C63" s="9">
        <v>46</v>
      </c>
      <c r="D63" s="10">
        <v>0.78</v>
      </c>
      <c r="E63" s="10">
        <v>0.12</v>
      </c>
      <c r="F63" s="11">
        <v>21</v>
      </c>
      <c r="G63" s="10">
        <v>0.35599999999999998</v>
      </c>
      <c r="H63" s="10">
        <v>7.4999999999999997E-2</v>
      </c>
      <c r="I63" s="11">
        <v>57</v>
      </c>
      <c r="J63" s="10">
        <v>0.96599999999999997</v>
      </c>
      <c r="K63" s="10">
        <v>0.151</v>
      </c>
      <c r="L63" s="11">
        <v>9</v>
      </c>
      <c r="M63" s="10">
        <v>0.153</v>
      </c>
      <c r="N63" s="10">
        <v>3.5000000000000003E-2</v>
      </c>
      <c r="O63" s="11">
        <v>59</v>
      </c>
      <c r="P63" s="10">
        <v>1</v>
      </c>
      <c r="Q63" s="20">
        <v>0.12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3.5">
      <c r="A64" s="173"/>
      <c r="B64" s="24" t="s">
        <v>22</v>
      </c>
      <c r="C64" s="9">
        <v>15</v>
      </c>
      <c r="D64" s="10">
        <v>0.65200000000000002</v>
      </c>
      <c r="E64" s="10">
        <v>3.9E-2</v>
      </c>
      <c r="F64" s="11">
        <v>8</v>
      </c>
      <c r="G64" s="10">
        <v>0.34799999999999998</v>
      </c>
      <c r="H64" s="10">
        <v>2.9000000000000001E-2</v>
      </c>
      <c r="I64" s="11">
        <v>22</v>
      </c>
      <c r="J64" s="10">
        <v>0.95699999999999996</v>
      </c>
      <c r="K64" s="10">
        <v>5.8000000000000003E-2</v>
      </c>
      <c r="L64" s="11">
        <v>9</v>
      </c>
      <c r="M64" s="10">
        <v>0.39100000000000001</v>
      </c>
      <c r="N64" s="10">
        <v>3.5000000000000003E-2</v>
      </c>
      <c r="O64" s="11">
        <v>23</v>
      </c>
      <c r="P64" s="10">
        <v>1</v>
      </c>
      <c r="Q64" s="20">
        <v>4.7E-2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3.5">
      <c r="A65" s="173"/>
      <c r="B65" s="24" t="s">
        <v>9</v>
      </c>
      <c r="C65" s="9">
        <v>32</v>
      </c>
      <c r="D65" s="10">
        <v>0.84199999999999997</v>
      </c>
      <c r="E65" s="10">
        <v>8.4000000000000005E-2</v>
      </c>
      <c r="F65" s="11">
        <v>31</v>
      </c>
      <c r="G65" s="10">
        <v>0.81599999999999995</v>
      </c>
      <c r="H65" s="10">
        <v>0.111</v>
      </c>
      <c r="I65" s="11">
        <v>24</v>
      </c>
      <c r="J65" s="10">
        <v>0.63200000000000001</v>
      </c>
      <c r="K65" s="10">
        <v>6.3E-2</v>
      </c>
      <c r="L65" s="11">
        <v>28</v>
      </c>
      <c r="M65" s="10">
        <v>0.73699999999999999</v>
      </c>
      <c r="N65" s="10">
        <v>0.109</v>
      </c>
      <c r="O65" s="11">
        <v>38</v>
      </c>
      <c r="P65" s="10">
        <v>1</v>
      </c>
      <c r="Q65" s="20">
        <v>7.6999999999999999E-2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3.5">
      <c r="A66" s="173"/>
      <c r="B66" s="24" t="s">
        <v>5</v>
      </c>
      <c r="C66" s="12">
        <v>9</v>
      </c>
      <c r="D66" s="13">
        <v>0.64300000000000002</v>
      </c>
      <c r="E66" s="13">
        <v>2.4E-2</v>
      </c>
      <c r="F66" s="14">
        <v>8</v>
      </c>
      <c r="G66" s="13">
        <v>0.57099999999999995</v>
      </c>
      <c r="H66" s="13">
        <v>2.9000000000000001E-2</v>
      </c>
      <c r="I66" s="14">
        <v>5</v>
      </c>
      <c r="J66" s="13">
        <v>0.35699999999999998</v>
      </c>
      <c r="K66" s="13">
        <v>1.2999999999999999E-2</v>
      </c>
      <c r="L66" s="14">
        <v>8</v>
      </c>
      <c r="M66" s="13">
        <v>0.57099999999999995</v>
      </c>
      <c r="N66" s="13">
        <v>3.1E-2</v>
      </c>
      <c r="O66" s="14">
        <v>14</v>
      </c>
      <c r="P66" s="13">
        <v>1</v>
      </c>
      <c r="Q66" s="21">
        <v>2.9000000000000001E-2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4.25" thickBot="1">
      <c r="A67" s="174"/>
      <c r="B67" s="25" t="s">
        <v>1</v>
      </c>
      <c r="C67" s="15">
        <v>382</v>
      </c>
      <c r="D67" s="16">
        <v>0.77800000000000002</v>
      </c>
      <c r="E67" s="16">
        <v>1</v>
      </c>
      <c r="F67" s="17">
        <v>280</v>
      </c>
      <c r="G67" s="16">
        <v>0.56999999999999995</v>
      </c>
      <c r="H67" s="16">
        <v>1</v>
      </c>
      <c r="I67" s="17">
        <v>378</v>
      </c>
      <c r="J67" s="16">
        <v>0.77</v>
      </c>
      <c r="K67" s="16">
        <v>1</v>
      </c>
      <c r="L67" s="17">
        <v>257</v>
      </c>
      <c r="M67" s="16">
        <v>0.52300000000000002</v>
      </c>
      <c r="N67" s="16">
        <v>1</v>
      </c>
      <c r="O67" s="17">
        <v>491</v>
      </c>
      <c r="P67" s="16">
        <v>1</v>
      </c>
      <c r="Q67" s="2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70" spans="1:36">
      <c r="A70" s="1">
        <v>2010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3.15" customHeight="1">
      <c r="A71" s="331" t="s">
        <v>0</v>
      </c>
      <c r="B71" s="332" t="s">
        <v>0</v>
      </c>
      <c r="C71" s="497" t="s">
        <v>67</v>
      </c>
      <c r="D71" s="498"/>
      <c r="E71" s="498"/>
      <c r="F71" s="499"/>
      <c r="V71" s="2"/>
      <c r="W71" s="2"/>
      <c r="Y71" s="2"/>
      <c r="Z71" s="2"/>
      <c r="AB71" s="2"/>
      <c r="AC71" s="2"/>
      <c r="AE71" s="2"/>
      <c r="AF71" s="2"/>
      <c r="AH71" s="2"/>
      <c r="AI71" s="2"/>
    </row>
    <row r="72" spans="1:36" ht="13.15" customHeight="1">
      <c r="A72" s="333"/>
      <c r="B72" s="29"/>
      <c r="C72" s="497" t="s">
        <v>28</v>
      </c>
      <c r="D72" s="498"/>
      <c r="E72" s="498"/>
      <c r="F72" s="499"/>
    </row>
    <row r="73" spans="1:36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36" ht="13.15" customHeight="1">
      <c r="A74" s="339" t="s">
        <v>24</v>
      </c>
      <c r="B74" s="340" t="s">
        <v>3</v>
      </c>
      <c r="C74" s="341">
        <f>C7</f>
        <v>18</v>
      </c>
      <c r="D74" s="342">
        <f t="shared" ref="D74:D103" si="10">C74/$O$38</f>
        <v>2.6706231454005934E-2</v>
      </c>
      <c r="E74" s="341">
        <f t="shared" ref="E74:E103" si="11">$O7-C74</f>
        <v>9</v>
      </c>
      <c r="F74" s="342">
        <f t="shared" ref="F74:F103" si="12">E74/$O$38</f>
        <v>1.3353115727002967E-2</v>
      </c>
    </row>
    <row r="75" spans="1:36" ht="13.15" customHeight="1">
      <c r="A75" s="184"/>
      <c r="B75" s="53" t="s">
        <v>4</v>
      </c>
      <c r="C75" s="54">
        <f t="shared" ref="C75:C105" si="13">C8</f>
        <v>33</v>
      </c>
      <c r="D75" s="55">
        <f t="shared" si="10"/>
        <v>4.8961424332344211E-2</v>
      </c>
      <c r="E75" s="54">
        <f t="shared" si="11"/>
        <v>1</v>
      </c>
      <c r="F75" s="55">
        <f t="shared" si="12"/>
        <v>1.483679525222552E-3</v>
      </c>
    </row>
    <row r="76" spans="1:36" ht="13.15" customHeight="1">
      <c r="A76" s="184"/>
      <c r="B76" s="53" t="s">
        <v>41</v>
      </c>
      <c r="C76" s="54">
        <f t="shared" si="13"/>
        <v>5</v>
      </c>
      <c r="D76" s="55">
        <f t="shared" si="10"/>
        <v>7.4183976261127599E-3</v>
      </c>
      <c r="E76" s="54">
        <f t="shared" si="11"/>
        <v>0</v>
      </c>
      <c r="F76" s="55">
        <f t="shared" si="12"/>
        <v>0</v>
      </c>
    </row>
    <row r="77" spans="1:36" ht="13.15" customHeight="1">
      <c r="A77" s="184"/>
      <c r="B77" s="53" t="s">
        <v>42</v>
      </c>
      <c r="C77" s="54">
        <f t="shared" si="13"/>
        <v>35</v>
      </c>
      <c r="D77" s="55">
        <f t="shared" si="10"/>
        <v>5.192878338278932E-2</v>
      </c>
      <c r="E77" s="54">
        <f t="shared" si="11"/>
        <v>7</v>
      </c>
      <c r="F77" s="55">
        <f t="shared" si="12"/>
        <v>1.0385756676557863E-2</v>
      </c>
    </row>
    <row r="78" spans="1:36" ht="13.15" customHeight="1">
      <c r="A78" s="184"/>
      <c r="B78" s="53" t="s">
        <v>14</v>
      </c>
      <c r="C78" s="54">
        <f t="shared" si="13"/>
        <v>22</v>
      </c>
      <c r="D78" s="55">
        <f t="shared" si="10"/>
        <v>3.2640949554896145E-2</v>
      </c>
      <c r="E78" s="54">
        <f t="shared" si="11"/>
        <v>3</v>
      </c>
      <c r="F78" s="55">
        <f t="shared" si="12"/>
        <v>4.4510385756676559E-3</v>
      </c>
    </row>
    <row r="79" spans="1:36" ht="13.15" customHeight="1">
      <c r="A79" s="184"/>
      <c r="B79" s="53" t="s">
        <v>6</v>
      </c>
      <c r="C79" s="54">
        <f t="shared" si="13"/>
        <v>14</v>
      </c>
      <c r="D79" s="55">
        <f t="shared" si="10"/>
        <v>2.0771513353115726E-2</v>
      </c>
      <c r="E79" s="54">
        <f t="shared" si="11"/>
        <v>8</v>
      </c>
      <c r="F79" s="55">
        <f t="shared" si="12"/>
        <v>1.1869436201780416E-2</v>
      </c>
    </row>
    <row r="80" spans="1:36" ht="13.15" customHeight="1">
      <c r="A80" s="184"/>
      <c r="B80" s="53" t="s">
        <v>8</v>
      </c>
      <c r="C80" s="54">
        <f t="shared" si="13"/>
        <v>2</v>
      </c>
      <c r="D80" s="55">
        <f t="shared" si="10"/>
        <v>2.967359050445104E-3</v>
      </c>
      <c r="E80" s="54">
        <f t="shared" si="11"/>
        <v>0</v>
      </c>
      <c r="F80" s="55">
        <f t="shared" si="12"/>
        <v>0</v>
      </c>
    </row>
    <row r="81" spans="1:27" ht="13.15" customHeight="1">
      <c r="A81" s="184"/>
      <c r="B81" s="53" t="s">
        <v>10</v>
      </c>
      <c r="C81" s="54">
        <f t="shared" si="13"/>
        <v>9</v>
      </c>
      <c r="D81" s="55">
        <f t="shared" si="10"/>
        <v>1.3353115727002967E-2</v>
      </c>
      <c r="E81" s="54">
        <f t="shared" si="11"/>
        <v>2</v>
      </c>
      <c r="F81" s="55">
        <f t="shared" si="12"/>
        <v>2.967359050445104E-3</v>
      </c>
    </row>
    <row r="82" spans="1:27" ht="13.15" customHeight="1">
      <c r="A82" s="184"/>
      <c r="B82" s="53" t="s">
        <v>11</v>
      </c>
      <c r="C82" s="54">
        <f t="shared" si="13"/>
        <v>8</v>
      </c>
      <c r="D82" s="55">
        <f t="shared" si="10"/>
        <v>1.1869436201780416E-2</v>
      </c>
      <c r="E82" s="54">
        <f t="shared" si="11"/>
        <v>3</v>
      </c>
      <c r="F82" s="55">
        <f t="shared" si="12"/>
        <v>4.4510385756676559E-3</v>
      </c>
    </row>
    <row r="83" spans="1:27" ht="13.15" customHeight="1">
      <c r="A83" s="184"/>
      <c r="B83" s="53" t="s">
        <v>12</v>
      </c>
      <c r="C83" s="54">
        <f t="shared" si="13"/>
        <v>15</v>
      </c>
      <c r="D83" s="55">
        <f t="shared" si="10"/>
        <v>2.2255192878338281E-2</v>
      </c>
      <c r="E83" s="54">
        <f t="shared" si="11"/>
        <v>6</v>
      </c>
      <c r="F83" s="55">
        <f t="shared" si="12"/>
        <v>8.9020771513353119E-3</v>
      </c>
    </row>
    <row r="84" spans="1:27" ht="13.15" customHeight="1">
      <c r="A84" s="184"/>
      <c r="B84" s="53" t="s">
        <v>43</v>
      </c>
      <c r="C84" s="54">
        <f t="shared" si="13"/>
        <v>8</v>
      </c>
      <c r="D84" s="55">
        <f t="shared" si="10"/>
        <v>1.1869436201780416E-2</v>
      </c>
      <c r="E84" s="54">
        <f t="shared" si="11"/>
        <v>2</v>
      </c>
      <c r="F84" s="55">
        <f t="shared" si="12"/>
        <v>2.967359050445104E-3</v>
      </c>
    </row>
    <row r="85" spans="1:27" ht="13.15" customHeight="1">
      <c r="A85" s="184"/>
      <c r="B85" s="53" t="s">
        <v>7</v>
      </c>
      <c r="C85" s="54">
        <f t="shared" si="13"/>
        <v>52</v>
      </c>
      <c r="D85" s="55">
        <f t="shared" si="10"/>
        <v>7.71513353115727E-2</v>
      </c>
      <c r="E85" s="54">
        <f t="shared" si="11"/>
        <v>14</v>
      </c>
      <c r="F85" s="55">
        <f t="shared" si="12"/>
        <v>2.0771513353115726E-2</v>
      </c>
    </row>
    <row r="86" spans="1:27" ht="13.15" customHeight="1">
      <c r="A86" s="184"/>
      <c r="B86" s="53" t="s">
        <v>13</v>
      </c>
      <c r="C86" s="54">
        <f t="shared" si="13"/>
        <v>19</v>
      </c>
      <c r="D86" s="55">
        <f t="shared" si="10"/>
        <v>2.8189910979228485E-2</v>
      </c>
      <c r="E86" s="54">
        <f t="shared" si="11"/>
        <v>4</v>
      </c>
      <c r="F86" s="55">
        <f t="shared" si="12"/>
        <v>5.9347181008902079E-3</v>
      </c>
    </row>
    <row r="87" spans="1:27" ht="13.15" customHeight="1">
      <c r="A87" s="184"/>
      <c r="B87" s="53" t="s">
        <v>15</v>
      </c>
      <c r="C87" s="54">
        <f t="shared" si="13"/>
        <v>1</v>
      </c>
      <c r="D87" s="55">
        <f t="shared" si="10"/>
        <v>1.483679525222552E-3</v>
      </c>
      <c r="E87" s="54">
        <f t="shared" si="11"/>
        <v>2</v>
      </c>
      <c r="F87" s="55">
        <f t="shared" si="12"/>
        <v>2.967359050445104E-3</v>
      </c>
    </row>
    <row r="88" spans="1:27" ht="13.15" customHeight="1">
      <c r="A88" s="184"/>
      <c r="B88" s="53" t="s">
        <v>16</v>
      </c>
      <c r="C88" s="54">
        <f t="shared" si="13"/>
        <v>6</v>
      </c>
      <c r="D88" s="55">
        <f t="shared" si="10"/>
        <v>8.9020771513353119E-3</v>
      </c>
      <c r="E88" s="54">
        <f t="shared" si="11"/>
        <v>7</v>
      </c>
      <c r="F88" s="55">
        <f t="shared" si="12"/>
        <v>1.0385756676557863E-2</v>
      </c>
    </row>
    <row r="89" spans="1:27" ht="13.15" customHeight="1">
      <c r="A89" s="184"/>
      <c r="B89" s="53" t="s">
        <v>17</v>
      </c>
      <c r="C89" s="54">
        <f t="shared" si="13"/>
        <v>95</v>
      </c>
      <c r="D89" s="55">
        <f t="shared" si="10"/>
        <v>0.14094955489614244</v>
      </c>
      <c r="E89" s="54">
        <f t="shared" si="11"/>
        <v>19</v>
      </c>
      <c r="F89" s="55">
        <f t="shared" si="12"/>
        <v>2.8189910979228485E-2</v>
      </c>
    </row>
    <row r="90" spans="1:27" ht="13.15" customHeight="1">
      <c r="A90" s="184"/>
      <c r="B90" s="53" t="s">
        <v>44</v>
      </c>
      <c r="C90" s="54">
        <f t="shared" si="13"/>
        <v>14</v>
      </c>
      <c r="D90" s="55">
        <f t="shared" si="10"/>
        <v>2.0771513353115726E-2</v>
      </c>
      <c r="E90" s="54">
        <f t="shared" si="11"/>
        <v>8</v>
      </c>
      <c r="F90" s="55">
        <f t="shared" si="12"/>
        <v>1.1869436201780416E-2</v>
      </c>
    </row>
    <row r="91" spans="1:27" ht="13.15" customHeight="1">
      <c r="A91" s="184"/>
      <c r="B91" s="53" t="s">
        <v>18</v>
      </c>
      <c r="C91" s="54">
        <f t="shared" si="13"/>
        <v>2</v>
      </c>
      <c r="D91" s="55">
        <f t="shared" si="10"/>
        <v>2.967359050445104E-3</v>
      </c>
      <c r="E91" s="54">
        <f t="shared" si="11"/>
        <v>0</v>
      </c>
      <c r="F91" s="55">
        <f t="shared" si="12"/>
        <v>0</v>
      </c>
    </row>
    <row r="92" spans="1:27" ht="13.15" customHeight="1">
      <c r="A92" s="184"/>
      <c r="B92" s="53" t="s">
        <v>23</v>
      </c>
      <c r="C92" s="54">
        <f t="shared" si="13"/>
        <v>5</v>
      </c>
      <c r="D92" s="55">
        <f t="shared" si="10"/>
        <v>7.4183976261127599E-3</v>
      </c>
      <c r="E92" s="54">
        <f t="shared" si="11"/>
        <v>0</v>
      </c>
      <c r="F92" s="55">
        <f t="shared" si="12"/>
        <v>0</v>
      </c>
    </row>
    <row r="93" spans="1:27" ht="13.15" customHeight="1">
      <c r="A93" s="184"/>
      <c r="B93" s="53" t="s">
        <v>19</v>
      </c>
      <c r="C93" s="54">
        <f t="shared" si="13"/>
        <v>1</v>
      </c>
      <c r="D93" s="55">
        <f t="shared" si="10"/>
        <v>1.483679525222552E-3</v>
      </c>
      <c r="E93" s="54">
        <f t="shared" si="11"/>
        <v>2</v>
      </c>
      <c r="F93" s="55">
        <f t="shared" si="12"/>
        <v>2.967359050445104E-3</v>
      </c>
    </row>
    <row r="94" spans="1:27" ht="13.15" customHeight="1">
      <c r="A94" s="184"/>
      <c r="B94" s="53" t="s">
        <v>20</v>
      </c>
      <c r="C94" s="54">
        <f t="shared" si="13"/>
        <v>3</v>
      </c>
      <c r="D94" s="55">
        <f t="shared" si="10"/>
        <v>4.4510385756676559E-3</v>
      </c>
      <c r="E94" s="54">
        <f t="shared" si="11"/>
        <v>2</v>
      </c>
      <c r="F94" s="55">
        <f t="shared" si="12"/>
        <v>2.967359050445104E-3</v>
      </c>
    </row>
    <row r="95" spans="1:27" ht="13.15" customHeight="1">
      <c r="A95" s="184"/>
      <c r="B95" s="53" t="s">
        <v>21</v>
      </c>
      <c r="C95" s="54">
        <f t="shared" si="13"/>
        <v>32</v>
      </c>
      <c r="D95" s="55">
        <f t="shared" si="10"/>
        <v>4.7477744807121663E-2</v>
      </c>
      <c r="E95" s="54">
        <f t="shared" si="11"/>
        <v>8</v>
      </c>
      <c r="F95" s="55">
        <f t="shared" si="12"/>
        <v>1.1869436201780416E-2</v>
      </c>
      <c r="W95" s="2"/>
      <c r="X95" s="2"/>
      <c r="Y95" s="2"/>
      <c r="Z95" s="2"/>
      <c r="AA95" s="2"/>
    </row>
    <row r="96" spans="1:27" ht="13.15" customHeight="1">
      <c r="A96" s="184"/>
      <c r="B96" s="53" t="s">
        <v>45</v>
      </c>
      <c r="C96" s="54">
        <f t="shared" si="13"/>
        <v>12</v>
      </c>
      <c r="D96" s="55">
        <f t="shared" si="10"/>
        <v>1.7804154302670624E-2</v>
      </c>
      <c r="E96" s="54">
        <f t="shared" si="11"/>
        <v>1</v>
      </c>
      <c r="F96" s="55">
        <f t="shared" si="12"/>
        <v>1.483679525222552E-3</v>
      </c>
      <c r="W96" s="2"/>
      <c r="X96" s="2"/>
      <c r="Y96" s="2"/>
      <c r="Z96" s="2"/>
      <c r="AA96" s="2"/>
    </row>
    <row r="97" spans="1:36" ht="13.15" customHeight="1">
      <c r="A97" s="184"/>
      <c r="B97" s="53" t="s">
        <v>46</v>
      </c>
      <c r="C97" s="54">
        <f t="shared" si="13"/>
        <v>18</v>
      </c>
      <c r="D97" s="55">
        <f t="shared" si="10"/>
        <v>2.6706231454005934E-2</v>
      </c>
      <c r="E97" s="54">
        <f t="shared" si="11"/>
        <v>6</v>
      </c>
      <c r="F97" s="55">
        <f t="shared" si="12"/>
        <v>8.9020771513353119E-3</v>
      </c>
      <c r="W97" s="2"/>
      <c r="X97" s="2"/>
      <c r="Y97" s="2"/>
      <c r="Z97" s="2"/>
      <c r="AA97" s="2"/>
    </row>
    <row r="98" spans="1:36" ht="13.15" customHeight="1">
      <c r="A98" s="184"/>
      <c r="B98" s="53" t="s">
        <v>47</v>
      </c>
      <c r="C98" s="54">
        <f t="shared" si="13"/>
        <v>50</v>
      </c>
      <c r="D98" s="55">
        <f t="shared" si="10"/>
        <v>7.418397626112759E-2</v>
      </c>
      <c r="E98" s="54">
        <f t="shared" si="11"/>
        <v>4</v>
      </c>
      <c r="F98" s="55">
        <f t="shared" si="12"/>
        <v>5.9347181008902079E-3</v>
      </c>
      <c r="W98" s="2"/>
      <c r="X98" s="2"/>
      <c r="Y98" s="2"/>
      <c r="Z98" s="2"/>
      <c r="AA98" s="2"/>
    </row>
    <row r="99" spans="1:36" ht="13.15" customHeight="1">
      <c r="A99" s="184"/>
      <c r="B99" s="53" t="s">
        <v>22</v>
      </c>
      <c r="C99" s="54">
        <f t="shared" si="13"/>
        <v>13</v>
      </c>
      <c r="D99" s="55">
        <f t="shared" si="10"/>
        <v>1.9287833827893175E-2</v>
      </c>
      <c r="E99" s="54">
        <f t="shared" si="11"/>
        <v>4</v>
      </c>
      <c r="F99" s="55">
        <f t="shared" si="12"/>
        <v>5.9347181008902079E-3</v>
      </c>
      <c r="W99" s="2"/>
      <c r="X99" s="2"/>
      <c r="Y99" s="2"/>
      <c r="Z99" s="2"/>
      <c r="AA99" s="2"/>
    </row>
    <row r="100" spans="1:36" ht="13.15" customHeight="1">
      <c r="A100" s="184"/>
      <c r="B100" s="53" t="s">
        <v>9</v>
      </c>
      <c r="C100" s="54">
        <f t="shared" si="13"/>
        <v>38</v>
      </c>
      <c r="D100" s="55">
        <f t="shared" si="10"/>
        <v>5.637982195845697E-2</v>
      </c>
      <c r="E100" s="54">
        <f t="shared" si="11"/>
        <v>4</v>
      </c>
      <c r="F100" s="55">
        <f t="shared" si="12"/>
        <v>5.9347181008902079E-3</v>
      </c>
      <c r="W100" s="2"/>
      <c r="X100" s="2"/>
      <c r="Y100" s="2"/>
      <c r="Z100" s="2"/>
      <c r="AA100" s="2"/>
    </row>
    <row r="101" spans="1:36" ht="13.15" customHeight="1">
      <c r="A101" s="184"/>
      <c r="B101" s="53" t="s">
        <v>33</v>
      </c>
      <c r="C101" s="54">
        <f t="shared" si="13"/>
        <v>1</v>
      </c>
      <c r="D101" s="55">
        <f t="shared" si="10"/>
        <v>1.483679525222552E-3</v>
      </c>
      <c r="E101" s="54">
        <f t="shared" si="11"/>
        <v>1</v>
      </c>
      <c r="F101" s="55">
        <f t="shared" si="12"/>
        <v>1.483679525222552E-3</v>
      </c>
      <c r="W101" s="2"/>
      <c r="X101" s="2"/>
      <c r="Y101" s="2"/>
      <c r="Z101" s="2"/>
      <c r="AA101" s="2"/>
    </row>
    <row r="102" spans="1:36" ht="13.15" customHeight="1">
      <c r="A102" s="184"/>
      <c r="B102" s="53" t="s">
        <v>5</v>
      </c>
      <c r="C102" s="54">
        <f t="shared" si="13"/>
        <v>9</v>
      </c>
      <c r="D102" s="55">
        <f t="shared" si="10"/>
        <v>1.3353115727002967E-2</v>
      </c>
      <c r="E102" s="54">
        <f t="shared" si="11"/>
        <v>2</v>
      </c>
      <c r="F102" s="55">
        <f t="shared" si="12"/>
        <v>2.967359050445104E-3</v>
      </c>
      <c r="W102" s="2"/>
      <c r="X102" s="2"/>
      <c r="Y102" s="2"/>
      <c r="Z102" s="2"/>
      <c r="AA102" s="2"/>
    </row>
    <row r="103" spans="1:36" ht="13.15" customHeight="1">
      <c r="A103" s="184"/>
      <c r="B103" s="53" t="s">
        <v>126</v>
      </c>
      <c r="C103" s="54">
        <f t="shared" si="13"/>
        <v>4</v>
      </c>
      <c r="D103" s="55">
        <f t="shared" si="10"/>
        <v>5.9347181008902079E-3</v>
      </c>
      <c r="E103" s="54">
        <f t="shared" si="11"/>
        <v>1</v>
      </c>
      <c r="F103" s="55">
        <f t="shared" si="12"/>
        <v>1.483679525222552E-3</v>
      </c>
      <c r="W103" s="2"/>
      <c r="X103" s="2"/>
      <c r="Y103" s="2"/>
      <c r="Z103" s="2"/>
      <c r="AA103" s="2"/>
    </row>
    <row r="104" spans="1:36" ht="13.15" customHeight="1">
      <c r="A104" s="185"/>
      <c r="B104" s="56"/>
      <c r="C104" s="54"/>
      <c r="D104" s="55"/>
      <c r="E104" s="54"/>
      <c r="F104" s="55"/>
      <c r="W104" s="2"/>
      <c r="X104" s="2"/>
      <c r="Y104" s="2"/>
      <c r="Z104" s="2"/>
      <c r="AA104" s="2"/>
    </row>
    <row r="105" spans="1:36" ht="13.15" customHeight="1">
      <c r="A105" s="60"/>
      <c r="B105" s="57" t="s">
        <v>1</v>
      </c>
      <c r="C105" s="54">
        <f t="shared" si="13"/>
        <v>544</v>
      </c>
      <c r="D105" s="55">
        <f>C105/$O$38</f>
        <v>0.80712166172106825</v>
      </c>
      <c r="E105" s="54">
        <f>$O38-C105</f>
        <v>130</v>
      </c>
      <c r="F105" s="55">
        <f>E105/$O$38</f>
        <v>0.19287833827893175</v>
      </c>
    </row>
    <row r="106" spans="1:36" ht="13.5">
      <c r="A106" s="60"/>
      <c r="B106" s="61"/>
      <c r="C106" s="62"/>
      <c r="D106" s="63"/>
      <c r="E106" s="64"/>
      <c r="W106" s="2"/>
      <c r="X106" s="2"/>
      <c r="Y106" s="2"/>
      <c r="Z106" s="2"/>
      <c r="AA106" s="2"/>
    </row>
    <row r="109" spans="1:36" ht="12.75" thickBot="1">
      <c r="A109" s="1">
        <v>2005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thickBot="1">
      <c r="A110" s="28" t="s">
        <v>0</v>
      </c>
      <c r="B110" s="28" t="s">
        <v>0</v>
      </c>
      <c r="C110" s="486" t="s">
        <v>67</v>
      </c>
      <c r="D110" s="486"/>
      <c r="E110" s="486"/>
      <c r="V110" s="2"/>
      <c r="W110" s="2"/>
      <c r="Y110" s="2"/>
      <c r="Z110" s="2"/>
      <c r="AB110" s="2"/>
      <c r="AC110" s="2"/>
      <c r="AE110" s="2"/>
      <c r="AF110" s="2"/>
      <c r="AH110" s="2"/>
      <c r="AI110" s="2"/>
    </row>
    <row r="111" spans="1:36" ht="13.5" thickBot="1">
      <c r="A111" s="29"/>
      <c r="B111" s="29"/>
      <c r="C111" s="486" t="s">
        <v>28</v>
      </c>
      <c r="D111" s="486"/>
      <c r="E111" s="486"/>
    </row>
    <row r="112" spans="1:36" ht="13.5" thickBot="1">
      <c r="A112" s="29"/>
      <c r="B112" s="29"/>
      <c r="C112" s="30" t="s">
        <v>29</v>
      </c>
      <c r="D112" s="31" t="s">
        <v>30</v>
      </c>
      <c r="E112" s="32" t="s">
        <v>1</v>
      </c>
    </row>
    <row r="113" spans="1:5" ht="13.5">
      <c r="A113" s="175" t="s">
        <v>24</v>
      </c>
      <c r="B113" s="23" t="s">
        <v>3</v>
      </c>
      <c r="C113" s="33">
        <v>2.4E-2</v>
      </c>
      <c r="D113" s="34">
        <f>E113-C113</f>
        <v>1.4999999999999999E-2</v>
      </c>
      <c r="E113" s="35">
        <v>3.9E-2</v>
      </c>
    </row>
    <row r="114" spans="1:5" ht="13.5">
      <c r="A114" s="176"/>
      <c r="B114" s="24" t="s">
        <v>4</v>
      </c>
      <c r="C114" s="36">
        <v>1.6E-2</v>
      </c>
      <c r="D114" s="37">
        <f t="shared" ref="D114:D137" si="14">E114-C114</f>
        <v>1.9999999999999983E-3</v>
      </c>
      <c r="E114" s="38">
        <v>1.7999999999999999E-2</v>
      </c>
    </row>
    <row r="115" spans="1:5" ht="13.5">
      <c r="A115" s="176"/>
      <c r="B115" s="24" t="s">
        <v>14</v>
      </c>
      <c r="C115" s="36">
        <v>8.0000000000000002E-3</v>
      </c>
      <c r="D115" s="37">
        <f t="shared" si="14"/>
        <v>4.0000000000000001E-3</v>
      </c>
      <c r="E115" s="38">
        <v>1.2E-2</v>
      </c>
    </row>
    <row r="116" spans="1:5" ht="13.5">
      <c r="A116" s="176"/>
      <c r="B116" s="24" t="s">
        <v>6</v>
      </c>
      <c r="C116" s="36">
        <v>7.4999999999999997E-2</v>
      </c>
      <c r="D116" s="37">
        <f t="shared" si="14"/>
        <v>2.3000000000000007E-2</v>
      </c>
      <c r="E116" s="38">
        <v>9.8000000000000004E-2</v>
      </c>
    </row>
    <row r="117" spans="1:5" ht="13.5">
      <c r="A117" s="176"/>
      <c r="B117" s="24" t="s">
        <v>8</v>
      </c>
      <c r="C117" s="36">
        <v>4.0000000000000001E-3</v>
      </c>
      <c r="D117" s="37">
        <f t="shared" si="14"/>
        <v>2E-3</v>
      </c>
      <c r="E117" s="38">
        <v>6.0000000000000001E-3</v>
      </c>
    </row>
    <row r="118" spans="1:5" ht="13.5">
      <c r="A118" s="176"/>
      <c r="B118" s="24" t="s">
        <v>10</v>
      </c>
      <c r="C118" s="36">
        <v>0.02</v>
      </c>
      <c r="D118" s="37">
        <f t="shared" si="14"/>
        <v>5.9999999999999984E-3</v>
      </c>
      <c r="E118" s="38">
        <v>2.5999999999999999E-2</v>
      </c>
    </row>
    <row r="119" spans="1:5" ht="13.5">
      <c r="A119" s="176"/>
      <c r="B119" s="24" t="s">
        <v>11</v>
      </c>
      <c r="C119" s="36">
        <v>1.7999999999999999E-2</v>
      </c>
      <c r="D119" s="37">
        <f t="shared" si="14"/>
        <v>4.0000000000000001E-3</v>
      </c>
      <c r="E119" s="38">
        <v>2.1999999999999999E-2</v>
      </c>
    </row>
    <row r="120" spans="1:5" ht="13.5">
      <c r="A120" s="176"/>
      <c r="B120" s="24" t="s">
        <v>12</v>
      </c>
      <c r="C120" s="36">
        <v>4.1000000000000002E-2</v>
      </c>
      <c r="D120" s="37">
        <f t="shared" si="14"/>
        <v>0</v>
      </c>
      <c r="E120" s="38">
        <v>4.1000000000000002E-2</v>
      </c>
    </row>
    <row r="121" spans="1:5" ht="13.5">
      <c r="A121" s="176"/>
      <c r="B121" s="24" t="s">
        <v>7</v>
      </c>
      <c r="C121" s="36">
        <v>0.122</v>
      </c>
      <c r="D121" s="37">
        <f t="shared" si="14"/>
        <v>1.8999999999999989E-2</v>
      </c>
      <c r="E121" s="38">
        <v>0.14099999999999999</v>
      </c>
    </row>
    <row r="122" spans="1:5" ht="13.5">
      <c r="A122" s="176"/>
      <c r="B122" s="24" t="s">
        <v>13</v>
      </c>
      <c r="C122" s="36">
        <v>8.0000000000000002E-3</v>
      </c>
      <c r="D122" s="37">
        <f>E122-C122</f>
        <v>8.0000000000000002E-3</v>
      </c>
      <c r="E122" s="38">
        <v>1.6E-2</v>
      </c>
    </row>
    <row r="123" spans="1:5" ht="13.5">
      <c r="A123" s="176"/>
      <c r="B123" s="24" t="s">
        <v>15</v>
      </c>
      <c r="C123" s="36">
        <v>8.0000000000000002E-3</v>
      </c>
      <c r="D123" s="37">
        <f>E123-C123</f>
        <v>4.0000000000000001E-3</v>
      </c>
      <c r="E123" s="38">
        <v>1.2E-2</v>
      </c>
    </row>
    <row r="124" spans="1:5" ht="13.5">
      <c r="A124" s="176"/>
      <c r="B124" s="24" t="s">
        <v>16</v>
      </c>
      <c r="C124" s="36">
        <v>1.7999999999999999E-2</v>
      </c>
      <c r="D124" s="37">
        <f>E124-C124</f>
        <v>6.0000000000000019E-3</v>
      </c>
      <c r="E124" s="38">
        <v>2.4E-2</v>
      </c>
    </row>
    <row r="125" spans="1:5" ht="13.5">
      <c r="A125" s="176"/>
      <c r="B125" s="24" t="s">
        <v>17</v>
      </c>
      <c r="C125" s="36"/>
      <c r="D125" s="37"/>
      <c r="E125" s="38"/>
    </row>
    <row r="126" spans="1:5" ht="13.5">
      <c r="A126" s="176"/>
      <c r="B126" s="24" t="s">
        <v>18</v>
      </c>
      <c r="C126" s="36">
        <v>3.6999999999999998E-2</v>
      </c>
      <c r="D126" s="37">
        <f t="shared" ref="D126:D134" si="15">E126-C126</f>
        <v>4.0000000000000036E-3</v>
      </c>
      <c r="E126" s="38">
        <v>4.1000000000000002E-2</v>
      </c>
    </row>
    <row r="127" spans="1:5" ht="13.5">
      <c r="A127" s="176"/>
      <c r="B127" s="24" t="s">
        <v>23</v>
      </c>
      <c r="C127" s="36">
        <v>8.0000000000000002E-3</v>
      </c>
      <c r="D127" s="37">
        <f t="shared" si="15"/>
        <v>0</v>
      </c>
      <c r="E127" s="38">
        <v>8.0000000000000002E-3</v>
      </c>
    </row>
    <row r="128" spans="1:5" ht="13.5">
      <c r="A128" s="176"/>
      <c r="B128" s="24" t="s">
        <v>19</v>
      </c>
      <c r="C128" s="36">
        <v>0.02</v>
      </c>
      <c r="D128" s="37">
        <f t="shared" si="15"/>
        <v>1.9E-2</v>
      </c>
      <c r="E128" s="38">
        <v>3.9E-2</v>
      </c>
    </row>
    <row r="129" spans="1:27" ht="13.5">
      <c r="A129" s="176"/>
      <c r="B129" s="24" t="s">
        <v>20</v>
      </c>
      <c r="C129" s="36">
        <v>2E-3</v>
      </c>
      <c r="D129" s="37">
        <f t="shared" si="15"/>
        <v>0</v>
      </c>
      <c r="E129" s="38">
        <v>2E-3</v>
      </c>
    </row>
    <row r="130" spans="1:27" ht="13.5">
      <c r="A130" s="176"/>
      <c r="B130" s="24" t="s">
        <v>21</v>
      </c>
      <c r="C130" s="36">
        <v>4.1000000000000002E-2</v>
      </c>
      <c r="D130" s="37">
        <f t="shared" si="15"/>
        <v>2.6000000000000002E-2</v>
      </c>
      <c r="E130" s="38">
        <v>6.7000000000000004E-2</v>
      </c>
    </row>
    <row r="131" spans="1:27" ht="13.5">
      <c r="A131" s="176"/>
      <c r="B131" s="24" t="s">
        <v>47</v>
      </c>
      <c r="C131" s="36">
        <v>9.4E-2</v>
      </c>
      <c r="D131" s="37">
        <f t="shared" si="15"/>
        <v>2.5999999999999995E-2</v>
      </c>
      <c r="E131" s="38">
        <v>0.12</v>
      </c>
    </row>
    <row r="132" spans="1:27" ht="13.5">
      <c r="A132" s="176"/>
      <c r="B132" s="24" t="s">
        <v>22</v>
      </c>
      <c r="C132" s="36">
        <v>3.1E-2</v>
      </c>
      <c r="D132" s="37">
        <f t="shared" si="15"/>
        <v>1.6E-2</v>
      </c>
      <c r="E132" s="38">
        <v>4.7E-2</v>
      </c>
    </row>
    <row r="133" spans="1:27" ht="13.5">
      <c r="A133" s="176"/>
      <c r="B133" s="24" t="s">
        <v>9</v>
      </c>
      <c r="C133" s="36">
        <v>6.5000000000000002E-2</v>
      </c>
      <c r="D133" s="37">
        <f t="shared" si="15"/>
        <v>1.1999999999999997E-2</v>
      </c>
      <c r="E133" s="38">
        <v>7.6999999999999999E-2</v>
      </c>
      <c r="W133" s="2"/>
      <c r="X133" s="2"/>
      <c r="Y133" s="2"/>
      <c r="Z133" s="2"/>
      <c r="AA133" s="2"/>
    </row>
    <row r="134" spans="1:27" ht="13.5">
      <c r="A134" s="176"/>
      <c r="B134" s="24" t="s">
        <v>5</v>
      </c>
      <c r="C134" s="36">
        <v>1.7999999999999999E-2</v>
      </c>
      <c r="D134" s="37">
        <f t="shared" si="15"/>
        <v>1.1000000000000003E-2</v>
      </c>
      <c r="E134" s="38">
        <v>2.9000000000000001E-2</v>
      </c>
      <c r="W134" s="2"/>
      <c r="X134" s="2"/>
      <c r="Y134" s="2"/>
      <c r="Z134" s="2"/>
      <c r="AA134" s="2"/>
    </row>
    <row r="135" spans="1:27" ht="13.5">
      <c r="A135" s="176"/>
      <c r="B135" s="24" t="s">
        <v>126</v>
      </c>
      <c r="C135" s="36">
        <v>4.0000000000000001E-3</v>
      </c>
      <c r="D135" s="37">
        <f t="shared" si="14"/>
        <v>0</v>
      </c>
      <c r="E135" s="38">
        <v>4.0000000000000001E-3</v>
      </c>
    </row>
    <row r="136" spans="1:27" ht="13.5">
      <c r="A136" s="176"/>
      <c r="B136" s="171"/>
      <c r="C136" s="181"/>
      <c r="D136" s="182"/>
      <c r="E136" s="183"/>
      <c r="W136" s="2"/>
      <c r="X136" s="2"/>
      <c r="Y136" s="2"/>
      <c r="Z136" s="2"/>
      <c r="AA136" s="2"/>
    </row>
    <row r="137" spans="1:27" ht="14.25" thickBot="1">
      <c r="A137" s="177"/>
      <c r="B137" s="25" t="s">
        <v>1</v>
      </c>
      <c r="C137" s="39">
        <v>0.77800000000000002</v>
      </c>
      <c r="D137" s="40">
        <f t="shared" si="14"/>
        <v>0.22199999999999998</v>
      </c>
      <c r="E137" s="41">
        <v>1</v>
      </c>
      <c r="W137" s="2"/>
      <c r="X137" s="2"/>
      <c r="Y137" s="2"/>
      <c r="Z137" s="2"/>
      <c r="AA137" s="2"/>
    </row>
    <row r="139" spans="1:27">
      <c r="A139" s="1">
        <v>2010</v>
      </c>
      <c r="W139" s="2"/>
      <c r="X139" s="2"/>
      <c r="Y139" s="2"/>
      <c r="Z139" s="2"/>
      <c r="AA139" s="2"/>
    </row>
    <row r="140" spans="1:27" ht="13.15" customHeight="1">
      <c r="A140" s="331" t="s">
        <v>0</v>
      </c>
      <c r="B140" s="332" t="s">
        <v>0</v>
      </c>
      <c r="C140" s="497" t="s">
        <v>68</v>
      </c>
      <c r="D140" s="498"/>
      <c r="E140" s="498"/>
      <c r="F140" s="499"/>
      <c r="W140" s="2"/>
      <c r="X140" s="2"/>
      <c r="Y140" s="2"/>
      <c r="Z140" s="2"/>
      <c r="AA140" s="2"/>
    </row>
    <row r="141" spans="1:27" ht="13.15" customHeight="1">
      <c r="A141" s="333"/>
      <c r="B141" s="29"/>
      <c r="C141" s="497" t="s">
        <v>28</v>
      </c>
      <c r="D141" s="498"/>
      <c r="E141" s="498"/>
      <c r="F141" s="499"/>
      <c r="W141" s="2"/>
      <c r="X141" s="2"/>
      <c r="Y141" s="2"/>
      <c r="Z141" s="2"/>
      <c r="AA141" s="2"/>
    </row>
    <row r="142" spans="1:27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W142" s="2"/>
      <c r="X142" s="2"/>
      <c r="Y142" s="2"/>
      <c r="Z142" s="2"/>
      <c r="AA142" s="2"/>
    </row>
    <row r="143" spans="1:27" ht="13.15" customHeight="1">
      <c r="A143" s="339" t="s">
        <v>24</v>
      </c>
      <c r="B143" s="340" t="s">
        <v>3</v>
      </c>
      <c r="C143" s="341">
        <f>F7</f>
        <v>15</v>
      </c>
      <c r="D143" s="342">
        <f t="shared" ref="D143:D172" si="16">C143/$O$38</f>
        <v>2.2255192878338281E-2</v>
      </c>
      <c r="E143" s="341">
        <f t="shared" ref="E143:E172" si="17">$O7-C143</f>
        <v>12</v>
      </c>
      <c r="F143" s="342">
        <f t="shared" ref="F143:F172" si="18">E143/$O$38</f>
        <v>1.7804154302670624E-2</v>
      </c>
      <c r="W143" s="2"/>
      <c r="X143" s="2"/>
      <c r="Y143" s="2"/>
      <c r="Z143" s="2"/>
      <c r="AA143" s="2"/>
    </row>
    <row r="144" spans="1:27" ht="13.15" customHeight="1">
      <c r="A144" s="184"/>
      <c r="B144" s="53" t="s">
        <v>4</v>
      </c>
      <c r="C144" s="54">
        <f t="shared" ref="C144:C174" si="19">F8</f>
        <v>32</v>
      </c>
      <c r="D144" s="55">
        <f t="shared" si="16"/>
        <v>4.7477744807121663E-2</v>
      </c>
      <c r="E144" s="54">
        <f t="shared" si="17"/>
        <v>2</v>
      </c>
      <c r="F144" s="55">
        <f t="shared" si="18"/>
        <v>2.967359050445104E-3</v>
      </c>
      <c r="W144" s="2"/>
      <c r="X144" s="2"/>
      <c r="Y144" s="2"/>
      <c r="Z144" s="2"/>
      <c r="AA144" s="2"/>
    </row>
    <row r="145" spans="1:27" ht="13.15" customHeight="1">
      <c r="A145" s="184"/>
      <c r="B145" s="53" t="s">
        <v>41</v>
      </c>
      <c r="C145" s="54">
        <f t="shared" si="19"/>
        <v>5</v>
      </c>
      <c r="D145" s="55">
        <f t="shared" si="16"/>
        <v>7.4183976261127599E-3</v>
      </c>
      <c r="E145" s="54">
        <f t="shared" si="17"/>
        <v>0</v>
      </c>
      <c r="F145" s="55">
        <f t="shared" si="18"/>
        <v>0</v>
      </c>
      <c r="W145" s="2"/>
      <c r="X145" s="2"/>
      <c r="Y145" s="2"/>
      <c r="Z145" s="2"/>
      <c r="AA145" s="2"/>
    </row>
    <row r="146" spans="1:27" ht="13.15" customHeight="1">
      <c r="A146" s="184"/>
      <c r="B146" s="53" t="s">
        <v>42</v>
      </c>
      <c r="C146" s="54">
        <f t="shared" si="19"/>
        <v>29</v>
      </c>
      <c r="D146" s="55">
        <f t="shared" si="16"/>
        <v>4.3026706231454007E-2</v>
      </c>
      <c r="E146" s="54">
        <f t="shared" si="17"/>
        <v>13</v>
      </c>
      <c r="F146" s="55">
        <f t="shared" si="18"/>
        <v>1.9287833827893175E-2</v>
      </c>
      <c r="J146" s="2"/>
      <c r="K146" s="2"/>
      <c r="L146" s="2"/>
      <c r="M146" s="2"/>
      <c r="N146" s="2"/>
      <c r="W146" s="2"/>
      <c r="X146" s="2"/>
      <c r="Y146" s="2"/>
      <c r="Z146" s="2"/>
      <c r="AA146" s="2"/>
    </row>
    <row r="147" spans="1:27" ht="13.15" customHeight="1">
      <c r="A147" s="184"/>
      <c r="B147" s="53" t="s">
        <v>14</v>
      </c>
      <c r="C147" s="54">
        <f t="shared" si="19"/>
        <v>14</v>
      </c>
      <c r="D147" s="55">
        <f t="shared" si="16"/>
        <v>2.0771513353115726E-2</v>
      </c>
      <c r="E147" s="54">
        <f t="shared" si="17"/>
        <v>11</v>
      </c>
      <c r="F147" s="55">
        <f t="shared" si="18"/>
        <v>1.6320474777448073E-2</v>
      </c>
      <c r="J147" s="2"/>
      <c r="K147" s="2"/>
      <c r="L147" s="2"/>
      <c r="M147" s="2"/>
      <c r="N147" s="2"/>
      <c r="W147" s="2"/>
      <c r="X147" s="2"/>
      <c r="Y147" s="2"/>
      <c r="Z147" s="2"/>
      <c r="AA147" s="2"/>
    </row>
    <row r="148" spans="1:27" ht="13.15" customHeight="1">
      <c r="A148" s="184"/>
      <c r="B148" s="53" t="s">
        <v>6</v>
      </c>
      <c r="C148" s="54">
        <f t="shared" si="19"/>
        <v>9</v>
      </c>
      <c r="D148" s="55">
        <f t="shared" si="16"/>
        <v>1.3353115727002967E-2</v>
      </c>
      <c r="E148" s="54">
        <f t="shared" si="17"/>
        <v>13</v>
      </c>
      <c r="F148" s="55">
        <f t="shared" si="18"/>
        <v>1.9287833827893175E-2</v>
      </c>
      <c r="J148" s="2"/>
      <c r="K148" s="2"/>
      <c r="L148" s="2"/>
      <c r="M148" s="2"/>
      <c r="N148" s="2"/>
      <c r="W148" s="2"/>
      <c r="X148" s="2"/>
      <c r="Y148" s="2"/>
      <c r="Z148" s="2"/>
      <c r="AA148" s="2"/>
    </row>
    <row r="149" spans="1:27" ht="13.15" customHeight="1">
      <c r="A149" s="184"/>
      <c r="B149" s="53" t="s">
        <v>8</v>
      </c>
      <c r="C149" s="54">
        <f t="shared" si="19"/>
        <v>1</v>
      </c>
      <c r="D149" s="55">
        <f t="shared" si="16"/>
        <v>1.483679525222552E-3</v>
      </c>
      <c r="E149" s="54">
        <f t="shared" si="17"/>
        <v>1</v>
      </c>
      <c r="F149" s="55">
        <f t="shared" si="18"/>
        <v>1.483679525222552E-3</v>
      </c>
      <c r="J149" s="2"/>
      <c r="K149" s="2"/>
      <c r="L149" s="2"/>
      <c r="M149" s="2"/>
      <c r="N149" s="2"/>
      <c r="W149" s="2"/>
      <c r="X149" s="2"/>
      <c r="Y149" s="2"/>
      <c r="Z149" s="2"/>
      <c r="AA149" s="2"/>
    </row>
    <row r="150" spans="1:27" ht="13.15" customHeight="1">
      <c r="A150" s="184"/>
      <c r="B150" s="53" t="s">
        <v>10</v>
      </c>
      <c r="C150" s="54">
        <f t="shared" si="19"/>
        <v>6</v>
      </c>
      <c r="D150" s="55">
        <f t="shared" si="16"/>
        <v>8.9020771513353119E-3</v>
      </c>
      <c r="E150" s="54">
        <f t="shared" si="17"/>
        <v>5</v>
      </c>
      <c r="F150" s="55">
        <f t="shared" si="18"/>
        <v>7.4183976261127599E-3</v>
      </c>
      <c r="J150" s="2"/>
      <c r="K150" s="2"/>
      <c r="L150" s="2"/>
      <c r="M150" s="2"/>
      <c r="N150" s="2"/>
      <c r="W150" s="2"/>
      <c r="X150" s="2"/>
      <c r="Y150" s="2"/>
      <c r="Z150" s="2"/>
      <c r="AA150" s="2"/>
    </row>
    <row r="151" spans="1:27" ht="13.15" customHeight="1">
      <c r="A151" s="184"/>
      <c r="B151" s="53" t="s">
        <v>11</v>
      </c>
      <c r="C151" s="54">
        <f t="shared" si="19"/>
        <v>7</v>
      </c>
      <c r="D151" s="55">
        <f t="shared" si="16"/>
        <v>1.0385756676557863E-2</v>
      </c>
      <c r="E151" s="54">
        <f t="shared" si="17"/>
        <v>4</v>
      </c>
      <c r="F151" s="55">
        <f t="shared" si="18"/>
        <v>5.9347181008902079E-3</v>
      </c>
      <c r="J151" s="2"/>
      <c r="K151" s="2"/>
      <c r="L151" s="2"/>
      <c r="M151" s="2"/>
      <c r="N151" s="2"/>
      <c r="W151" s="2"/>
      <c r="X151" s="2"/>
      <c r="Y151" s="2"/>
      <c r="Z151" s="2"/>
      <c r="AA151" s="2"/>
    </row>
    <row r="152" spans="1:27" ht="13.15" customHeight="1">
      <c r="A152" s="184"/>
      <c r="B152" s="53" t="s">
        <v>12</v>
      </c>
      <c r="C152" s="54">
        <f t="shared" si="19"/>
        <v>15</v>
      </c>
      <c r="D152" s="55">
        <f t="shared" si="16"/>
        <v>2.2255192878338281E-2</v>
      </c>
      <c r="E152" s="54">
        <f t="shared" si="17"/>
        <v>6</v>
      </c>
      <c r="F152" s="55">
        <f t="shared" si="18"/>
        <v>8.9020771513353119E-3</v>
      </c>
      <c r="J152" s="2"/>
      <c r="K152" s="2"/>
      <c r="L152" s="2"/>
      <c r="M152" s="2"/>
      <c r="N152" s="2"/>
      <c r="W152" s="2"/>
      <c r="X152" s="2"/>
      <c r="Y152" s="2"/>
      <c r="Z152" s="2"/>
      <c r="AA152" s="2"/>
    </row>
    <row r="153" spans="1:27" ht="13.15" customHeight="1">
      <c r="A153" s="184"/>
      <c r="B153" s="53" t="s">
        <v>43</v>
      </c>
      <c r="C153" s="54">
        <f t="shared" si="19"/>
        <v>7</v>
      </c>
      <c r="D153" s="55">
        <f t="shared" si="16"/>
        <v>1.0385756676557863E-2</v>
      </c>
      <c r="E153" s="54">
        <f t="shared" si="17"/>
        <v>3</v>
      </c>
      <c r="F153" s="55">
        <f t="shared" si="18"/>
        <v>4.4510385756676559E-3</v>
      </c>
      <c r="J153" s="2"/>
      <c r="K153" s="2"/>
      <c r="L153" s="2"/>
      <c r="M153" s="2"/>
      <c r="N153" s="2"/>
      <c r="W153" s="2"/>
      <c r="X153" s="2"/>
      <c r="Y153" s="2"/>
      <c r="Z153" s="2"/>
      <c r="AA153" s="2"/>
    </row>
    <row r="154" spans="1:27" ht="13.15" customHeight="1">
      <c r="A154" s="184"/>
      <c r="B154" s="53" t="s">
        <v>7</v>
      </c>
      <c r="C154" s="54">
        <f t="shared" si="19"/>
        <v>42</v>
      </c>
      <c r="D154" s="55">
        <f t="shared" si="16"/>
        <v>6.2314540059347182E-2</v>
      </c>
      <c r="E154" s="54">
        <f t="shared" si="17"/>
        <v>24</v>
      </c>
      <c r="F154" s="55">
        <f t="shared" si="18"/>
        <v>3.5608308605341248E-2</v>
      </c>
      <c r="J154" s="2"/>
      <c r="K154" s="2"/>
      <c r="L154" s="2"/>
      <c r="M154" s="2"/>
      <c r="N154" s="2"/>
      <c r="W154" s="2"/>
      <c r="X154" s="2"/>
      <c r="Y154" s="2"/>
      <c r="Z154" s="2"/>
      <c r="AA154" s="2"/>
    </row>
    <row r="155" spans="1:27" ht="13.15" customHeight="1">
      <c r="A155" s="184"/>
      <c r="B155" s="53" t="s">
        <v>13</v>
      </c>
      <c r="C155" s="54">
        <f t="shared" si="19"/>
        <v>18</v>
      </c>
      <c r="D155" s="55">
        <f t="shared" si="16"/>
        <v>2.6706231454005934E-2</v>
      </c>
      <c r="E155" s="54">
        <f t="shared" si="17"/>
        <v>5</v>
      </c>
      <c r="F155" s="55">
        <f t="shared" si="18"/>
        <v>7.4183976261127599E-3</v>
      </c>
      <c r="J155" s="2"/>
      <c r="K155" s="2"/>
      <c r="L155" s="2"/>
      <c r="M155" s="2"/>
      <c r="N155" s="2"/>
      <c r="W155" s="2"/>
      <c r="X155" s="2"/>
      <c r="Y155" s="2"/>
      <c r="Z155" s="2"/>
      <c r="AA155" s="2"/>
    </row>
    <row r="156" spans="1:27" ht="13.15" customHeight="1">
      <c r="A156" s="184"/>
      <c r="B156" s="53" t="s">
        <v>15</v>
      </c>
      <c r="C156" s="54">
        <f t="shared" si="19"/>
        <v>1</v>
      </c>
      <c r="D156" s="55">
        <f t="shared" si="16"/>
        <v>1.483679525222552E-3</v>
      </c>
      <c r="E156" s="54">
        <f t="shared" si="17"/>
        <v>2</v>
      </c>
      <c r="F156" s="55">
        <f t="shared" si="18"/>
        <v>2.967359050445104E-3</v>
      </c>
      <c r="J156" s="2"/>
      <c r="K156" s="2"/>
      <c r="L156" s="2"/>
      <c r="M156" s="2"/>
      <c r="N156" s="2"/>
      <c r="W156" s="2"/>
      <c r="X156" s="2"/>
      <c r="Y156" s="2"/>
      <c r="Z156" s="2"/>
      <c r="AA156" s="2"/>
    </row>
    <row r="157" spans="1:27" ht="13.15" customHeight="1">
      <c r="A157" s="184"/>
      <c r="B157" s="53" t="s">
        <v>16</v>
      </c>
      <c r="C157" s="54">
        <f t="shared" si="19"/>
        <v>8</v>
      </c>
      <c r="D157" s="55">
        <f t="shared" si="16"/>
        <v>1.1869436201780416E-2</v>
      </c>
      <c r="E157" s="54">
        <f t="shared" si="17"/>
        <v>5</v>
      </c>
      <c r="F157" s="55">
        <f t="shared" si="18"/>
        <v>7.4183976261127599E-3</v>
      </c>
      <c r="J157" s="2"/>
      <c r="K157" s="2"/>
      <c r="L157" s="2"/>
      <c r="M157" s="2"/>
      <c r="N157" s="2"/>
      <c r="W157" s="2"/>
      <c r="X157" s="2"/>
      <c r="Y157" s="2"/>
      <c r="Z157" s="2"/>
      <c r="AA157" s="2"/>
    </row>
    <row r="158" spans="1:27" ht="13.15" customHeight="1">
      <c r="A158" s="184"/>
      <c r="B158" s="53" t="s">
        <v>17</v>
      </c>
      <c r="C158" s="54">
        <f t="shared" si="19"/>
        <v>98</v>
      </c>
      <c r="D158" s="55">
        <f t="shared" si="16"/>
        <v>0.14540059347181009</v>
      </c>
      <c r="E158" s="54">
        <f t="shared" si="17"/>
        <v>16</v>
      </c>
      <c r="F158" s="55">
        <f t="shared" si="18"/>
        <v>2.3738872403560832E-2</v>
      </c>
      <c r="J158" s="2"/>
      <c r="K158" s="2"/>
      <c r="L158" s="2"/>
      <c r="M158" s="2"/>
      <c r="N158" s="2"/>
      <c r="W158" s="2"/>
      <c r="X158" s="2"/>
      <c r="Y158" s="2"/>
      <c r="Z158" s="2"/>
      <c r="AA158" s="2"/>
    </row>
    <row r="159" spans="1:27" ht="13.15" customHeight="1">
      <c r="A159" s="184"/>
      <c r="B159" s="53" t="s">
        <v>44</v>
      </c>
      <c r="C159" s="54">
        <f t="shared" si="19"/>
        <v>11</v>
      </c>
      <c r="D159" s="55">
        <f t="shared" si="16"/>
        <v>1.6320474777448073E-2</v>
      </c>
      <c r="E159" s="54">
        <f t="shared" si="17"/>
        <v>11</v>
      </c>
      <c r="F159" s="55">
        <f t="shared" si="18"/>
        <v>1.6320474777448073E-2</v>
      </c>
      <c r="J159" s="2"/>
      <c r="K159" s="2"/>
      <c r="L159" s="2"/>
      <c r="M159" s="2"/>
      <c r="N159" s="2"/>
    </row>
    <row r="160" spans="1:27" ht="13.15" customHeight="1">
      <c r="A160" s="184"/>
      <c r="B160" s="53" t="s">
        <v>18</v>
      </c>
      <c r="C160" s="54">
        <f t="shared" si="19"/>
        <v>2</v>
      </c>
      <c r="D160" s="55">
        <f t="shared" si="16"/>
        <v>2.967359050445104E-3</v>
      </c>
      <c r="E160" s="54">
        <f t="shared" si="17"/>
        <v>0</v>
      </c>
      <c r="F160" s="55">
        <f t="shared" si="18"/>
        <v>0</v>
      </c>
      <c r="J160" s="2"/>
      <c r="K160" s="2"/>
      <c r="L160" s="2"/>
      <c r="M160" s="2"/>
      <c r="N160" s="2"/>
    </row>
    <row r="161" spans="1:14" ht="13.15" customHeight="1">
      <c r="A161" s="184"/>
      <c r="B161" s="53" t="s">
        <v>23</v>
      </c>
      <c r="C161" s="54">
        <f t="shared" si="19"/>
        <v>5</v>
      </c>
      <c r="D161" s="55">
        <f t="shared" si="16"/>
        <v>7.4183976261127599E-3</v>
      </c>
      <c r="E161" s="54">
        <f t="shared" si="17"/>
        <v>0</v>
      </c>
      <c r="F161" s="55">
        <f t="shared" si="18"/>
        <v>0</v>
      </c>
      <c r="J161" s="2"/>
      <c r="K161" s="2"/>
      <c r="L161" s="2"/>
      <c r="M161" s="2"/>
      <c r="N161" s="2"/>
    </row>
    <row r="162" spans="1:14" ht="13.15" customHeight="1">
      <c r="A162" s="184"/>
      <c r="B162" s="53" t="s">
        <v>19</v>
      </c>
      <c r="C162" s="54">
        <f t="shared" si="19"/>
        <v>3</v>
      </c>
      <c r="D162" s="55">
        <f t="shared" si="16"/>
        <v>4.4510385756676559E-3</v>
      </c>
      <c r="E162" s="54">
        <f t="shared" si="17"/>
        <v>0</v>
      </c>
      <c r="F162" s="55">
        <f t="shared" si="18"/>
        <v>0</v>
      </c>
      <c r="J162" s="2"/>
      <c r="K162" s="2"/>
      <c r="L162" s="2"/>
      <c r="M162" s="2"/>
      <c r="N162" s="2"/>
    </row>
    <row r="163" spans="1:14" ht="13.15" customHeight="1">
      <c r="A163" s="184"/>
      <c r="B163" s="53" t="s">
        <v>20</v>
      </c>
      <c r="C163" s="54">
        <f t="shared" si="19"/>
        <v>4</v>
      </c>
      <c r="D163" s="55">
        <f t="shared" si="16"/>
        <v>5.9347181008902079E-3</v>
      </c>
      <c r="E163" s="54">
        <f t="shared" si="17"/>
        <v>1</v>
      </c>
      <c r="F163" s="55">
        <f t="shared" si="18"/>
        <v>1.483679525222552E-3</v>
      </c>
      <c r="J163" s="2"/>
      <c r="K163" s="2"/>
      <c r="L163" s="2"/>
      <c r="M163" s="2"/>
      <c r="N163" s="2"/>
    </row>
    <row r="164" spans="1:14" ht="13.15" customHeight="1">
      <c r="A164" s="184"/>
      <c r="B164" s="53" t="s">
        <v>21</v>
      </c>
      <c r="C164" s="54">
        <f t="shared" si="19"/>
        <v>24</v>
      </c>
      <c r="D164" s="55">
        <f t="shared" si="16"/>
        <v>3.5608308605341248E-2</v>
      </c>
      <c r="E164" s="54">
        <f t="shared" si="17"/>
        <v>16</v>
      </c>
      <c r="F164" s="55">
        <f t="shared" si="18"/>
        <v>2.3738872403560832E-2</v>
      </c>
      <c r="J164" s="2"/>
      <c r="K164" s="2"/>
      <c r="L164" s="2"/>
      <c r="M164" s="2"/>
      <c r="N164" s="2"/>
    </row>
    <row r="165" spans="1:14" ht="13.15" customHeight="1">
      <c r="A165" s="184"/>
      <c r="B165" s="53" t="s">
        <v>45</v>
      </c>
      <c r="C165" s="54">
        <f t="shared" si="19"/>
        <v>12</v>
      </c>
      <c r="D165" s="55">
        <f t="shared" si="16"/>
        <v>1.7804154302670624E-2</v>
      </c>
      <c r="E165" s="54">
        <f t="shared" si="17"/>
        <v>1</v>
      </c>
      <c r="F165" s="55">
        <f t="shared" si="18"/>
        <v>1.483679525222552E-3</v>
      </c>
      <c r="J165" s="2"/>
      <c r="K165" s="2"/>
      <c r="L165" s="2"/>
      <c r="M165" s="2"/>
      <c r="N165" s="2"/>
    </row>
    <row r="166" spans="1:14" ht="13.15" customHeight="1">
      <c r="A166" s="184"/>
      <c r="B166" s="53" t="s">
        <v>46</v>
      </c>
      <c r="C166" s="54">
        <f t="shared" si="19"/>
        <v>11</v>
      </c>
      <c r="D166" s="55">
        <f t="shared" si="16"/>
        <v>1.6320474777448073E-2</v>
      </c>
      <c r="E166" s="54">
        <f t="shared" si="17"/>
        <v>13</v>
      </c>
      <c r="F166" s="55">
        <f t="shared" si="18"/>
        <v>1.9287833827893175E-2</v>
      </c>
      <c r="J166" s="2"/>
      <c r="K166" s="2"/>
      <c r="L166" s="2"/>
      <c r="M166" s="2"/>
      <c r="N166" s="2"/>
    </row>
    <row r="167" spans="1:14" ht="13.15" customHeight="1">
      <c r="A167" s="184"/>
      <c r="B167" s="53" t="s">
        <v>47</v>
      </c>
      <c r="C167" s="54">
        <f t="shared" si="19"/>
        <v>24</v>
      </c>
      <c r="D167" s="55">
        <f t="shared" si="16"/>
        <v>3.5608308605341248E-2</v>
      </c>
      <c r="E167" s="54">
        <f t="shared" si="17"/>
        <v>30</v>
      </c>
      <c r="F167" s="55">
        <f t="shared" si="18"/>
        <v>4.4510385756676561E-2</v>
      </c>
      <c r="J167" s="2"/>
      <c r="K167" s="2"/>
      <c r="L167" s="2"/>
      <c r="M167" s="2"/>
      <c r="N167" s="2"/>
    </row>
    <row r="168" spans="1:14" ht="13.15" customHeight="1">
      <c r="A168" s="184"/>
      <c r="B168" s="53" t="s">
        <v>22</v>
      </c>
      <c r="C168" s="54">
        <f t="shared" si="19"/>
        <v>9</v>
      </c>
      <c r="D168" s="55">
        <f t="shared" si="16"/>
        <v>1.3353115727002967E-2</v>
      </c>
      <c r="E168" s="54">
        <f t="shared" si="17"/>
        <v>8</v>
      </c>
      <c r="F168" s="55">
        <f t="shared" si="18"/>
        <v>1.1869436201780416E-2</v>
      </c>
      <c r="J168" s="2"/>
      <c r="K168" s="2"/>
      <c r="L168" s="2"/>
      <c r="M168" s="2"/>
      <c r="N168" s="2"/>
    </row>
    <row r="169" spans="1:14" ht="13.15" customHeight="1">
      <c r="A169" s="184"/>
      <c r="B169" s="53" t="s">
        <v>9</v>
      </c>
      <c r="C169" s="54">
        <f t="shared" si="19"/>
        <v>35</v>
      </c>
      <c r="D169" s="55">
        <f t="shared" si="16"/>
        <v>5.192878338278932E-2</v>
      </c>
      <c r="E169" s="54">
        <f t="shared" si="17"/>
        <v>7</v>
      </c>
      <c r="F169" s="55">
        <f t="shared" si="18"/>
        <v>1.0385756676557863E-2</v>
      </c>
      <c r="J169" s="2"/>
      <c r="K169" s="2"/>
      <c r="L169" s="2"/>
      <c r="M169" s="2"/>
      <c r="N169" s="2"/>
    </row>
    <row r="170" spans="1:14" ht="13.15" customHeight="1">
      <c r="A170" s="184"/>
      <c r="B170" s="53" t="s">
        <v>33</v>
      </c>
      <c r="C170" s="54">
        <f t="shared" si="19"/>
        <v>2</v>
      </c>
      <c r="D170" s="55">
        <f t="shared" si="16"/>
        <v>2.967359050445104E-3</v>
      </c>
      <c r="E170" s="54">
        <f t="shared" si="17"/>
        <v>0</v>
      </c>
      <c r="F170" s="55">
        <f t="shared" si="18"/>
        <v>0</v>
      </c>
      <c r="J170" s="2"/>
      <c r="K170" s="2"/>
      <c r="L170" s="2"/>
      <c r="M170" s="2"/>
      <c r="N170" s="2"/>
    </row>
    <row r="171" spans="1:14" ht="13.15" customHeight="1">
      <c r="A171" s="184"/>
      <c r="B171" s="53" t="s">
        <v>5</v>
      </c>
      <c r="C171" s="54">
        <f t="shared" si="19"/>
        <v>7</v>
      </c>
      <c r="D171" s="55">
        <f t="shared" si="16"/>
        <v>1.0385756676557863E-2</v>
      </c>
      <c r="E171" s="54">
        <f t="shared" si="17"/>
        <v>4</v>
      </c>
      <c r="F171" s="55">
        <f t="shared" si="18"/>
        <v>5.9347181008902079E-3</v>
      </c>
      <c r="J171" s="2"/>
      <c r="K171" s="2"/>
      <c r="L171" s="2"/>
      <c r="M171" s="2"/>
      <c r="N171" s="2"/>
    </row>
    <row r="172" spans="1:14" ht="13.15" customHeight="1">
      <c r="A172" s="184"/>
      <c r="B172" s="53" t="s">
        <v>126</v>
      </c>
      <c r="C172" s="54">
        <f t="shared" si="19"/>
        <v>4</v>
      </c>
      <c r="D172" s="55">
        <f t="shared" si="16"/>
        <v>5.9347181008902079E-3</v>
      </c>
      <c r="E172" s="54">
        <f t="shared" si="17"/>
        <v>1</v>
      </c>
      <c r="F172" s="55">
        <f t="shared" si="18"/>
        <v>1.483679525222552E-3</v>
      </c>
      <c r="J172" s="2"/>
      <c r="K172" s="2"/>
      <c r="L172" s="2"/>
      <c r="M172" s="2"/>
      <c r="N172" s="2"/>
    </row>
    <row r="173" spans="1:14" ht="13.15" customHeight="1">
      <c r="A173" s="185"/>
      <c r="B173" s="56"/>
      <c r="C173" s="54"/>
      <c r="D173" s="55"/>
      <c r="E173" s="54"/>
      <c r="F173" s="55"/>
      <c r="J173" s="2"/>
      <c r="K173" s="2"/>
      <c r="L173" s="2"/>
      <c r="M173" s="2"/>
      <c r="N173" s="2"/>
    </row>
    <row r="174" spans="1:14" ht="13.15" customHeight="1">
      <c r="A174" s="60"/>
      <c r="B174" s="57" t="s">
        <v>1</v>
      </c>
      <c r="C174" s="54">
        <f t="shared" si="19"/>
        <v>460</v>
      </c>
      <c r="D174" s="55">
        <f>C174/$O$38</f>
        <v>0.68249258160237392</v>
      </c>
      <c r="E174" s="54">
        <f>$O38-C174</f>
        <v>214</v>
      </c>
      <c r="F174" s="55">
        <f>E174/$O$38</f>
        <v>0.31750741839762614</v>
      </c>
    </row>
    <row r="176" spans="1:14">
      <c r="J176" s="2"/>
      <c r="K176" s="2"/>
      <c r="L176" s="2"/>
      <c r="M176" s="2"/>
      <c r="N176" s="2"/>
    </row>
    <row r="177" spans="1:27">
      <c r="J177" s="2"/>
      <c r="K177" s="2"/>
      <c r="L177" s="2"/>
      <c r="M177" s="2"/>
      <c r="N177" s="2"/>
    </row>
    <row r="178" spans="1:27">
      <c r="J178" s="2"/>
      <c r="K178" s="2"/>
      <c r="L178" s="2"/>
      <c r="M178" s="2"/>
      <c r="N178" s="2"/>
    </row>
    <row r="179" spans="1:27" ht="12.75" thickBot="1">
      <c r="A179" s="1">
        <v>2005</v>
      </c>
      <c r="W179" s="2"/>
      <c r="X179" s="2"/>
      <c r="Y179" s="2"/>
      <c r="Z179" s="2"/>
      <c r="AA179" s="2"/>
    </row>
    <row r="180" spans="1:27" ht="12.75" customHeight="1" thickBot="1">
      <c r="A180" s="28" t="s">
        <v>0</v>
      </c>
      <c r="B180" s="28" t="s">
        <v>0</v>
      </c>
      <c r="C180" s="486" t="s">
        <v>68</v>
      </c>
      <c r="D180" s="486"/>
      <c r="E180" s="487"/>
      <c r="W180" s="2"/>
      <c r="X180" s="2"/>
      <c r="Y180" s="2"/>
      <c r="Z180" s="2"/>
      <c r="AA180" s="2"/>
    </row>
    <row r="181" spans="1:27" ht="13.5" thickBot="1">
      <c r="A181" s="29"/>
      <c r="B181" s="29"/>
      <c r="C181" s="486" t="s">
        <v>28</v>
      </c>
      <c r="D181" s="486"/>
      <c r="E181" s="486"/>
      <c r="W181" s="2"/>
      <c r="X181" s="2"/>
      <c r="Y181" s="2"/>
      <c r="Z181" s="2"/>
      <c r="AA181" s="2"/>
    </row>
    <row r="182" spans="1:27" ht="13.5" thickBot="1">
      <c r="A182" s="29"/>
      <c r="B182" s="29"/>
      <c r="C182" s="30" t="s">
        <v>29</v>
      </c>
      <c r="D182" s="31" t="s">
        <v>30</v>
      </c>
      <c r="E182" s="32" t="s">
        <v>1</v>
      </c>
      <c r="W182" s="2"/>
      <c r="X182" s="2"/>
      <c r="Y182" s="2"/>
      <c r="Z182" s="2"/>
      <c r="AA182" s="2"/>
    </row>
    <row r="183" spans="1:27" ht="13.5">
      <c r="A183" s="175" t="s">
        <v>24</v>
      </c>
      <c r="B183" s="23" t="s">
        <v>3</v>
      </c>
      <c r="C183" s="33">
        <v>0.02</v>
      </c>
      <c r="D183" s="34">
        <f>E183-C183</f>
        <v>1.9E-2</v>
      </c>
      <c r="E183" s="35">
        <v>3.9E-2</v>
      </c>
      <c r="W183" s="2"/>
      <c r="X183" s="2"/>
      <c r="Y183" s="2"/>
      <c r="Z183" s="2"/>
      <c r="AA183" s="2"/>
    </row>
    <row r="184" spans="1:27" ht="13.5">
      <c r="A184" s="176"/>
      <c r="B184" s="24" t="s">
        <v>4</v>
      </c>
      <c r="C184" s="36">
        <v>1.2E-2</v>
      </c>
      <c r="D184" s="37">
        <f t="shared" ref="D184:D207" si="20">E184-C184</f>
        <v>5.9999999999999984E-3</v>
      </c>
      <c r="E184" s="38">
        <v>1.7999999999999999E-2</v>
      </c>
      <c r="W184" s="2"/>
      <c r="X184" s="2"/>
      <c r="Y184" s="2"/>
      <c r="Z184" s="2"/>
      <c r="AA184" s="2"/>
    </row>
    <row r="185" spans="1:27" ht="13.5">
      <c r="A185" s="176"/>
      <c r="B185" s="24" t="s">
        <v>14</v>
      </c>
      <c r="C185" s="36">
        <v>2E-3</v>
      </c>
      <c r="D185" s="37">
        <f t="shared" si="20"/>
        <v>0.01</v>
      </c>
      <c r="E185" s="38">
        <v>1.2E-2</v>
      </c>
      <c r="W185" s="2"/>
      <c r="X185" s="2"/>
      <c r="Y185" s="2"/>
      <c r="Z185" s="2"/>
      <c r="AA185" s="2"/>
    </row>
    <row r="186" spans="1:27" ht="13.5">
      <c r="A186" s="176"/>
      <c r="B186" s="24" t="s">
        <v>6</v>
      </c>
      <c r="C186" s="36">
        <v>3.5000000000000003E-2</v>
      </c>
      <c r="D186" s="37">
        <f t="shared" si="20"/>
        <v>6.3E-2</v>
      </c>
      <c r="E186" s="38">
        <v>9.8000000000000004E-2</v>
      </c>
      <c r="J186" s="2"/>
      <c r="K186" s="2"/>
      <c r="L186" s="2"/>
      <c r="M186" s="2"/>
      <c r="N186" s="2"/>
      <c r="W186" s="2"/>
      <c r="X186" s="2"/>
      <c r="Y186" s="2"/>
      <c r="Z186" s="2"/>
      <c r="AA186" s="2"/>
    </row>
    <row r="187" spans="1:27" ht="13.5">
      <c r="A187" s="176"/>
      <c r="B187" s="24" t="s">
        <v>8</v>
      </c>
      <c r="C187" s="36">
        <v>4.0000000000000001E-3</v>
      </c>
      <c r="D187" s="37">
        <f t="shared" si="20"/>
        <v>2E-3</v>
      </c>
      <c r="E187" s="38">
        <v>6.0000000000000001E-3</v>
      </c>
      <c r="J187" s="2"/>
      <c r="K187" s="2"/>
      <c r="L187" s="2"/>
      <c r="M187" s="2"/>
      <c r="N187" s="2"/>
      <c r="W187" s="2"/>
      <c r="X187" s="2"/>
      <c r="Y187" s="2"/>
      <c r="Z187" s="2"/>
      <c r="AA187" s="2"/>
    </row>
    <row r="188" spans="1:27" ht="13.5">
      <c r="A188" s="176"/>
      <c r="B188" s="24" t="s">
        <v>10</v>
      </c>
      <c r="C188" s="36">
        <v>1.6E-2</v>
      </c>
      <c r="D188" s="37">
        <f t="shared" si="20"/>
        <v>9.9999999999999985E-3</v>
      </c>
      <c r="E188" s="38">
        <v>2.5999999999999999E-2</v>
      </c>
      <c r="J188" s="2"/>
      <c r="K188" s="2"/>
      <c r="L188" s="2"/>
      <c r="M188" s="2"/>
      <c r="N188" s="2"/>
      <c r="W188" s="2"/>
      <c r="X188" s="2"/>
      <c r="Y188" s="2"/>
      <c r="Z188" s="2"/>
      <c r="AA188" s="2"/>
    </row>
    <row r="189" spans="1:27" ht="13.5">
      <c r="A189" s="176"/>
      <c r="B189" s="24" t="s">
        <v>11</v>
      </c>
      <c r="C189" s="36">
        <v>0.01</v>
      </c>
      <c r="D189" s="37">
        <f t="shared" si="20"/>
        <v>1.1999999999999999E-2</v>
      </c>
      <c r="E189" s="38">
        <v>2.1999999999999999E-2</v>
      </c>
      <c r="J189" s="2"/>
      <c r="K189" s="2"/>
      <c r="L189" s="2"/>
      <c r="M189" s="2"/>
      <c r="N189" s="2"/>
      <c r="W189" s="2"/>
      <c r="X189" s="2"/>
      <c r="Y189" s="2"/>
      <c r="Z189" s="2"/>
      <c r="AA189" s="2"/>
    </row>
    <row r="190" spans="1:27" ht="13.5">
      <c r="A190" s="176"/>
      <c r="B190" s="24" t="s">
        <v>12</v>
      </c>
      <c r="C190" s="36">
        <v>3.9E-2</v>
      </c>
      <c r="D190" s="37">
        <f t="shared" si="20"/>
        <v>2.0000000000000018E-3</v>
      </c>
      <c r="E190" s="38">
        <v>4.1000000000000002E-2</v>
      </c>
      <c r="J190" s="2"/>
      <c r="K190" s="2"/>
      <c r="L190" s="2"/>
      <c r="M190" s="2"/>
      <c r="N190" s="2"/>
      <c r="W190" s="2"/>
      <c r="X190" s="2"/>
      <c r="Y190" s="2"/>
      <c r="Z190" s="2"/>
      <c r="AA190" s="2"/>
    </row>
    <row r="191" spans="1:27" ht="13.5">
      <c r="A191" s="176"/>
      <c r="B191" s="24" t="s">
        <v>7</v>
      </c>
      <c r="C191" s="36">
        <v>6.9000000000000006E-2</v>
      </c>
      <c r="D191" s="37">
        <f t="shared" si="20"/>
        <v>7.1999999999999981E-2</v>
      </c>
      <c r="E191" s="38">
        <v>0.14099999999999999</v>
      </c>
      <c r="J191" s="2"/>
      <c r="K191" s="2"/>
      <c r="L191" s="2"/>
      <c r="M191" s="2"/>
      <c r="N191" s="2"/>
      <c r="W191" s="2"/>
      <c r="X191" s="2"/>
      <c r="Y191" s="2"/>
      <c r="Z191" s="2"/>
      <c r="AA191" s="2"/>
    </row>
    <row r="192" spans="1:27" ht="13.5">
      <c r="A192" s="176"/>
      <c r="B192" s="24" t="s">
        <v>13</v>
      </c>
      <c r="C192" s="36">
        <v>6.0000000000000001E-3</v>
      </c>
      <c r="D192" s="37">
        <f>E192-C192</f>
        <v>0.01</v>
      </c>
      <c r="E192" s="38">
        <v>1.6E-2</v>
      </c>
      <c r="J192" s="2"/>
      <c r="K192" s="2"/>
      <c r="L192" s="2"/>
      <c r="M192" s="2"/>
      <c r="N192" s="2"/>
      <c r="W192" s="2"/>
      <c r="X192" s="2"/>
      <c r="Y192" s="2"/>
      <c r="Z192" s="2"/>
      <c r="AA192" s="2"/>
    </row>
    <row r="193" spans="1:27" ht="13.5">
      <c r="A193" s="176"/>
      <c r="B193" s="24" t="s">
        <v>15</v>
      </c>
      <c r="C193" s="36">
        <v>6.0000000000000001E-3</v>
      </c>
      <c r="D193" s="37">
        <f>E193-C193</f>
        <v>6.0000000000000001E-3</v>
      </c>
      <c r="E193" s="38">
        <v>1.2E-2</v>
      </c>
      <c r="J193" s="2"/>
      <c r="K193" s="2"/>
      <c r="L193" s="2"/>
      <c r="M193" s="2"/>
      <c r="N193" s="2"/>
      <c r="W193" s="2"/>
      <c r="X193" s="2"/>
      <c r="Y193" s="2"/>
      <c r="Z193" s="2"/>
      <c r="AA193" s="2"/>
    </row>
    <row r="194" spans="1:27" ht="13.5">
      <c r="A194" s="176"/>
      <c r="B194" s="24" t="s">
        <v>16</v>
      </c>
      <c r="C194" s="36">
        <v>1.2E-2</v>
      </c>
      <c r="D194" s="37">
        <f>E194-C194</f>
        <v>1.2E-2</v>
      </c>
      <c r="E194" s="38">
        <v>2.4E-2</v>
      </c>
      <c r="J194" s="2"/>
      <c r="K194" s="2"/>
      <c r="L194" s="2"/>
      <c r="M194" s="2"/>
      <c r="N194" s="2"/>
      <c r="W194" s="2"/>
      <c r="X194" s="2"/>
      <c r="Y194" s="2"/>
      <c r="Z194" s="2"/>
      <c r="AA194" s="2"/>
    </row>
    <row r="195" spans="1:27" ht="13.5">
      <c r="A195" s="176"/>
      <c r="B195" s="24" t="s">
        <v>17</v>
      </c>
      <c r="C195" s="36"/>
      <c r="D195" s="37"/>
      <c r="E195" s="38"/>
      <c r="J195" s="2"/>
      <c r="K195" s="2"/>
      <c r="L195" s="2"/>
      <c r="M195" s="2"/>
      <c r="N195" s="2"/>
      <c r="W195" s="2"/>
      <c r="X195" s="2"/>
      <c r="Y195" s="2"/>
      <c r="Z195" s="2"/>
      <c r="AA195" s="2"/>
    </row>
    <row r="196" spans="1:27" ht="13.5">
      <c r="A196" s="176"/>
      <c r="B196" s="24" t="s">
        <v>18</v>
      </c>
      <c r="C196" s="36">
        <v>3.6999999999999998E-2</v>
      </c>
      <c r="D196" s="37">
        <f t="shared" ref="D196:D204" si="21">E196-C196</f>
        <v>4.0000000000000036E-3</v>
      </c>
      <c r="E196" s="38">
        <v>4.1000000000000002E-2</v>
      </c>
      <c r="J196" s="2"/>
      <c r="K196" s="2"/>
      <c r="L196" s="2"/>
      <c r="M196" s="2"/>
      <c r="N196" s="2"/>
      <c r="W196" s="2"/>
      <c r="X196" s="2"/>
      <c r="Y196" s="2"/>
      <c r="Z196" s="2"/>
      <c r="AA196" s="2"/>
    </row>
    <row r="197" spans="1:27" ht="13.5">
      <c r="A197" s="176"/>
      <c r="B197" s="24" t="s">
        <v>23</v>
      </c>
      <c r="C197" s="36">
        <v>6.0000000000000001E-3</v>
      </c>
      <c r="D197" s="37">
        <f t="shared" si="21"/>
        <v>2E-3</v>
      </c>
      <c r="E197" s="38">
        <v>8.0000000000000002E-3</v>
      </c>
      <c r="J197" s="2"/>
      <c r="K197" s="2"/>
      <c r="L197" s="2"/>
      <c r="M197" s="2"/>
      <c r="N197" s="2"/>
      <c r="W197" s="2"/>
      <c r="X197" s="2"/>
      <c r="Y197" s="2"/>
      <c r="Z197" s="2"/>
      <c r="AA197" s="2"/>
    </row>
    <row r="198" spans="1:27" ht="13.5">
      <c r="A198" s="176"/>
      <c r="B198" s="24" t="s">
        <v>19</v>
      </c>
      <c r="C198" s="36">
        <v>0.02</v>
      </c>
      <c r="D198" s="37">
        <f t="shared" si="21"/>
        <v>1.9E-2</v>
      </c>
      <c r="E198" s="38">
        <v>3.9E-2</v>
      </c>
      <c r="J198" s="2"/>
      <c r="K198" s="2"/>
      <c r="L198" s="2"/>
      <c r="M198" s="2"/>
      <c r="N198" s="2"/>
    </row>
    <row r="199" spans="1:27" ht="13.5">
      <c r="A199" s="176"/>
      <c r="B199" s="24" t="s">
        <v>20</v>
      </c>
      <c r="C199" s="36">
        <v>0</v>
      </c>
      <c r="D199" s="37">
        <f t="shared" si="21"/>
        <v>2E-3</v>
      </c>
      <c r="E199" s="38">
        <v>2E-3</v>
      </c>
      <c r="J199" s="2"/>
      <c r="K199" s="2"/>
      <c r="L199" s="2"/>
      <c r="M199" s="2"/>
      <c r="N199" s="2"/>
    </row>
    <row r="200" spans="1:27" ht="13.5">
      <c r="A200" s="176"/>
      <c r="B200" s="24" t="s">
        <v>21</v>
      </c>
      <c r="C200" s="36">
        <v>3.5000000000000003E-2</v>
      </c>
      <c r="D200" s="37">
        <f t="shared" si="21"/>
        <v>3.2000000000000001E-2</v>
      </c>
      <c r="E200" s="38">
        <v>6.7000000000000004E-2</v>
      </c>
      <c r="J200" s="2"/>
      <c r="K200" s="2"/>
      <c r="L200" s="2"/>
      <c r="M200" s="2"/>
      <c r="N200" s="2"/>
    </row>
    <row r="201" spans="1:27" ht="13.5">
      <c r="A201" s="176"/>
      <c r="B201" s="24" t="s">
        <v>47</v>
      </c>
      <c r="C201" s="36">
        <v>4.2999999999999997E-2</v>
      </c>
      <c r="D201" s="37">
        <f t="shared" si="21"/>
        <v>7.6999999999999999E-2</v>
      </c>
      <c r="E201" s="38">
        <v>0.12</v>
      </c>
      <c r="J201" s="2"/>
      <c r="K201" s="2"/>
      <c r="L201" s="2"/>
      <c r="M201" s="2"/>
      <c r="N201" s="2"/>
    </row>
    <row r="202" spans="1:27" ht="13.5">
      <c r="A202" s="176"/>
      <c r="B202" s="24" t="s">
        <v>22</v>
      </c>
      <c r="C202" s="36">
        <v>1.6E-2</v>
      </c>
      <c r="D202" s="37">
        <f t="shared" si="21"/>
        <v>3.1E-2</v>
      </c>
      <c r="E202" s="38">
        <v>4.7E-2</v>
      </c>
      <c r="J202" s="2"/>
      <c r="K202" s="2"/>
      <c r="L202" s="2"/>
      <c r="M202" s="2"/>
      <c r="N202" s="2"/>
    </row>
    <row r="203" spans="1:27" ht="13.5">
      <c r="A203" s="176"/>
      <c r="B203" s="24" t="s">
        <v>9</v>
      </c>
      <c r="C203" s="36">
        <v>6.3E-2</v>
      </c>
      <c r="D203" s="37">
        <f t="shared" si="21"/>
        <v>1.3999999999999999E-2</v>
      </c>
      <c r="E203" s="38">
        <v>7.6999999999999999E-2</v>
      </c>
      <c r="J203" s="2"/>
      <c r="K203" s="2"/>
      <c r="L203" s="2"/>
      <c r="M203" s="2"/>
      <c r="N203" s="2"/>
    </row>
    <row r="204" spans="1:27" ht="13.5">
      <c r="A204" s="176"/>
      <c r="B204" s="24" t="s">
        <v>5</v>
      </c>
      <c r="C204" s="36">
        <v>1.6E-2</v>
      </c>
      <c r="D204" s="37">
        <f t="shared" si="21"/>
        <v>1.3000000000000001E-2</v>
      </c>
      <c r="E204" s="38">
        <v>2.9000000000000001E-2</v>
      </c>
      <c r="J204" s="2"/>
      <c r="K204" s="2"/>
      <c r="L204" s="2"/>
      <c r="M204" s="2"/>
      <c r="N204" s="2"/>
    </row>
    <row r="205" spans="1:27" ht="13.5">
      <c r="A205" s="176"/>
      <c r="B205" s="24" t="s">
        <v>126</v>
      </c>
      <c r="C205" s="36">
        <v>4.0000000000000001E-3</v>
      </c>
      <c r="D205" s="37">
        <f t="shared" si="20"/>
        <v>0</v>
      </c>
      <c r="E205" s="38">
        <v>4.0000000000000001E-3</v>
      </c>
      <c r="J205" s="2"/>
      <c r="K205" s="2"/>
      <c r="L205" s="2"/>
      <c r="M205" s="2"/>
      <c r="N205" s="2"/>
      <c r="W205" s="2"/>
      <c r="X205" s="2"/>
      <c r="Y205" s="2"/>
      <c r="Z205" s="2"/>
      <c r="AA205" s="2"/>
    </row>
    <row r="206" spans="1:27" ht="13.5">
      <c r="A206" s="176"/>
      <c r="B206" s="171"/>
      <c r="C206" s="181"/>
      <c r="D206" s="182"/>
      <c r="E206" s="183"/>
      <c r="J206" s="2"/>
      <c r="K206" s="2"/>
      <c r="L206" s="2"/>
      <c r="M206" s="2"/>
      <c r="N206" s="2"/>
    </row>
    <row r="207" spans="1:27" ht="14.25" thickBot="1">
      <c r="A207" s="177"/>
      <c r="B207" s="25" t="s">
        <v>1</v>
      </c>
      <c r="C207" s="39">
        <v>0.56999999999999995</v>
      </c>
      <c r="D207" s="40">
        <f t="shared" si="20"/>
        <v>0.43000000000000005</v>
      </c>
      <c r="E207" s="41">
        <v>1</v>
      </c>
      <c r="J207" s="2"/>
      <c r="K207" s="2"/>
      <c r="L207" s="2"/>
      <c r="M207" s="2"/>
      <c r="N207" s="2"/>
    </row>
    <row r="209" spans="1:14">
      <c r="A209" s="1">
        <v>2010</v>
      </c>
      <c r="J209" s="2"/>
      <c r="K209" s="2"/>
      <c r="L209" s="2"/>
      <c r="M209" s="2"/>
      <c r="N209" s="2"/>
    </row>
    <row r="210" spans="1:14" ht="13.15" customHeight="1">
      <c r="A210" s="331" t="s">
        <v>0</v>
      </c>
      <c r="B210" s="332" t="s">
        <v>0</v>
      </c>
      <c r="C210" s="497" t="s">
        <v>69</v>
      </c>
      <c r="D210" s="498"/>
      <c r="E210" s="498"/>
      <c r="F210" s="499"/>
      <c r="J210" s="2"/>
      <c r="K210" s="2"/>
      <c r="L210" s="2"/>
      <c r="M210" s="2"/>
      <c r="N210" s="2"/>
    </row>
    <row r="211" spans="1:14" ht="13.15" customHeight="1">
      <c r="A211" s="333"/>
      <c r="B211" s="29"/>
      <c r="C211" s="497" t="s">
        <v>28</v>
      </c>
      <c r="D211" s="498"/>
      <c r="E211" s="498"/>
      <c r="F211" s="499"/>
      <c r="J211" s="2"/>
      <c r="K211" s="2"/>
      <c r="L211" s="2"/>
      <c r="M211" s="2"/>
      <c r="N211" s="2"/>
    </row>
    <row r="212" spans="1:14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</row>
    <row r="213" spans="1:14" ht="13.15" customHeight="1">
      <c r="A213" s="339" t="s">
        <v>24</v>
      </c>
      <c r="B213" s="340" t="s">
        <v>3</v>
      </c>
      <c r="C213" s="341">
        <f>I7</f>
        <v>18</v>
      </c>
      <c r="D213" s="342">
        <f t="shared" ref="D213:D242" si="22">C213/$O$38</f>
        <v>2.6706231454005934E-2</v>
      </c>
      <c r="E213" s="341">
        <f t="shared" ref="E213:E242" si="23">$O7-C213</f>
        <v>9</v>
      </c>
      <c r="F213" s="342">
        <f t="shared" ref="F213:F242" si="24">E213/$O$38</f>
        <v>1.3353115727002967E-2</v>
      </c>
    </row>
    <row r="214" spans="1:14" ht="13.15" customHeight="1">
      <c r="A214" s="184"/>
      <c r="B214" s="53" t="s">
        <v>4</v>
      </c>
      <c r="C214" s="54">
        <f t="shared" ref="C214:C244" si="25">I8</f>
        <v>34</v>
      </c>
      <c r="D214" s="55">
        <f t="shared" si="22"/>
        <v>5.0445103857566766E-2</v>
      </c>
      <c r="E214" s="54">
        <f t="shared" si="23"/>
        <v>0</v>
      </c>
      <c r="F214" s="55">
        <f t="shared" si="24"/>
        <v>0</v>
      </c>
    </row>
    <row r="215" spans="1:14" ht="13.15" customHeight="1">
      <c r="A215" s="184"/>
      <c r="B215" s="53" t="s">
        <v>41</v>
      </c>
      <c r="C215" s="54">
        <f t="shared" si="25"/>
        <v>5</v>
      </c>
      <c r="D215" s="55">
        <f t="shared" si="22"/>
        <v>7.4183976261127599E-3</v>
      </c>
      <c r="E215" s="54">
        <f t="shared" si="23"/>
        <v>0</v>
      </c>
      <c r="F215" s="55">
        <f t="shared" si="24"/>
        <v>0</v>
      </c>
    </row>
    <row r="216" spans="1:14" ht="13.15" customHeight="1">
      <c r="A216" s="184"/>
      <c r="B216" s="53" t="s">
        <v>42</v>
      </c>
      <c r="C216" s="54">
        <f t="shared" si="25"/>
        <v>39</v>
      </c>
      <c r="D216" s="55">
        <f t="shared" si="22"/>
        <v>5.7863501483679525E-2</v>
      </c>
      <c r="E216" s="54">
        <f t="shared" si="23"/>
        <v>3</v>
      </c>
      <c r="F216" s="55">
        <f t="shared" si="24"/>
        <v>4.4510385756676559E-3</v>
      </c>
    </row>
    <row r="217" spans="1:14" ht="13.15" customHeight="1">
      <c r="A217" s="184"/>
      <c r="B217" s="53" t="s">
        <v>14</v>
      </c>
      <c r="C217" s="54">
        <f t="shared" si="25"/>
        <v>18</v>
      </c>
      <c r="D217" s="55">
        <f t="shared" si="22"/>
        <v>2.6706231454005934E-2</v>
      </c>
      <c r="E217" s="54">
        <f t="shared" si="23"/>
        <v>7</v>
      </c>
      <c r="F217" s="55">
        <f t="shared" si="24"/>
        <v>1.0385756676557863E-2</v>
      </c>
    </row>
    <row r="218" spans="1:14" ht="13.15" customHeight="1">
      <c r="A218" s="184"/>
      <c r="B218" s="53" t="s">
        <v>6</v>
      </c>
      <c r="C218" s="54">
        <f t="shared" si="25"/>
        <v>21</v>
      </c>
      <c r="D218" s="55">
        <f t="shared" si="22"/>
        <v>3.1157270029673591E-2</v>
      </c>
      <c r="E218" s="54">
        <f t="shared" si="23"/>
        <v>1</v>
      </c>
      <c r="F218" s="55">
        <f t="shared" si="24"/>
        <v>1.483679525222552E-3</v>
      </c>
    </row>
    <row r="219" spans="1:14" ht="13.15" customHeight="1">
      <c r="A219" s="184"/>
      <c r="B219" s="53" t="s">
        <v>8</v>
      </c>
      <c r="C219" s="54">
        <f t="shared" si="25"/>
        <v>0</v>
      </c>
      <c r="D219" s="55">
        <f t="shared" si="22"/>
        <v>0</v>
      </c>
      <c r="E219" s="54">
        <f t="shared" si="23"/>
        <v>2</v>
      </c>
      <c r="F219" s="55">
        <f t="shared" si="24"/>
        <v>2.967359050445104E-3</v>
      </c>
    </row>
    <row r="220" spans="1:14" ht="13.15" customHeight="1">
      <c r="A220" s="184"/>
      <c r="B220" s="53" t="s">
        <v>10</v>
      </c>
      <c r="C220" s="54">
        <f t="shared" si="25"/>
        <v>11</v>
      </c>
      <c r="D220" s="55">
        <f t="shared" si="22"/>
        <v>1.6320474777448073E-2</v>
      </c>
      <c r="E220" s="54">
        <f t="shared" si="23"/>
        <v>0</v>
      </c>
      <c r="F220" s="55">
        <f t="shared" si="24"/>
        <v>0</v>
      </c>
    </row>
    <row r="221" spans="1:14" ht="13.15" customHeight="1">
      <c r="A221" s="184"/>
      <c r="B221" s="53" t="s">
        <v>11</v>
      </c>
      <c r="C221" s="54">
        <f t="shared" si="25"/>
        <v>9</v>
      </c>
      <c r="D221" s="55">
        <f t="shared" si="22"/>
        <v>1.3353115727002967E-2</v>
      </c>
      <c r="E221" s="54">
        <f t="shared" si="23"/>
        <v>2</v>
      </c>
      <c r="F221" s="55">
        <f t="shared" si="24"/>
        <v>2.967359050445104E-3</v>
      </c>
    </row>
    <row r="222" spans="1:14" ht="13.15" customHeight="1">
      <c r="A222" s="184"/>
      <c r="B222" s="53" t="s">
        <v>12</v>
      </c>
      <c r="C222" s="54">
        <f t="shared" si="25"/>
        <v>16</v>
      </c>
      <c r="D222" s="55">
        <f t="shared" si="22"/>
        <v>2.3738872403560832E-2</v>
      </c>
      <c r="E222" s="54">
        <f t="shared" si="23"/>
        <v>5</v>
      </c>
      <c r="F222" s="55">
        <f t="shared" si="24"/>
        <v>7.4183976261127599E-3</v>
      </c>
    </row>
    <row r="223" spans="1:14" ht="13.15" customHeight="1">
      <c r="A223" s="184"/>
      <c r="B223" s="53" t="s">
        <v>43</v>
      </c>
      <c r="C223" s="54">
        <f t="shared" si="25"/>
        <v>7</v>
      </c>
      <c r="D223" s="55">
        <f t="shared" si="22"/>
        <v>1.0385756676557863E-2</v>
      </c>
      <c r="E223" s="54">
        <f t="shared" si="23"/>
        <v>3</v>
      </c>
      <c r="F223" s="55">
        <f t="shared" si="24"/>
        <v>4.4510385756676559E-3</v>
      </c>
    </row>
    <row r="224" spans="1:14" ht="13.15" customHeight="1">
      <c r="A224" s="184"/>
      <c r="B224" s="53" t="s">
        <v>7</v>
      </c>
      <c r="C224" s="54">
        <f t="shared" si="25"/>
        <v>46</v>
      </c>
      <c r="D224" s="55">
        <f t="shared" si="22"/>
        <v>6.8249258160237386E-2</v>
      </c>
      <c r="E224" s="54">
        <f t="shared" si="23"/>
        <v>20</v>
      </c>
      <c r="F224" s="55">
        <f t="shared" si="24"/>
        <v>2.967359050445104E-2</v>
      </c>
    </row>
    <row r="225" spans="1:6" ht="13.15" customHeight="1">
      <c r="A225" s="184"/>
      <c r="B225" s="53" t="s">
        <v>13</v>
      </c>
      <c r="C225" s="54">
        <f t="shared" si="25"/>
        <v>20</v>
      </c>
      <c r="D225" s="55">
        <f t="shared" si="22"/>
        <v>2.967359050445104E-2</v>
      </c>
      <c r="E225" s="54">
        <f t="shared" si="23"/>
        <v>3</v>
      </c>
      <c r="F225" s="55">
        <f t="shared" si="24"/>
        <v>4.4510385756676559E-3</v>
      </c>
    </row>
    <row r="226" spans="1:6" ht="13.15" customHeight="1">
      <c r="A226" s="184"/>
      <c r="B226" s="53" t="s">
        <v>15</v>
      </c>
      <c r="C226" s="54">
        <f t="shared" si="25"/>
        <v>2</v>
      </c>
      <c r="D226" s="55">
        <f t="shared" si="22"/>
        <v>2.967359050445104E-3</v>
      </c>
      <c r="E226" s="54">
        <f t="shared" si="23"/>
        <v>1</v>
      </c>
      <c r="F226" s="55">
        <f t="shared" si="24"/>
        <v>1.483679525222552E-3</v>
      </c>
    </row>
    <row r="227" spans="1:6" ht="13.15" customHeight="1">
      <c r="A227" s="184"/>
      <c r="B227" s="53" t="s">
        <v>16</v>
      </c>
      <c r="C227" s="54">
        <f t="shared" si="25"/>
        <v>5</v>
      </c>
      <c r="D227" s="55">
        <f t="shared" si="22"/>
        <v>7.4183976261127599E-3</v>
      </c>
      <c r="E227" s="54">
        <f t="shared" si="23"/>
        <v>8</v>
      </c>
      <c r="F227" s="55">
        <f t="shared" si="24"/>
        <v>1.1869436201780416E-2</v>
      </c>
    </row>
    <row r="228" spans="1:6" ht="13.15" customHeight="1">
      <c r="A228" s="184"/>
      <c r="B228" s="53" t="s">
        <v>17</v>
      </c>
      <c r="C228" s="54">
        <f t="shared" si="25"/>
        <v>105</v>
      </c>
      <c r="D228" s="55">
        <f t="shared" si="22"/>
        <v>0.15578635014836795</v>
      </c>
      <c r="E228" s="54">
        <f t="shared" si="23"/>
        <v>9</v>
      </c>
      <c r="F228" s="55">
        <f t="shared" si="24"/>
        <v>1.3353115727002967E-2</v>
      </c>
    </row>
    <row r="229" spans="1:6" ht="13.15" customHeight="1">
      <c r="A229" s="184"/>
      <c r="B229" s="53" t="s">
        <v>44</v>
      </c>
      <c r="C229" s="54">
        <f t="shared" si="25"/>
        <v>21</v>
      </c>
      <c r="D229" s="55">
        <f t="shared" si="22"/>
        <v>3.1157270029673591E-2</v>
      </c>
      <c r="E229" s="54">
        <f t="shared" si="23"/>
        <v>1</v>
      </c>
      <c r="F229" s="55">
        <f t="shared" si="24"/>
        <v>1.483679525222552E-3</v>
      </c>
    </row>
    <row r="230" spans="1:6" ht="13.15" customHeight="1">
      <c r="A230" s="184"/>
      <c r="B230" s="53" t="s">
        <v>18</v>
      </c>
      <c r="C230" s="54">
        <f t="shared" si="25"/>
        <v>2</v>
      </c>
      <c r="D230" s="55">
        <f t="shared" si="22"/>
        <v>2.967359050445104E-3</v>
      </c>
      <c r="E230" s="54">
        <f t="shared" si="23"/>
        <v>0</v>
      </c>
      <c r="F230" s="55">
        <f t="shared" si="24"/>
        <v>0</v>
      </c>
    </row>
    <row r="231" spans="1:6" ht="13.15" customHeight="1">
      <c r="A231" s="184"/>
      <c r="B231" s="53" t="s">
        <v>23</v>
      </c>
      <c r="C231" s="54">
        <f t="shared" si="25"/>
        <v>5</v>
      </c>
      <c r="D231" s="55">
        <f t="shared" si="22"/>
        <v>7.4183976261127599E-3</v>
      </c>
      <c r="E231" s="54">
        <f t="shared" si="23"/>
        <v>0</v>
      </c>
      <c r="F231" s="55">
        <f t="shared" si="24"/>
        <v>0</v>
      </c>
    </row>
    <row r="232" spans="1:6" ht="13.15" customHeight="1">
      <c r="A232" s="184"/>
      <c r="B232" s="53" t="s">
        <v>19</v>
      </c>
      <c r="C232" s="54">
        <f t="shared" si="25"/>
        <v>0</v>
      </c>
      <c r="D232" s="55">
        <f t="shared" si="22"/>
        <v>0</v>
      </c>
      <c r="E232" s="54">
        <f t="shared" si="23"/>
        <v>3</v>
      </c>
      <c r="F232" s="55">
        <f t="shared" si="24"/>
        <v>4.4510385756676559E-3</v>
      </c>
    </row>
    <row r="233" spans="1:6" ht="13.15" customHeight="1">
      <c r="A233" s="184"/>
      <c r="B233" s="53" t="s">
        <v>20</v>
      </c>
      <c r="C233" s="54">
        <f t="shared" si="25"/>
        <v>4</v>
      </c>
      <c r="D233" s="55">
        <f t="shared" si="22"/>
        <v>5.9347181008902079E-3</v>
      </c>
      <c r="E233" s="54">
        <f t="shared" si="23"/>
        <v>1</v>
      </c>
      <c r="F233" s="55">
        <f t="shared" si="24"/>
        <v>1.483679525222552E-3</v>
      </c>
    </row>
    <row r="234" spans="1:6" ht="13.15" customHeight="1">
      <c r="A234" s="184"/>
      <c r="B234" s="53" t="s">
        <v>21</v>
      </c>
      <c r="C234" s="54">
        <f t="shared" si="25"/>
        <v>31</v>
      </c>
      <c r="D234" s="55">
        <f t="shared" si="22"/>
        <v>4.5994065281899109E-2</v>
      </c>
      <c r="E234" s="54">
        <f t="shared" si="23"/>
        <v>9</v>
      </c>
      <c r="F234" s="55">
        <f t="shared" si="24"/>
        <v>1.3353115727002967E-2</v>
      </c>
    </row>
    <row r="235" spans="1:6" ht="13.15" customHeight="1">
      <c r="A235" s="184"/>
      <c r="B235" s="53" t="s">
        <v>45</v>
      </c>
      <c r="C235" s="54">
        <f t="shared" si="25"/>
        <v>11</v>
      </c>
      <c r="D235" s="55">
        <f t="shared" si="22"/>
        <v>1.6320474777448073E-2</v>
      </c>
      <c r="E235" s="54">
        <f t="shared" si="23"/>
        <v>2</v>
      </c>
      <c r="F235" s="55">
        <f t="shared" si="24"/>
        <v>2.967359050445104E-3</v>
      </c>
    </row>
    <row r="236" spans="1:6" ht="13.15" customHeight="1">
      <c r="A236" s="184"/>
      <c r="B236" s="53" t="s">
        <v>46</v>
      </c>
      <c r="C236" s="54">
        <f t="shared" si="25"/>
        <v>19</v>
      </c>
      <c r="D236" s="55">
        <f t="shared" si="22"/>
        <v>2.8189910979228485E-2</v>
      </c>
      <c r="E236" s="54">
        <f t="shared" si="23"/>
        <v>5</v>
      </c>
      <c r="F236" s="55">
        <f t="shared" si="24"/>
        <v>7.4183976261127599E-3</v>
      </c>
    </row>
    <row r="237" spans="1:6" ht="13.15" customHeight="1">
      <c r="A237" s="184"/>
      <c r="B237" s="53" t="s">
        <v>47</v>
      </c>
      <c r="C237" s="54">
        <f t="shared" si="25"/>
        <v>54</v>
      </c>
      <c r="D237" s="55">
        <f t="shared" si="22"/>
        <v>8.0118694362017809E-2</v>
      </c>
      <c r="E237" s="54">
        <f t="shared" si="23"/>
        <v>0</v>
      </c>
      <c r="F237" s="55">
        <f t="shared" si="24"/>
        <v>0</v>
      </c>
    </row>
    <row r="238" spans="1:6" ht="13.15" customHeight="1">
      <c r="A238" s="184"/>
      <c r="B238" s="53" t="s">
        <v>22</v>
      </c>
      <c r="C238" s="54">
        <f t="shared" si="25"/>
        <v>12</v>
      </c>
      <c r="D238" s="55">
        <f t="shared" si="22"/>
        <v>1.7804154302670624E-2</v>
      </c>
      <c r="E238" s="54">
        <f t="shared" si="23"/>
        <v>5</v>
      </c>
      <c r="F238" s="55">
        <f t="shared" si="24"/>
        <v>7.4183976261127599E-3</v>
      </c>
    </row>
    <row r="239" spans="1:6" ht="13.15" customHeight="1">
      <c r="A239" s="184"/>
      <c r="B239" s="53" t="s">
        <v>9</v>
      </c>
      <c r="C239" s="54">
        <f t="shared" si="25"/>
        <v>29</v>
      </c>
      <c r="D239" s="55">
        <f t="shared" si="22"/>
        <v>4.3026706231454007E-2</v>
      </c>
      <c r="E239" s="54">
        <f t="shared" si="23"/>
        <v>13</v>
      </c>
      <c r="F239" s="55">
        <f t="shared" si="24"/>
        <v>1.9287833827893175E-2</v>
      </c>
    </row>
    <row r="240" spans="1:6" ht="13.15" customHeight="1">
      <c r="A240" s="184"/>
      <c r="B240" s="53" t="s">
        <v>33</v>
      </c>
      <c r="C240" s="54">
        <f t="shared" si="25"/>
        <v>1</v>
      </c>
      <c r="D240" s="55">
        <f t="shared" si="22"/>
        <v>1.483679525222552E-3</v>
      </c>
      <c r="E240" s="54">
        <f t="shared" si="23"/>
        <v>1</v>
      </c>
      <c r="F240" s="55">
        <f t="shared" si="24"/>
        <v>1.483679525222552E-3</v>
      </c>
    </row>
    <row r="241" spans="1:14" ht="13.15" customHeight="1">
      <c r="A241" s="184"/>
      <c r="B241" s="53" t="s">
        <v>5</v>
      </c>
      <c r="C241" s="54">
        <f t="shared" si="25"/>
        <v>3</v>
      </c>
      <c r="D241" s="55">
        <f t="shared" si="22"/>
        <v>4.4510385756676559E-3</v>
      </c>
      <c r="E241" s="54">
        <f t="shared" si="23"/>
        <v>8</v>
      </c>
      <c r="F241" s="55">
        <f t="shared" si="24"/>
        <v>1.1869436201780416E-2</v>
      </c>
    </row>
    <row r="242" spans="1:14" ht="13.15" customHeight="1">
      <c r="A242" s="184"/>
      <c r="B242" s="53" t="s">
        <v>126</v>
      </c>
      <c r="C242" s="54">
        <f t="shared" si="25"/>
        <v>1</v>
      </c>
      <c r="D242" s="55">
        <f t="shared" si="22"/>
        <v>1.483679525222552E-3</v>
      </c>
      <c r="E242" s="54">
        <f t="shared" si="23"/>
        <v>4</v>
      </c>
      <c r="F242" s="55">
        <f t="shared" si="24"/>
        <v>5.9347181008902079E-3</v>
      </c>
    </row>
    <row r="243" spans="1:14" ht="13.15" customHeight="1">
      <c r="A243" s="185"/>
      <c r="B243" s="56"/>
      <c r="C243" s="54"/>
      <c r="D243" s="55"/>
      <c r="E243" s="54"/>
      <c r="F243" s="55"/>
    </row>
    <row r="244" spans="1:14" ht="13.15" customHeight="1">
      <c r="A244" s="60"/>
      <c r="B244" s="57" t="s">
        <v>1</v>
      </c>
      <c r="C244" s="54">
        <f t="shared" si="25"/>
        <v>549</v>
      </c>
      <c r="D244" s="55">
        <f>C244/$O$38</f>
        <v>0.81454005934718099</v>
      </c>
      <c r="E244" s="54">
        <f>$O38-C244</f>
        <v>125</v>
      </c>
      <c r="F244" s="55">
        <f>E244/$O$38</f>
        <v>0.18545994065281898</v>
      </c>
    </row>
    <row r="247" spans="1:14" ht="12.75" thickBot="1">
      <c r="A247" s="1">
        <v>2005</v>
      </c>
      <c r="J247" s="2"/>
      <c r="K247" s="2"/>
      <c r="L247" s="2"/>
      <c r="M247" s="2"/>
      <c r="N247" s="2"/>
    </row>
    <row r="248" spans="1:14" ht="13.15" customHeight="1" thickBot="1">
      <c r="A248" s="28" t="s">
        <v>0</v>
      </c>
      <c r="B248" s="28" t="s">
        <v>0</v>
      </c>
      <c r="C248" s="486" t="s">
        <v>69</v>
      </c>
      <c r="D248" s="486"/>
      <c r="E248" s="487"/>
      <c r="J248" s="2"/>
      <c r="K248" s="2"/>
      <c r="L248" s="2"/>
      <c r="M248" s="2"/>
      <c r="N248" s="2"/>
    </row>
    <row r="249" spans="1:14" ht="13.15" customHeight="1" thickBot="1">
      <c r="A249" s="29"/>
      <c r="B249" s="29"/>
      <c r="C249" s="486" t="s">
        <v>28</v>
      </c>
      <c r="D249" s="486"/>
      <c r="E249" s="486"/>
      <c r="J249" s="2"/>
      <c r="K249" s="2"/>
      <c r="L249" s="2"/>
      <c r="M249" s="2"/>
      <c r="N249" s="2"/>
    </row>
    <row r="250" spans="1:14" ht="13.15" customHeight="1" thickBot="1">
      <c r="A250" s="29"/>
      <c r="B250" s="29"/>
      <c r="C250" s="30" t="s">
        <v>29</v>
      </c>
      <c r="D250" s="31" t="s">
        <v>30</v>
      </c>
      <c r="E250" s="32" t="s">
        <v>1</v>
      </c>
    </row>
    <row r="251" spans="1:14" ht="13.15" customHeight="1">
      <c r="A251" s="175" t="s">
        <v>24</v>
      </c>
      <c r="B251" s="23" t="s">
        <v>3</v>
      </c>
      <c r="C251" s="33">
        <v>2.4E-2</v>
      </c>
      <c r="D251" s="34">
        <f>E251-C251</f>
        <v>1.4999999999999999E-2</v>
      </c>
      <c r="E251" s="35">
        <v>3.9E-2</v>
      </c>
    </row>
    <row r="252" spans="1:14" ht="13.15" customHeight="1">
      <c r="A252" s="176"/>
      <c r="B252" s="24" t="s">
        <v>4</v>
      </c>
      <c r="C252" s="36">
        <v>1.2E-2</v>
      </c>
      <c r="D252" s="37">
        <f t="shared" ref="D252:D275" si="26">E252-C252</f>
        <v>5.9999999999999984E-3</v>
      </c>
      <c r="E252" s="38">
        <v>1.7999999999999999E-2</v>
      </c>
    </row>
    <row r="253" spans="1:14" ht="13.15" customHeight="1">
      <c r="A253" s="176"/>
      <c r="B253" s="24" t="s">
        <v>14</v>
      </c>
      <c r="C253" s="36">
        <v>2E-3</v>
      </c>
      <c r="D253" s="37">
        <f t="shared" si="26"/>
        <v>0.01</v>
      </c>
      <c r="E253" s="38">
        <v>1.2E-2</v>
      </c>
    </row>
    <row r="254" spans="1:14" ht="13.15" customHeight="1">
      <c r="A254" s="176"/>
      <c r="B254" s="24" t="s">
        <v>6</v>
      </c>
      <c r="C254" s="36">
        <v>9.6000000000000002E-2</v>
      </c>
      <c r="D254" s="37">
        <f t="shared" si="26"/>
        <v>2.0000000000000018E-3</v>
      </c>
      <c r="E254" s="38">
        <v>9.8000000000000004E-2</v>
      </c>
    </row>
    <row r="255" spans="1:14" ht="13.15" customHeight="1">
      <c r="A255" s="176"/>
      <c r="B255" s="24" t="s">
        <v>8</v>
      </c>
      <c r="C255" s="36">
        <v>2E-3</v>
      </c>
      <c r="D255" s="37">
        <f t="shared" si="26"/>
        <v>4.0000000000000001E-3</v>
      </c>
      <c r="E255" s="38">
        <v>6.0000000000000001E-3</v>
      </c>
    </row>
    <row r="256" spans="1:14" ht="13.15" customHeight="1">
      <c r="A256" s="176"/>
      <c r="B256" s="24" t="s">
        <v>10</v>
      </c>
      <c r="C256" s="36">
        <v>2.5999999999999999E-2</v>
      </c>
      <c r="D256" s="37">
        <f t="shared" si="26"/>
        <v>0</v>
      </c>
      <c r="E256" s="38">
        <v>2.5999999999999999E-2</v>
      </c>
    </row>
    <row r="257" spans="1:5" ht="13.15" customHeight="1">
      <c r="A257" s="176"/>
      <c r="B257" s="24" t="s">
        <v>11</v>
      </c>
      <c r="C257" s="36">
        <v>1.2E-2</v>
      </c>
      <c r="D257" s="37">
        <f t="shared" si="26"/>
        <v>9.9999999999999985E-3</v>
      </c>
      <c r="E257" s="38">
        <v>2.1999999999999999E-2</v>
      </c>
    </row>
    <row r="258" spans="1:5" ht="13.15" customHeight="1">
      <c r="A258" s="176"/>
      <c r="B258" s="24" t="s">
        <v>12</v>
      </c>
      <c r="C258" s="36">
        <v>4.1000000000000002E-2</v>
      </c>
      <c r="D258" s="37">
        <f t="shared" si="26"/>
        <v>0</v>
      </c>
      <c r="E258" s="38">
        <v>4.1000000000000002E-2</v>
      </c>
    </row>
    <row r="259" spans="1:5" ht="13.15" customHeight="1">
      <c r="A259" s="176"/>
      <c r="B259" s="24" t="s">
        <v>7</v>
      </c>
      <c r="C259" s="36">
        <v>8.4000000000000005E-2</v>
      </c>
      <c r="D259" s="37">
        <f t="shared" si="26"/>
        <v>5.6999999999999981E-2</v>
      </c>
      <c r="E259" s="38">
        <v>0.14099999999999999</v>
      </c>
    </row>
    <row r="260" spans="1:5" ht="13.15" customHeight="1">
      <c r="A260" s="176"/>
      <c r="B260" s="24" t="s">
        <v>13</v>
      </c>
      <c r="C260" s="36">
        <v>1.4E-2</v>
      </c>
      <c r="D260" s="37">
        <f>E260-C260</f>
        <v>2E-3</v>
      </c>
      <c r="E260" s="38">
        <v>1.6E-2</v>
      </c>
    </row>
    <row r="261" spans="1:5" ht="13.15" customHeight="1">
      <c r="A261" s="176"/>
      <c r="B261" s="24" t="s">
        <v>15</v>
      </c>
      <c r="C261" s="36">
        <v>8.0000000000000002E-3</v>
      </c>
      <c r="D261" s="37">
        <f>E261-C261</f>
        <v>4.0000000000000001E-3</v>
      </c>
      <c r="E261" s="38">
        <v>1.2E-2</v>
      </c>
    </row>
    <row r="262" spans="1:5" ht="13.15" customHeight="1">
      <c r="A262" s="176"/>
      <c r="B262" s="24" t="s">
        <v>16</v>
      </c>
      <c r="C262" s="36">
        <v>1.4E-2</v>
      </c>
      <c r="D262" s="37">
        <f>E262-C262</f>
        <v>0.01</v>
      </c>
      <c r="E262" s="38">
        <v>2.4E-2</v>
      </c>
    </row>
    <row r="263" spans="1:5" ht="13.15" customHeight="1">
      <c r="A263" s="176"/>
      <c r="B263" s="24" t="s">
        <v>17</v>
      </c>
      <c r="C263" s="36"/>
      <c r="D263" s="37"/>
      <c r="E263" s="38"/>
    </row>
    <row r="264" spans="1:5" ht="13.15" customHeight="1">
      <c r="A264" s="176"/>
      <c r="B264" s="24" t="s">
        <v>18</v>
      </c>
      <c r="C264" s="36">
        <v>3.9E-2</v>
      </c>
      <c r="D264" s="37">
        <f t="shared" ref="D264:D272" si="27">E264-C264</f>
        <v>2.0000000000000018E-3</v>
      </c>
      <c r="E264" s="38">
        <v>4.1000000000000002E-2</v>
      </c>
    </row>
    <row r="265" spans="1:5" ht="13.15" customHeight="1">
      <c r="A265" s="176"/>
      <c r="B265" s="24" t="s">
        <v>23</v>
      </c>
      <c r="C265" s="36">
        <v>8.0000000000000002E-3</v>
      </c>
      <c r="D265" s="37">
        <f t="shared" si="27"/>
        <v>0</v>
      </c>
      <c r="E265" s="38">
        <v>8.0000000000000002E-3</v>
      </c>
    </row>
    <row r="266" spans="1:5" ht="13.15" customHeight="1">
      <c r="A266" s="176"/>
      <c r="B266" s="24" t="s">
        <v>19</v>
      </c>
      <c r="C266" s="36">
        <v>6.0000000000000001E-3</v>
      </c>
      <c r="D266" s="37">
        <f t="shared" si="27"/>
        <v>3.3000000000000002E-2</v>
      </c>
      <c r="E266" s="38">
        <v>3.9E-2</v>
      </c>
    </row>
    <row r="267" spans="1:5" ht="13.15" customHeight="1">
      <c r="A267" s="176"/>
      <c r="B267" s="24" t="s">
        <v>20</v>
      </c>
      <c r="C267" s="36">
        <v>2E-3</v>
      </c>
      <c r="D267" s="37">
        <f t="shared" si="27"/>
        <v>0</v>
      </c>
      <c r="E267" s="38">
        <v>2E-3</v>
      </c>
    </row>
    <row r="268" spans="1:5" ht="13.15" customHeight="1">
      <c r="A268" s="176"/>
      <c r="B268" s="24" t="s">
        <v>21</v>
      </c>
      <c r="C268" s="36">
        <v>5.0999999999999997E-2</v>
      </c>
      <c r="D268" s="37">
        <f t="shared" si="27"/>
        <v>1.6000000000000007E-2</v>
      </c>
      <c r="E268" s="38">
        <v>6.7000000000000004E-2</v>
      </c>
    </row>
    <row r="269" spans="1:5" ht="13.15" customHeight="1">
      <c r="A269" s="176"/>
      <c r="B269" s="24" t="s">
        <v>47</v>
      </c>
      <c r="C269" s="36">
        <v>0.11600000000000001</v>
      </c>
      <c r="D269" s="37">
        <f t="shared" si="27"/>
        <v>3.9999999999999897E-3</v>
      </c>
      <c r="E269" s="38">
        <v>0.12</v>
      </c>
    </row>
    <row r="270" spans="1:5" ht="13.15" customHeight="1">
      <c r="A270" s="176"/>
      <c r="B270" s="24" t="s">
        <v>22</v>
      </c>
      <c r="C270" s="36">
        <v>4.4999999999999998E-2</v>
      </c>
      <c r="D270" s="37">
        <f t="shared" si="27"/>
        <v>2.0000000000000018E-3</v>
      </c>
      <c r="E270" s="38">
        <v>4.7E-2</v>
      </c>
    </row>
    <row r="271" spans="1:5" ht="13.15" customHeight="1">
      <c r="A271" s="176"/>
      <c r="B271" s="24" t="s">
        <v>9</v>
      </c>
      <c r="C271" s="36">
        <v>4.9000000000000002E-2</v>
      </c>
      <c r="D271" s="37">
        <f t="shared" si="27"/>
        <v>2.7999999999999997E-2</v>
      </c>
      <c r="E271" s="38">
        <v>7.6999999999999999E-2</v>
      </c>
    </row>
    <row r="272" spans="1:5" ht="13.15" customHeight="1">
      <c r="A272" s="176"/>
      <c r="B272" s="24" t="s">
        <v>5</v>
      </c>
      <c r="C272" s="36">
        <v>0.01</v>
      </c>
      <c r="D272" s="37">
        <f t="shared" si="27"/>
        <v>1.9000000000000003E-2</v>
      </c>
      <c r="E272" s="38">
        <v>2.9000000000000001E-2</v>
      </c>
    </row>
    <row r="273" spans="1:6" ht="13.15" customHeight="1">
      <c r="A273" s="176"/>
      <c r="B273" s="24" t="s">
        <v>126</v>
      </c>
      <c r="C273" s="36">
        <v>2E-3</v>
      </c>
      <c r="D273" s="37">
        <f t="shared" si="26"/>
        <v>2E-3</v>
      </c>
      <c r="E273" s="38">
        <v>4.0000000000000001E-3</v>
      </c>
    </row>
    <row r="274" spans="1:6" ht="13.15" customHeight="1">
      <c r="A274" s="176"/>
      <c r="B274" s="171"/>
      <c r="C274" s="181"/>
      <c r="D274" s="182"/>
      <c r="E274" s="183"/>
    </row>
    <row r="275" spans="1:6" ht="13.15" customHeight="1" thickBot="1">
      <c r="A275" s="177"/>
      <c r="B275" s="25" t="s">
        <v>1</v>
      </c>
      <c r="C275" s="39">
        <v>0.77</v>
      </c>
      <c r="D275" s="40">
        <f t="shared" si="26"/>
        <v>0.22999999999999998</v>
      </c>
      <c r="E275" s="41">
        <v>1</v>
      </c>
    </row>
    <row r="276" spans="1:6" ht="13.15" customHeight="1"/>
    <row r="277" spans="1:6" ht="13.15" customHeight="1"/>
    <row r="278" spans="1:6" ht="13.15" customHeight="1">
      <c r="A278" s="1">
        <v>2010</v>
      </c>
    </row>
    <row r="279" spans="1:6" ht="13.15" customHeight="1">
      <c r="A279" s="331" t="s">
        <v>0</v>
      </c>
      <c r="B279" s="332" t="s">
        <v>0</v>
      </c>
      <c r="C279" s="497" t="s">
        <v>70</v>
      </c>
      <c r="D279" s="498"/>
      <c r="E279" s="498"/>
      <c r="F279" s="499"/>
    </row>
    <row r="280" spans="1:6" ht="13.15" customHeight="1">
      <c r="A280" s="333"/>
      <c r="B280" s="29"/>
      <c r="C280" s="497" t="s">
        <v>28</v>
      </c>
      <c r="D280" s="498"/>
      <c r="E280" s="498"/>
      <c r="F280" s="499"/>
    </row>
    <row r="281" spans="1:6" ht="13.15" customHeight="1">
      <c r="A281" s="334"/>
      <c r="B281" s="335"/>
      <c r="C281" s="336" t="s">
        <v>39</v>
      </c>
      <c r="D281" s="337" t="s">
        <v>29</v>
      </c>
      <c r="E281" s="337" t="s">
        <v>40</v>
      </c>
      <c r="F281" s="338" t="s">
        <v>30</v>
      </c>
    </row>
    <row r="282" spans="1:6" ht="13.15" customHeight="1">
      <c r="A282" s="339" t="s">
        <v>24</v>
      </c>
      <c r="B282" s="340" t="s">
        <v>3</v>
      </c>
      <c r="C282" s="341">
        <f>L7</f>
        <v>23</v>
      </c>
      <c r="D282" s="342">
        <f>C282/$L$38</f>
        <v>4.8421052631578948E-2</v>
      </c>
      <c r="E282" s="341">
        <f>$O7-C282</f>
        <v>4</v>
      </c>
      <c r="F282" s="342">
        <f>E282/$O$38</f>
        <v>5.9347181008902079E-3</v>
      </c>
    </row>
    <row r="283" spans="1:6" ht="13.15" customHeight="1">
      <c r="A283" s="184"/>
      <c r="B283" s="53" t="s">
        <v>4</v>
      </c>
      <c r="C283" s="54">
        <f t="shared" ref="C283:C313" si="28">L8</f>
        <v>32</v>
      </c>
      <c r="D283" s="55">
        <f t="shared" ref="D283:D311" si="29">C283/$L$38</f>
        <v>6.7368421052631577E-2</v>
      </c>
      <c r="E283" s="54">
        <f t="shared" ref="E283:E313" si="30">$O8-C283</f>
        <v>2</v>
      </c>
      <c r="F283" s="55">
        <f t="shared" ref="F283:F311" si="31">E283/$O$38</f>
        <v>2.967359050445104E-3</v>
      </c>
    </row>
    <row r="284" spans="1:6" ht="13.15" customHeight="1">
      <c r="A284" s="184"/>
      <c r="B284" s="53" t="s">
        <v>41</v>
      </c>
      <c r="C284" s="54">
        <f t="shared" si="28"/>
        <v>5</v>
      </c>
      <c r="D284" s="55">
        <f t="shared" si="29"/>
        <v>1.0526315789473684E-2</v>
      </c>
      <c r="E284" s="54">
        <f t="shared" si="30"/>
        <v>0</v>
      </c>
      <c r="F284" s="55">
        <f t="shared" si="31"/>
        <v>0</v>
      </c>
    </row>
    <row r="285" spans="1:6" ht="13.15" customHeight="1">
      <c r="A285" s="184"/>
      <c r="B285" s="53" t="s">
        <v>42</v>
      </c>
      <c r="C285" s="54">
        <f t="shared" si="28"/>
        <v>28</v>
      </c>
      <c r="D285" s="55">
        <f t="shared" si="29"/>
        <v>5.894736842105263E-2</v>
      </c>
      <c r="E285" s="54">
        <f t="shared" si="30"/>
        <v>14</v>
      </c>
      <c r="F285" s="55">
        <f t="shared" si="31"/>
        <v>2.0771513353115726E-2</v>
      </c>
    </row>
    <row r="286" spans="1:6" ht="13.15" customHeight="1">
      <c r="A286" s="184"/>
      <c r="B286" s="53" t="s">
        <v>14</v>
      </c>
      <c r="C286" s="54">
        <f t="shared" si="28"/>
        <v>11</v>
      </c>
      <c r="D286" s="55">
        <f t="shared" si="29"/>
        <v>2.3157894736842106E-2</v>
      </c>
      <c r="E286" s="54">
        <f t="shared" si="30"/>
        <v>14</v>
      </c>
      <c r="F286" s="55">
        <f t="shared" si="31"/>
        <v>2.0771513353115726E-2</v>
      </c>
    </row>
    <row r="287" spans="1:6" ht="13.15" customHeight="1">
      <c r="A287" s="184"/>
      <c r="B287" s="53" t="s">
        <v>6</v>
      </c>
      <c r="C287" s="54">
        <f t="shared" si="28"/>
        <v>11</v>
      </c>
      <c r="D287" s="55">
        <f t="shared" si="29"/>
        <v>2.3157894736842106E-2</v>
      </c>
      <c r="E287" s="54">
        <f t="shared" si="30"/>
        <v>11</v>
      </c>
      <c r="F287" s="55">
        <f t="shared" si="31"/>
        <v>1.6320474777448073E-2</v>
      </c>
    </row>
    <row r="288" spans="1:6" ht="13.15" customHeight="1">
      <c r="A288" s="184"/>
      <c r="B288" s="53" t="s">
        <v>8</v>
      </c>
      <c r="C288" s="54">
        <f t="shared" si="28"/>
        <v>1</v>
      </c>
      <c r="D288" s="55">
        <f t="shared" si="29"/>
        <v>2.1052631578947368E-3</v>
      </c>
      <c r="E288" s="54">
        <f t="shared" si="30"/>
        <v>1</v>
      </c>
      <c r="F288" s="55">
        <f t="shared" si="31"/>
        <v>1.483679525222552E-3</v>
      </c>
    </row>
    <row r="289" spans="1:6" ht="13.15" customHeight="1">
      <c r="A289" s="184"/>
      <c r="B289" s="53" t="s">
        <v>10</v>
      </c>
      <c r="C289" s="54">
        <f t="shared" si="28"/>
        <v>5</v>
      </c>
      <c r="D289" s="55">
        <f t="shared" si="29"/>
        <v>1.0526315789473684E-2</v>
      </c>
      <c r="E289" s="54">
        <f t="shared" si="30"/>
        <v>6</v>
      </c>
      <c r="F289" s="55">
        <f t="shared" si="31"/>
        <v>8.9020771513353119E-3</v>
      </c>
    </row>
    <row r="290" spans="1:6" ht="13.15" customHeight="1">
      <c r="A290" s="184"/>
      <c r="B290" s="53" t="s">
        <v>11</v>
      </c>
      <c r="C290" s="54">
        <f t="shared" si="28"/>
        <v>4</v>
      </c>
      <c r="D290" s="55">
        <f t="shared" si="29"/>
        <v>8.4210526315789472E-3</v>
      </c>
      <c r="E290" s="54">
        <f t="shared" si="30"/>
        <v>7</v>
      </c>
      <c r="F290" s="55">
        <f t="shared" si="31"/>
        <v>1.0385756676557863E-2</v>
      </c>
    </row>
    <row r="291" spans="1:6" ht="13.15" customHeight="1">
      <c r="A291" s="184"/>
      <c r="B291" s="53" t="s">
        <v>12</v>
      </c>
      <c r="C291" s="54">
        <f t="shared" si="28"/>
        <v>21</v>
      </c>
      <c r="D291" s="55">
        <f t="shared" si="29"/>
        <v>4.4210526315789471E-2</v>
      </c>
      <c r="E291" s="54">
        <f t="shared" si="30"/>
        <v>0</v>
      </c>
      <c r="F291" s="55">
        <f t="shared" si="31"/>
        <v>0</v>
      </c>
    </row>
    <row r="292" spans="1:6" ht="13.15" customHeight="1">
      <c r="A292" s="184"/>
      <c r="B292" s="53" t="s">
        <v>43</v>
      </c>
      <c r="C292" s="54">
        <f t="shared" si="28"/>
        <v>7</v>
      </c>
      <c r="D292" s="55">
        <f t="shared" si="29"/>
        <v>1.4736842105263158E-2</v>
      </c>
      <c r="E292" s="54">
        <f t="shared" si="30"/>
        <v>3</v>
      </c>
      <c r="F292" s="55">
        <f t="shared" si="31"/>
        <v>4.4510385756676559E-3</v>
      </c>
    </row>
    <row r="293" spans="1:6" ht="13.15" customHeight="1">
      <c r="A293" s="184"/>
      <c r="B293" s="53" t="s">
        <v>7</v>
      </c>
      <c r="C293" s="54">
        <f t="shared" si="28"/>
        <v>47</v>
      </c>
      <c r="D293" s="55">
        <f t="shared" si="29"/>
        <v>9.8947368421052631E-2</v>
      </c>
      <c r="E293" s="54">
        <f t="shared" si="30"/>
        <v>19</v>
      </c>
      <c r="F293" s="55">
        <f t="shared" si="31"/>
        <v>2.8189910979228485E-2</v>
      </c>
    </row>
    <row r="294" spans="1:6" ht="13.15" customHeight="1">
      <c r="A294" s="184"/>
      <c r="B294" s="53" t="s">
        <v>13</v>
      </c>
      <c r="C294" s="54">
        <f t="shared" si="28"/>
        <v>22</v>
      </c>
      <c r="D294" s="55">
        <f t="shared" si="29"/>
        <v>4.6315789473684213E-2</v>
      </c>
      <c r="E294" s="54">
        <f t="shared" si="30"/>
        <v>1</v>
      </c>
      <c r="F294" s="55">
        <f t="shared" si="31"/>
        <v>1.483679525222552E-3</v>
      </c>
    </row>
    <row r="295" spans="1:6" ht="13.15" customHeight="1">
      <c r="A295" s="184"/>
      <c r="B295" s="53" t="s">
        <v>15</v>
      </c>
      <c r="C295" s="54">
        <f t="shared" si="28"/>
        <v>2</v>
      </c>
      <c r="D295" s="55">
        <f t="shared" si="29"/>
        <v>4.2105263157894736E-3</v>
      </c>
      <c r="E295" s="54">
        <f t="shared" si="30"/>
        <v>1</v>
      </c>
      <c r="F295" s="55">
        <f t="shared" si="31"/>
        <v>1.483679525222552E-3</v>
      </c>
    </row>
    <row r="296" spans="1:6" ht="13.15" customHeight="1">
      <c r="A296" s="184"/>
      <c r="B296" s="53" t="s">
        <v>16</v>
      </c>
      <c r="C296" s="54">
        <f t="shared" si="28"/>
        <v>8</v>
      </c>
      <c r="D296" s="55">
        <f t="shared" si="29"/>
        <v>1.6842105263157894E-2</v>
      </c>
      <c r="E296" s="54">
        <f t="shared" si="30"/>
        <v>5</v>
      </c>
      <c r="F296" s="55">
        <f t="shared" si="31"/>
        <v>7.4183976261127599E-3</v>
      </c>
    </row>
    <row r="297" spans="1:6" ht="13.15" customHeight="1">
      <c r="A297" s="184"/>
      <c r="B297" s="53" t="s">
        <v>17</v>
      </c>
      <c r="C297" s="54">
        <f t="shared" si="28"/>
        <v>104</v>
      </c>
      <c r="D297" s="55">
        <f t="shared" si="29"/>
        <v>0.21894736842105264</v>
      </c>
      <c r="E297" s="54">
        <f t="shared" si="30"/>
        <v>10</v>
      </c>
      <c r="F297" s="55">
        <f t="shared" si="31"/>
        <v>1.483679525222552E-2</v>
      </c>
    </row>
    <row r="298" spans="1:6" ht="13.15" customHeight="1">
      <c r="A298" s="184"/>
      <c r="B298" s="53" t="s">
        <v>44</v>
      </c>
      <c r="C298" s="54">
        <f t="shared" si="28"/>
        <v>2</v>
      </c>
      <c r="D298" s="55">
        <f t="shared" si="29"/>
        <v>4.2105263157894736E-3</v>
      </c>
      <c r="E298" s="54">
        <f t="shared" si="30"/>
        <v>20</v>
      </c>
      <c r="F298" s="55">
        <f t="shared" si="31"/>
        <v>2.967359050445104E-2</v>
      </c>
    </row>
    <row r="299" spans="1:6" ht="13.15" customHeight="1">
      <c r="A299" s="184"/>
      <c r="B299" s="53" t="s">
        <v>18</v>
      </c>
      <c r="C299" s="54">
        <f t="shared" si="28"/>
        <v>1</v>
      </c>
      <c r="D299" s="55">
        <f t="shared" si="29"/>
        <v>2.1052631578947368E-3</v>
      </c>
      <c r="E299" s="54">
        <f t="shared" si="30"/>
        <v>1</v>
      </c>
      <c r="F299" s="55">
        <f t="shared" si="31"/>
        <v>1.483679525222552E-3</v>
      </c>
    </row>
    <row r="300" spans="1:6" ht="13.15" customHeight="1">
      <c r="A300" s="184"/>
      <c r="B300" s="53" t="s">
        <v>23</v>
      </c>
      <c r="C300" s="54">
        <f t="shared" si="28"/>
        <v>5</v>
      </c>
      <c r="D300" s="55">
        <f t="shared" si="29"/>
        <v>1.0526315789473684E-2</v>
      </c>
      <c r="E300" s="54">
        <f t="shared" si="30"/>
        <v>0</v>
      </c>
      <c r="F300" s="55">
        <f t="shared" si="31"/>
        <v>0</v>
      </c>
    </row>
    <row r="301" spans="1:6" ht="13.15" customHeight="1">
      <c r="A301" s="184"/>
      <c r="B301" s="53" t="s">
        <v>19</v>
      </c>
      <c r="C301" s="54">
        <f t="shared" si="28"/>
        <v>3</v>
      </c>
      <c r="D301" s="55">
        <f t="shared" si="29"/>
        <v>6.3157894736842104E-3</v>
      </c>
      <c r="E301" s="54">
        <f t="shared" si="30"/>
        <v>0</v>
      </c>
      <c r="F301" s="55">
        <f t="shared" si="31"/>
        <v>0</v>
      </c>
    </row>
    <row r="302" spans="1:6" ht="13.15" customHeight="1">
      <c r="A302" s="184"/>
      <c r="B302" s="53" t="s">
        <v>20</v>
      </c>
      <c r="C302" s="54">
        <f t="shared" si="28"/>
        <v>2</v>
      </c>
      <c r="D302" s="55">
        <f t="shared" si="29"/>
        <v>4.2105263157894736E-3</v>
      </c>
      <c r="E302" s="54">
        <f t="shared" si="30"/>
        <v>3</v>
      </c>
      <c r="F302" s="55">
        <f t="shared" si="31"/>
        <v>4.4510385756676559E-3</v>
      </c>
    </row>
    <row r="303" spans="1:6" ht="13.15" customHeight="1">
      <c r="A303" s="184"/>
      <c r="B303" s="53" t="s">
        <v>21</v>
      </c>
      <c r="C303" s="54">
        <f t="shared" si="28"/>
        <v>26</v>
      </c>
      <c r="D303" s="55">
        <f t="shared" si="29"/>
        <v>5.473684210526316E-2</v>
      </c>
      <c r="E303" s="54">
        <f t="shared" si="30"/>
        <v>14</v>
      </c>
      <c r="F303" s="55">
        <f t="shared" si="31"/>
        <v>2.0771513353115726E-2</v>
      </c>
    </row>
    <row r="304" spans="1:6" ht="13.15" customHeight="1">
      <c r="A304" s="184"/>
      <c r="B304" s="53" t="s">
        <v>45</v>
      </c>
      <c r="C304" s="54">
        <f t="shared" si="28"/>
        <v>7</v>
      </c>
      <c r="D304" s="55">
        <f t="shared" si="29"/>
        <v>1.4736842105263158E-2</v>
      </c>
      <c r="E304" s="54">
        <f t="shared" si="30"/>
        <v>6</v>
      </c>
      <c r="F304" s="55">
        <f t="shared" si="31"/>
        <v>8.9020771513353119E-3</v>
      </c>
    </row>
    <row r="305" spans="1:6" ht="13.15" customHeight="1">
      <c r="A305" s="184"/>
      <c r="B305" s="53" t="s">
        <v>46</v>
      </c>
      <c r="C305" s="54">
        <f t="shared" si="28"/>
        <v>17</v>
      </c>
      <c r="D305" s="55">
        <f t="shared" si="29"/>
        <v>3.5789473684210524E-2</v>
      </c>
      <c r="E305" s="54">
        <f t="shared" si="30"/>
        <v>7</v>
      </c>
      <c r="F305" s="55">
        <f t="shared" si="31"/>
        <v>1.0385756676557863E-2</v>
      </c>
    </row>
    <row r="306" spans="1:6" ht="13.15" customHeight="1">
      <c r="A306" s="184"/>
      <c r="B306" s="53" t="s">
        <v>47</v>
      </c>
      <c r="C306" s="54">
        <f t="shared" si="28"/>
        <v>19</v>
      </c>
      <c r="D306" s="55">
        <f t="shared" si="29"/>
        <v>0.04</v>
      </c>
      <c r="E306" s="54">
        <f t="shared" si="30"/>
        <v>35</v>
      </c>
      <c r="F306" s="55">
        <f t="shared" si="31"/>
        <v>5.192878338278932E-2</v>
      </c>
    </row>
    <row r="307" spans="1:6" ht="13.15" customHeight="1">
      <c r="A307" s="184"/>
      <c r="B307" s="53" t="s">
        <v>22</v>
      </c>
      <c r="C307" s="54">
        <f t="shared" si="28"/>
        <v>16</v>
      </c>
      <c r="D307" s="55">
        <f t="shared" si="29"/>
        <v>3.3684210526315789E-2</v>
      </c>
      <c r="E307" s="54">
        <f t="shared" si="30"/>
        <v>1</v>
      </c>
      <c r="F307" s="55">
        <f t="shared" si="31"/>
        <v>1.483679525222552E-3</v>
      </c>
    </row>
    <row r="308" spans="1:6" ht="13.15" customHeight="1">
      <c r="A308" s="184"/>
      <c r="B308" s="53" t="s">
        <v>9</v>
      </c>
      <c r="C308" s="54">
        <f t="shared" si="28"/>
        <v>37</v>
      </c>
      <c r="D308" s="55">
        <f t="shared" si="29"/>
        <v>7.7894736842105267E-2</v>
      </c>
      <c r="E308" s="54">
        <f t="shared" si="30"/>
        <v>5</v>
      </c>
      <c r="F308" s="55">
        <f t="shared" si="31"/>
        <v>7.4183976261127599E-3</v>
      </c>
    </row>
    <row r="309" spans="1:6" ht="13.15" customHeight="1">
      <c r="A309" s="184"/>
      <c r="B309" s="53" t="s">
        <v>33</v>
      </c>
      <c r="C309" s="54">
        <f t="shared" si="28"/>
        <v>1</v>
      </c>
      <c r="D309" s="55">
        <f t="shared" si="29"/>
        <v>2.1052631578947368E-3</v>
      </c>
      <c r="E309" s="54">
        <f t="shared" si="30"/>
        <v>1</v>
      </c>
      <c r="F309" s="55">
        <f t="shared" si="31"/>
        <v>1.483679525222552E-3</v>
      </c>
    </row>
    <row r="310" spans="1:6" ht="13.15" customHeight="1">
      <c r="A310" s="184"/>
      <c r="B310" s="53" t="s">
        <v>5</v>
      </c>
      <c r="C310" s="54">
        <f t="shared" si="28"/>
        <v>6</v>
      </c>
      <c r="D310" s="55">
        <f t="shared" si="29"/>
        <v>1.2631578947368421E-2</v>
      </c>
      <c r="E310" s="54">
        <f t="shared" si="30"/>
        <v>5</v>
      </c>
      <c r="F310" s="55">
        <f t="shared" si="31"/>
        <v>7.4183976261127599E-3</v>
      </c>
    </row>
    <row r="311" spans="1:6" ht="13.15" customHeight="1">
      <c r="A311" s="184"/>
      <c r="B311" s="53" t="s">
        <v>126</v>
      </c>
      <c r="C311" s="54">
        <f t="shared" si="28"/>
        <v>2</v>
      </c>
      <c r="D311" s="55">
        <f t="shared" si="29"/>
        <v>4.2105263157894736E-3</v>
      </c>
      <c r="E311" s="54">
        <f t="shared" si="30"/>
        <v>3</v>
      </c>
      <c r="F311" s="55">
        <f t="shared" si="31"/>
        <v>4.4510385756676559E-3</v>
      </c>
    </row>
    <row r="312" spans="1:6" ht="13.15" customHeight="1">
      <c r="A312" s="185"/>
      <c r="B312" s="56"/>
      <c r="C312" s="54"/>
      <c r="D312" s="55"/>
      <c r="E312" s="54"/>
      <c r="F312" s="55"/>
    </row>
    <row r="313" spans="1:6" ht="13.15" customHeight="1">
      <c r="A313" s="60"/>
      <c r="B313" s="57" t="s">
        <v>1</v>
      </c>
      <c r="C313" s="54">
        <f t="shared" si="28"/>
        <v>475</v>
      </c>
      <c r="D313" s="55">
        <f t="shared" ref="D313" si="32">C38/$L$38</f>
        <v>1.1452631578947368</v>
      </c>
      <c r="E313" s="54">
        <f t="shared" si="30"/>
        <v>199</v>
      </c>
      <c r="F313" s="55">
        <f t="shared" ref="F313" si="33">E313/$L$38</f>
        <v>0.41894736842105262</v>
      </c>
    </row>
    <row r="316" spans="1:6" ht="12.75" thickBot="1">
      <c r="A316" s="1">
        <v>2005</v>
      </c>
    </row>
    <row r="317" spans="1:6" ht="13.5" customHeight="1" thickBot="1">
      <c r="A317" s="28" t="s">
        <v>0</v>
      </c>
      <c r="B317" s="28" t="s">
        <v>0</v>
      </c>
      <c r="C317" s="486" t="s">
        <v>70</v>
      </c>
      <c r="D317" s="486"/>
      <c r="E317" s="487"/>
    </row>
    <row r="318" spans="1:6" ht="13.5" thickBot="1">
      <c r="A318" s="29"/>
      <c r="B318" s="29"/>
      <c r="C318" s="486" t="s">
        <v>28</v>
      </c>
      <c r="D318" s="486"/>
      <c r="E318" s="486"/>
    </row>
    <row r="319" spans="1:6" ht="13.5" thickBot="1">
      <c r="A319" s="29"/>
      <c r="B319" s="29"/>
      <c r="C319" s="30" t="s">
        <v>29</v>
      </c>
      <c r="D319" s="31" t="s">
        <v>30</v>
      </c>
      <c r="E319" s="32" t="s">
        <v>1</v>
      </c>
    </row>
    <row r="320" spans="1:6" ht="13.5">
      <c r="A320" s="175" t="s">
        <v>24</v>
      </c>
      <c r="B320" s="23" t="s">
        <v>3</v>
      </c>
      <c r="C320" s="33">
        <v>2.1999999999999999E-2</v>
      </c>
      <c r="D320" s="34">
        <f>E320-C320</f>
        <v>1.7000000000000001E-2</v>
      </c>
      <c r="E320" s="35">
        <v>3.9E-2</v>
      </c>
    </row>
    <row r="321" spans="1:5" ht="13.5">
      <c r="A321" s="176"/>
      <c r="B321" s="24" t="s">
        <v>4</v>
      </c>
      <c r="C321" s="36">
        <v>1.4E-2</v>
      </c>
      <c r="D321" s="37">
        <f t="shared" ref="D321:D344" si="34">E321-C321</f>
        <v>3.9999999999999983E-3</v>
      </c>
      <c r="E321" s="38">
        <v>1.7999999999999999E-2</v>
      </c>
    </row>
    <row r="322" spans="1:5" ht="13.5">
      <c r="A322" s="176"/>
      <c r="B322" s="24" t="s">
        <v>14</v>
      </c>
      <c r="C322" s="36">
        <v>0</v>
      </c>
      <c r="D322" s="37">
        <f t="shared" si="34"/>
        <v>1.2E-2</v>
      </c>
      <c r="E322" s="38">
        <v>1.2E-2</v>
      </c>
    </row>
    <row r="323" spans="1:5" ht="13.5">
      <c r="A323" s="176"/>
      <c r="B323" s="24" t="s">
        <v>6</v>
      </c>
      <c r="C323" s="36">
        <v>1.6E-2</v>
      </c>
      <c r="D323" s="37">
        <f t="shared" si="34"/>
        <v>8.2000000000000003E-2</v>
      </c>
      <c r="E323" s="38">
        <v>9.8000000000000004E-2</v>
      </c>
    </row>
    <row r="324" spans="1:5" ht="13.5">
      <c r="A324" s="176"/>
      <c r="B324" s="24" t="s">
        <v>8</v>
      </c>
      <c r="C324" s="36">
        <v>4.0000000000000001E-3</v>
      </c>
      <c r="D324" s="37">
        <f t="shared" si="34"/>
        <v>2E-3</v>
      </c>
      <c r="E324" s="38">
        <v>6.0000000000000001E-3</v>
      </c>
    </row>
    <row r="325" spans="1:5" ht="13.5">
      <c r="A325" s="176"/>
      <c r="B325" s="24" t="s">
        <v>10</v>
      </c>
      <c r="C325" s="36">
        <v>1.2E-2</v>
      </c>
      <c r="D325" s="37">
        <f t="shared" si="34"/>
        <v>1.3999999999999999E-2</v>
      </c>
      <c r="E325" s="38">
        <v>2.5999999999999999E-2</v>
      </c>
    </row>
    <row r="326" spans="1:5" ht="13.5">
      <c r="A326" s="176"/>
      <c r="B326" s="24" t="s">
        <v>11</v>
      </c>
      <c r="C326" s="36">
        <v>0.01</v>
      </c>
      <c r="D326" s="37">
        <f t="shared" si="34"/>
        <v>1.1999999999999999E-2</v>
      </c>
      <c r="E326" s="38">
        <v>2.1999999999999999E-2</v>
      </c>
    </row>
    <row r="327" spans="1:5" ht="13.5">
      <c r="A327" s="176"/>
      <c r="B327" s="24" t="s">
        <v>12</v>
      </c>
      <c r="C327" s="36">
        <v>4.1000000000000002E-2</v>
      </c>
      <c r="D327" s="37">
        <f t="shared" si="34"/>
        <v>0</v>
      </c>
      <c r="E327" s="38">
        <v>4.1000000000000002E-2</v>
      </c>
    </row>
    <row r="328" spans="1:5" ht="13.5">
      <c r="A328" s="176"/>
      <c r="B328" s="24" t="s">
        <v>7</v>
      </c>
      <c r="C328" s="36">
        <v>7.2999999999999995E-2</v>
      </c>
      <c r="D328" s="37">
        <f t="shared" si="34"/>
        <v>6.7999999999999991E-2</v>
      </c>
      <c r="E328" s="38">
        <v>0.14099999999999999</v>
      </c>
    </row>
    <row r="329" spans="1:5" ht="13.5">
      <c r="A329" s="176"/>
      <c r="B329" s="24" t="s">
        <v>13</v>
      </c>
      <c r="C329" s="36">
        <v>4.0000000000000001E-3</v>
      </c>
      <c r="D329" s="37">
        <f>E329-C329</f>
        <v>1.2E-2</v>
      </c>
      <c r="E329" s="38">
        <v>1.6E-2</v>
      </c>
    </row>
    <row r="330" spans="1:5" ht="13.5">
      <c r="A330" s="176"/>
      <c r="B330" s="24" t="s">
        <v>15</v>
      </c>
      <c r="C330" s="36">
        <v>0.01</v>
      </c>
      <c r="D330" s="37">
        <f>E330-C330</f>
        <v>2E-3</v>
      </c>
      <c r="E330" s="38">
        <v>1.2E-2</v>
      </c>
    </row>
    <row r="331" spans="1:5" ht="13.5">
      <c r="A331" s="176"/>
      <c r="B331" s="24" t="s">
        <v>16</v>
      </c>
      <c r="C331" s="36">
        <v>1.6E-2</v>
      </c>
      <c r="D331" s="37">
        <f>E331-C331</f>
        <v>8.0000000000000002E-3</v>
      </c>
      <c r="E331" s="38">
        <v>2.4E-2</v>
      </c>
    </row>
    <row r="332" spans="1:5" ht="13.5">
      <c r="A332" s="176"/>
      <c r="B332" s="24" t="s">
        <v>17</v>
      </c>
      <c r="C332" s="36"/>
      <c r="D332" s="37"/>
      <c r="E332" s="38"/>
    </row>
    <row r="333" spans="1:5" ht="13.5">
      <c r="A333" s="176"/>
      <c r="B333" s="24" t="s">
        <v>18</v>
      </c>
      <c r="C333" s="36">
        <v>4.0000000000000001E-3</v>
      </c>
      <c r="D333" s="37">
        <f t="shared" ref="D333:D341" si="35">E333-C333</f>
        <v>3.7000000000000005E-2</v>
      </c>
      <c r="E333" s="38">
        <v>4.1000000000000002E-2</v>
      </c>
    </row>
    <row r="334" spans="1:5" ht="13.5">
      <c r="A334" s="176"/>
      <c r="B334" s="24" t="s">
        <v>23</v>
      </c>
      <c r="C334" s="36">
        <v>8.0000000000000002E-3</v>
      </c>
      <c r="D334" s="37">
        <f t="shared" si="35"/>
        <v>0</v>
      </c>
      <c r="E334" s="38">
        <v>8.0000000000000002E-3</v>
      </c>
    </row>
    <row r="335" spans="1:5" ht="13.5">
      <c r="A335" s="176"/>
      <c r="B335" s="24" t="s">
        <v>19</v>
      </c>
      <c r="C335" s="36">
        <v>0.02</v>
      </c>
      <c r="D335" s="37">
        <f t="shared" si="35"/>
        <v>1.9E-2</v>
      </c>
      <c r="E335" s="38">
        <v>3.9E-2</v>
      </c>
    </row>
    <row r="336" spans="1:5" ht="13.5">
      <c r="A336" s="176"/>
      <c r="B336" s="24" t="s">
        <v>20</v>
      </c>
      <c r="C336" s="36">
        <v>0</v>
      </c>
      <c r="D336" s="37">
        <f t="shared" si="35"/>
        <v>2E-3</v>
      </c>
      <c r="E336" s="38">
        <v>2E-3</v>
      </c>
    </row>
    <row r="337" spans="1:5" ht="13.5">
      <c r="A337" s="176"/>
      <c r="B337" s="24" t="s">
        <v>21</v>
      </c>
      <c r="C337" s="36">
        <v>5.0999999999999997E-2</v>
      </c>
      <c r="D337" s="37">
        <f t="shared" si="35"/>
        <v>1.6000000000000007E-2</v>
      </c>
      <c r="E337" s="38">
        <v>6.7000000000000004E-2</v>
      </c>
    </row>
    <row r="338" spans="1:5" ht="13.5">
      <c r="A338" s="176"/>
      <c r="B338" s="24" t="s">
        <v>47</v>
      </c>
      <c r="C338" s="36">
        <v>1.7999999999999999E-2</v>
      </c>
      <c r="D338" s="37">
        <f t="shared" si="35"/>
        <v>0.10199999999999999</v>
      </c>
      <c r="E338" s="38">
        <v>0.12</v>
      </c>
    </row>
    <row r="339" spans="1:5" ht="13.5">
      <c r="A339" s="176"/>
      <c r="B339" s="24" t="s">
        <v>22</v>
      </c>
      <c r="C339" s="36">
        <v>1.7999999999999999E-2</v>
      </c>
      <c r="D339" s="37">
        <f t="shared" si="35"/>
        <v>2.9000000000000001E-2</v>
      </c>
      <c r="E339" s="38">
        <v>4.7E-2</v>
      </c>
    </row>
    <row r="340" spans="1:5" ht="13.5">
      <c r="A340" s="176"/>
      <c r="B340" s="24" t="s">
        <v>9</v>
      </c>
      <c r="C340" s="36">
        <v>5.7000000000000002E-2</v>
      </c>
      <c r="D340" s="37">
        <f t="shared" si="35"/>
        <v>1.9999999999999997E-2</v>
      </c>
      <c r="E340" s="38">
        <v>7.6999999999999999E-2</v>
      </c>
    </row>
    <row r="341" spans="1:5" ht="13.5">
      <c r="A341" s="176"/>
      <c r="B341" s="24" t="s">
        <v>5</v>
      </c>
      <c r="C341" s="36">
        <v>1.6E-2</v>
      </c>
      <c r="D341" s="37">
        <f t="shared" si="35"/>
        <v>1.3000000000000001E-2</v>
      </c>
      <c r="E341" s="38">
        <v>2.9000000000000001E-2</v>
      </c>
    </row>
    <row r="342" spans="1:5" ht="13.5">
      <c r="A342" s="176"/>
      <c r="B342" s="24" t="s">
        <v>126</v>
      </c>
      <c r="C342" s="36">
        <v>4.0000000000000001E-3</v>
      </c>
      <c r="D342" s="37">
        <f t="shared" si="34"/>
        <v>0</v>
      </c>
      <c r="E342" s="38">
        <v>4.0000000000000001E-3</v>
      </c>
    </row>
    <row r="343" spans="1:5" ht="13.5">
      <c r="A343" s="176"/>
      <c r="B343" s="171"/>
      <c r="C343" s="181"/>
      <c r="D343" s="182"/>
      <c r="E343" s="183"/>
    </row>
    <row r="344" spans="1:5" ht="14.25" thickBot="1">
      <c r="A344" s="177"/>
      <c r="B344" s="25" t="s">
        <v>1</v>
      </c>
      <c r="C344" s="39">
        <v>0.52300000000000002</v>
      </c>
      <c r="D344" s="40">
        <f t="shared" si="34"/>
        <v>0.47699999999999998</v>
      </c>
      <c r="E344" s="41">
        <v>1</v>
      </c>
    </row>
    <row r="353" spans="1:24" ht="12.75">
      <c r="A353" s="26" t="s">
        <v>31</v>
      </c>
    </row>
    <row r="354" spans="1:24">
      <c r="A354" s="431"/>
      <c r="B354" s="432"/>
      <c r="C354" s="518" t="s">
        <v>66</v>
      </c>
      <c r="D354" s="519"/>
      <c r="E354" s="519"/>
      <c r="F354" s="519"/>
      <c r="G354" s="519"/>
      <c r="H354" s="519"/>
      <c r="I354" s="519"/>
      <c r="J354" s="519"/>
      <c r="K354" s="519"/>
      <c r="L354" s="519"/>
      <c r="M354" s="519"/>
      <c r="N354" s="519"/>
      <c r="O354" s="520"/>
      <c r="P354" s="520"/>
      <c r="Q354" s="520"/>
      <c r="R354" s="521"/>
    </row>
    <row r="355" spans="1:24">
      <c r="A355" s="433"/>
      <c r="B355" s="434"/>
      <c r="C355" s="518" t="s">
        <v>25</v>
      </c>
      <c r="D355" s="522"/>
      <c r="E355" s="522"/>
      <c r="F355" s="522"/>
      <c r="G355" s="522"/>
      <c r="H355" s="522"/>
      <c r="I355" s="522"/>
      <c r="J355" s="522"/>
      <c r="K355" s="522"/>
      <c r="L355" s="522"/>
      <c r="M355" s="522"/>
      <c r="N355" s="522"/>
      <c r="O355" s="520"/>
      <c r="P355" s="520"/>
      <c r="Q355" s="520"/>
      <c r="R355" s="521"/>
    </row>
    <row r="356" spans="1:24" ht="12" customHeight="1">
      <c r="A356" s="433"/>
      <c r="B356" s="434"/>
      <c r="C356" s="523" t="s">
        <v>67</v>
      </c>
      <c r="D356" s="524"/>
      <c r="E356" s="524"/>
      <c r="F356" s="525"/>
      <c r="G356" s="526" t="s">
        <v>68</v>
      </c>
      <c r="H356" s="524"/>
      <c r="I356" s="524"/>
      <c r="J356" s="525"/>
      <c r="K356" s="526" t="s">
        <v>69</v>
      </c>
      <c r="L356" s="520"/>
      <c r="M356" s="520"/>
      <c r="N356" s="527"/>
      <c r="O356" s="526" t="s">
        <v>70</v>
      </c>
      <c r="P356" s="520"/>
      <c r="Q356" s="520"/>
      <c r="R356" s="521"/>
    </row>
    <row r="357" spans="1:24" ht="34.9" customHeight="1">
      <c r="A357" s="435"/>
      <c r="B357" s="436"/>
      <c r="C357" s="437">
        <v>2010</v>
      </c>
      <c r="D357" s="438">
        <v>2005</v>
      </c>
      <c r="E357" s="439">
        <v>2000</v>
      </c>
      <c r="F357" s="440" t="s">
        <v>32</v>
      </c>
      <c r="G357" s="441">
        <v>2010</v>
      </c>
      <c r="H357" s="438">
        <v>2005</v>
      </c>
      <c r="I357" s="439">
        <v>2000</v>
      </c>
      <c r="J357" s="442" t="s">
        <v>32</v>
      </c>
      <c r="K357" s="437">
        <v>2010</v>
      </c>
      <c r="L357" s="438">
        <v>2005</v>
      </c>
      <c r="M357" s="439">
        <v>2000</v>
      </c>
      <c r="N357" s="440" t="s">
        <v>32</v>
      </c>
      <c r="O357" s="437">
        <v>2010</v>
      </c>
      <c r="P357" s="438">
        <v>2005</v>
      </c>
      <c r="Q357" s="439">
        <v>2000</v>
      </c>
      <c r="R357" s="443" t="s">
        <v>32</v>
      </c>
      <c r="S357" s="65"/>
      <c r="T357" s="65"/>
      <c r="U357" s="66"/>
      <c r="V357" s="67"/>
    </row>
    <row r="358" spans="1:24" ht="13.15" customHeight="1">
      <c r="A358" s="444" t="s">
        <v>24</v>
      </c>
      <c r="B358" s="445" t="s">
        <v>3</v>
      </c>
      <c r="C358" s="446">
        <f>D7</f>
        <v>0.66666666666666663</v>
      </c>
      <c r="D358" s="447">
        <v>0.63200000000000001</v>
      </c>
      <c r="E358" s="448">
        <v>1</v>
      </c>
      <c r="F358" s="449">
        <f>D358-E358</f>
        <v>-0.36799999999999999</v>
      </c>
      <c r="G358" s="450">
        <f>G7</f>
        <v>0.55555555555555558</v>
      </c>
      <c r="H358" s="447">
        <v>0.52600000000000002</v>
      </c>
      <c r="I358" s="448">
        <v>0.5</v>
      </c>
      <c r="J358" s="451">
        <f>H358-I358</f>
        <v>2.6000000000000023E-2</v>
      </c>
      <c r="K358" s="446">
        <f>J7</f>
        <v>0.66666666666666663</v>
      </c>
      <c r="L358" s="447">
        <v>0.63200000000000001</v>
      </c>
      <c r="M358" s="448">
        <v>0.8</v>
      </c>
      <c r="N358" s="449">
        <f>L358-M358</f>
        <v>-0.16800000000000004</v>
      </c>
      <c r="O358" s="446">
        <f>M7</f>
        <v>0.85185185185185186</v>
      </c>
      <c r="P358" s="447">
        <v>0.57899999999999996</v>
      </c>
      <c r="Q358" s="448">
        <v>0.4</v>
      </c>
      <c r="R358" s="452">
        <f>P358-Q358</f>
        <v>0.17899999999999994</v>
      </c>
      <c r="S358" s="44"/>
      <c r="T358" s="45"/>
      <c r="U358" s="45"/>
      <c r="V358" s="67"/>
    </row>
    <row r="359" spans="1:24" ht="13.15" customHeight="1">
      <c r="A359" s="444"/>
      <c r="B359" s="445" t="s">
        <v>4</v>
      </c>
      <c r="C359" s="446">
        <f t="shared" ref="C359:C389" si="36">D8</f>
        <v>0.97058823529411764</v>
      </c>
      <c r="D359" s="447">
        <v>0.88900000000000001</v>
      </c>
      <c r="E359" s="448">
        <v>1</v>
      </c>
      <c r="F359" s="449">
        <f>D359-E359</f>
        <v>-0.11099999999999999</v>
      </c>
      <c r="G359" s="450">
        <f t="shared" ref="G359:G389" si="37">G8</f>
        <v>0.94117647058823528</v>
      </c>
      <c r="H359" s="447">
        <v>0.66700000000000004</v>
      </c>
      <c r="I359" s="448">
        <v>0.9</v>
      </c>
      <c r="J359" s="451">
        <f>H359-I359</f>
        <v>-0.23299999999999998</v>
      </c>
      <c r="K359" s="446">
        <f t="shared" ref="K359:K389" si="38">J8</f>
        <v>1</v>
      </c>
      <c r="L359" s="447">
        <v>0.66700000000000004</v>
      </c>
      <c r="M359" s="448">
        <v>0.76666666666666672</v>
      </c>
      <c r="N359" s="449">
        <f>L359-M359</f>
        <v>-9.9666666666666681E-2</v>
      </c>
      <c r="O359" s="446">
        <f t="shared" ref="O359:O389" si="39">M8</f>
        <v>0.94117647058823528</v>
      </c>
      <c r="P359" s="447">
        <v>0.77800000000000002</v>
      </c>
      <c r="Q359" s="448">
        <v>0.73333333333333328</v>
      </c>
      <c r="R359" s="452">
        <f>P359-Q359</f>
        <v>4.4666666666666743E-2</v>
      </c>
      <c r="S359" s="44"/>
      <c r="T359" s="49"/>
      <c r="U359" s="49"/>
      <c r="V359" s="49"/>
      <c r="W359" s="49"/>
      <c r="X359" s="49"/>
    </row>
    <row r="360" spans="1:24" ht="13.15" customHeight="1">
      <c r="A360" s="444"/>
      <c r="B360" s="445" t="s">
        <v>41</v>
      </c>
      <c r="C360" s="446">
        <f t="shared" si="36"/>
        <v>1</v>
      </c>
      <c r="D360" s="447"/>
      <c r="E360" s="448"/>
      <c r="F360" s="449"/>
      <c r="G360" s="450">
        <f t="shared" si="37"/>
        <v>1</v>
      </c>
      <c r="H360" s="447"/>
      <c r="I360" s="448"/>
      <c r="J360" s="451"/>
      <c r="K360" s="446">
        <f t="shared" si="38"/>
        <v>1</v>
      </c>
      <c r="L360" s="447"/>
      <c r="M360" s="448"/>
      <c r="N360" s="449"/>
      <c r="O360" s="446">
        <f t="shared" si="39"/>
        <v>1</v>
      </c>
      <c r="P360" s="447"/>
      <c r="Q360" s="448"/>
      <c r="R360" s="452"/>
      <c r="S360" s="44"/>
      <c r="T360" s="49"/>
      <c r="U360" s="49"/>
      <c r="V360" s="49"/>
      <c r="W360" s="49"/>
      <c r="X360" s="49"/>
    </row>
    <row r="361" spans="1:24" ht="13.15" customHeight="1">
      <c r="A361" s="444"/>
      <c r="B361" s="445" t="s">
        <v>42</v>
      </c>
      <c r="C361" s="446">
        <f t="shared" si="36"/>
        <v>0.83333333333333337</v>
      </c>
      <c r="D361" s="447"/>
      <c r="E361" s="448"/>
      <c r="F361" s="449"/>
      <c r="G361" s="450">
        <f t="shared" si="37"/>
        <v>0.69047619047619047</v>
      </c>
      <c r="H361" s="447"/>
      <c r="I361" s="448"/>
      <c r="J361" s="451"/>
      <c r="K361" s="446">
        <f t="shared" si="38"/>
        <v>0.9285714285714286</v>
      </c>
      <c r="L361" s="447"/>
      <c r="M361" s="448"/>
      <c r="N361" s="449"/>
      <c r="O361" s="446">
        <f t="shared" si="39"/>
        <v>0.66666666666666663</v>
      </c>
      <c r="P361" s="447"/>
      <c r="Q361" s="448"/>
      <c r="R361" s="452"/>
      <c r="X361" s="49"/>
    </row>
    <row r="362" spans="1:24" ht="13.15" customHeight="1">
      <c r="A362" s="444"/>
      <c r="B362" s="445" t="s">
        <v>14</v>
      </c>
      <c r="C362" s="446">
        <f t="shared" si="36"/>
        <v>0.88</v>
      </c>
      <c r="D362" s="447">
        <v>0.66700000000000004</v>
      </c>
      <c r="E362" s="448"/>
      <c r="F362" s="449"/>
      <c r="G362" s="450">
        <f t="shared" si="37"/>
        <v>0.56000000000000005</v>
      </c>
      <c r="H362" s="447">
        <v>0.16700000000000001</v>
      </c>
      <c r="I362" s="448"/>
      <c r="J362" s="451"/>
      <c r="K362" s="446">
        <f t="shared" si="38"/>
        <v>0.72</v>
      </c>
      <c r="L362" s="447">
        <v>0.16700000000000001</v>
      </c>
      <c r="M362" s="448"/>
      <c r="N362" s="449"/>
      <c r="O362" s="446">
        <f t="shared" si="39"/>
        <v>0.44</v>
      </c>
      <c r="P362" s="447">
        <v>0</v>
      </c>
      <c r="Q362" s="448"/>
      <c r="R362" s="452"/>
      <c r="X362" s="49"/>
    </row>
    <row r="363" spans="1:24" ht="13.15" customHeight="1">
      <c r="A363" s="444"/>
      <c r="B363" s="445" t="s">
        <v>6</v>
      </c>
      <c r="C363" s="446">
        <f t="shared" si="36"/>
        <v>0.63636363636363635</v>
      </c>
      <c r="D363" s="447">
        <v>0.77100000000000002</v>
      </c>
      <c r="E363" s="448"/>
      <c r="F363" s="449"/>
      <c r="G363" s="450">
        <f t="shared" si="37"/>
        <v>0.40909090909090912</v>
      </c>
      <c r="H363" s="447">
        <v>0.35399999999999998</v>
      </c>
      <c r="I363" s="448"/>
      <c r="J363" s="451"/>
      <c r="K363" s="446">
        <f t="shared" si="38"/>
        <v>0.95454545454545459</v>
      </c>
      <c r="L363" s="447">
        <v>0.97899999999999998</v>
      </c>
      <c r="M363" s="448"/>
      <c r="N363" s="449"/>
      <c r="O363" s="446">
        <f t="shared" si="39"/>
        <v>0.5</v>
      </c>
      <c r="P363" s="447">
        <v>0.16700000000000001</v>
      </c>
      <c r="Q363" s="448"/>
      <c r="R363" s="452"/>
      <c r="X363" s="49"/>
    </row>
    <row r="364" spans="1:24" ht="13.15" customHeight="1">
      <c r="A364" s="444"/>
      <c r="B364" s="445" t="s">
        <v>8</v>
      </c>
      <c r="C364" s="446">
        <f t="shared" si="36"/>
        <v>1</v>
      </c>
      <c r="D364" s="447">
        <v>0.66700000000000004</v>
      </c>
      <c r="E364" s="448">
        <v>0</v>
      </c>
      <c r="F364" s="449">
        <f>D364-E364</f>
        <v>0.66700000000000004</v>
      </c>
      <c r="G364" s="450">
        <f t="shared" si="37"/>
        <v>0.5</v>
      </c>
      <c r="H364" s="447">
        <v>0.66700000000000004</v>
      </c>
      <c r="I364" s="448">
        <v>1</v>
      </c>
      <c r="J364" s="451">
        <f>H364-I364</f>
        <v>-0.33299999999999996</v>
      </c>
      <c r="K364" s="446">
        <f t="shared" si="38"/>
        <v>0</v>
      </c>
      <c r="L364" s="447">
        <v>0.33300000000000002</v>
      </c>
      <c r="M364" s="448">
        <v>0</v>
      </c>
      <c r="N364" s="449">
        <f>L364-M364</f>
        <v>0.33300000000000002</v>
      </c>
      <c r="O364" s="446">
        <f t="shared" si="39"/>
        <v>0.5</v>
      </c>
      <c r="P364" s="447">
        <v>0.66700000000000004</v>
      </c>
      <c r="Q364" s="448">
        <v>0</v>
      </c>
      <c r="R364" s="452">
        <f>P364-Q364</f>
        <v>0.66700000000000004</v>
      </c>
      <c r="X364" s="49"/>
    </row>
    <row r="365" spans="1:24" ht="13.15" customHeight="1">
      <c r="A365" s="444"/>
      <c r="B365" s="445" t="s">
        <v>10</v>
      </c>
      <c r="C365" s="446">
        <f t="shared" si="36"/>
        <v>0.81818181818181823</v>
      </c>
      <c r="D365" s="447">
        <v>0.76900000000000002</v>
      </c>
      <c r="E365" s="448"/>
      <c r="F365" s="449"/>
      <c r="G365" s="450">
        <f t="shared" si="37"/>
        <v>0.54545454545454541</v>
      </c>
      <c r="H365" s="447">
        <v>0.61499999999999999</v>
      </c>
      <c r="I365" s="448"/>
      <c r="J365" s="451"/>
      <c r="K365" s="446">
        <f t="shared" si="38"/>
        <v>1</v>
      </c>
      <c r="L365" s="447">
        <v>1</v>
      </c>
      <c r="M365" s="448"/>
      <c r="N365" s="449"/>
      <c r="O365" s="446">
        <f t="shared" si="39"/>
        <v>0.45454545454545453</v>
      </c>
      <c r="P365" s="447">
        <v>0.46200000000000002</v>
      </c>
      <c r="Q365" s="448"/>
      <c r="R365" s="452"/>
      <c r="X365" s="49"/>
    </row>
    <row r="366" spans="1:24" ht="13.15" customHeight="1">
      <c r="A366" s="444"/>
      <c r="B366" s="445" t="s">
        <v>11</v>
      </c>
      <c r="C366" s="446">
        <f t="shared" si="36"/>
        <v>0.72727272727272729</v>
      </c>
      <c r="D366" s="447">
        <v>0.81799999999999995</v>
      </c>
      <c r="E366" s="448">
        <v>0.55555555555555558</v>
      </c>
      <c r="F366" s="449">
        <f>D366-E366</f>
        <v>0.26244444444444437</v>
      </c>
      <c r="G366" s="450">
        <f t="shared" si="37"/>
        <v>0.63636363636363635</v>
      </c>
      <c r="H366" s="447">
        <v>0.45500000000000002</v>
      </c>
      <c r="I366" s="448">
        <v>0.1111111111111111</v>
      </c>
      <c r="J366" s="451">
        <f>H366-I366</f>
        <v>0.34388888888888891</v>
      </c>
      <c r="K366" s="446">
        <f t="shared" si="38"/>
        <v>0.81818181818181823</v>
      </c>
      <c r="L366" s="447">
        <v>0.54500000000000004</v>
      </c>
      <c r="M366" s="448">
        <v>0.66666666666666674</v>
      </c>
      <c r="N366" s="449">
        <f>L366-M366</f>
        <v>-0.1216666666666667</v>
      </c>
      <c r="O366" s="446">
        <f t="shared" si="39"/>
        <v>0.36363636363636365</v>
      </c>
      <c r="P366" s="447">
        <v>0.45500000000000002</v>
      </c>
      <c r="Q366" s="448">
        <v>0.1111111111111111</v>
      </c>
      <c r="R366" s="452">
        <f>P366-Q366</f>
        <v>0.34388888888888891</v>
      </c>
      <c r="X366" s="49"/>
    </row>
    <row r="367" spans="1:24" ht="13.15" customHeight="1">
      <c r="A367" s="444"/>
      <c r="B367" s="445" t="s">
        <v>12</v>
      </c>
      <c r="C367" s="446">
        <f t="shared" si="36"/>
        <v>0.7142857142857143</v>
      </c>
      <c r="D367" s="447">
        <v>1</v>
      </c>
      <c r="E367" s="448">
        <v>0.90410958904109595</v>
      </c>
      <c r="F367" s="449">
        <f>D367-E367</f>
        <v>9.5890410958904049E-2</v>
      </c>
      <c r="G367" s="450">
        <f t="shared" si="37"/>
        <v>0.7142857142857143</v>
      </c>
      <c r="H367" s="447">
        <v>0.95</v>
      </c>
      <c r="I367" s="448">
        <v>0.84931506849315075</v>
      </c>
      <c r="J367" s="451">
        <f>H367-I367</f>
        <v>0.10068493150684921</v>
      </c>
      <c r="K367" s="446">
        <f t="shared" si="38"/>
        <v>0.76190476190476186</v>
      </c>
      <c r="L367" s="447">
        <v>1</v>
      </c>
      <c r="M367" s="448">
        <v>0.97260273972602751</v>
      </c>
      <c r="N367" s="449">
        <f>L367-M367</f>
        <v>2.739726027397249E-2</v>
      </c>
      <c r="O367" s="446">
        <f t="shared" si="39"/>
        <v>1</v>
      </c>
      <c r="P367" s="447">
        <v>1</v>
      </c>
      <c r="Q367" s="448">
        <v>0.95890410958904115</v>
      </c>
      <c r="R367" s="452">
        <f>P367-Q367</f>
        <v>4.1095890410958846E-2</v>
      </c>
      <c r="X367" s="49"/>
    </row>
    <row r="368" spans="1:24" ht="13.15" customHeight="1">
      <c r="A368" s="444"/>
      <c r="B368" s="445" t="s">
        <v>43</v>
      </c>
      <c r="C368" s="446">
        <f t="shared" si="36"/>
        <v>0.8</v>
      </c>
      <c r="D368" s="447"/>
      <c r="E368" s="448"/>
      <c r="F368" s="449"/>
      <c r="G368" s="450">
        <f t="shared" si="37"/>
        <v>0.7</v>
      </c>
      <c r="H368" s="447"/>
      <c r="I368" s="448"/>
      <c r="J368" s="451"/>
      <c r="K368" s="446">
        <f t="shared" si="38"/>
        <v>0.7</v>
      </c>
      <c r="L368" s="447"/>
      <c r="M368" s="448"/>
      <c r="N368" s="449"/>
      <c r="O368" s="446">
        <f t="shared" si="39"/>
        <v>0.7</v>
      </c>
      <c r="P368" s="447"/>
      <c r="Q368" s="448"/>
      <c r="R368" s="452"/>
      <c r="X368" s="49"/>
    </row>
    <row r="369" spans="1:24" ht="13.15" customHeight="1">
      <c r="A369" s="444"/>
      <c r="B369" s="445" t="s">
        <v>7</v>
      </c>
      <c r="C369" s="446">
        <f t="shared" si="36"/>
        <v>0.78787878787878785</v>
      </c>
      <c r="D369" s="447">
        <v>0.87</v>
      </c>
      <c r="E369" s="448">
        <v>0.92156862745098034</v>
      </c>
      <c r="F369" s="449">
        <f>D369-E369</f>
        <v>-5.1568627450980342E-2</v>
      </c>
      <c r="G369" s="450">
        <f t="shared" si="37"/>
        <v>0.63636363636363635</v>
      </c>
      <c r="H369" s="447">
        <v>0.49299999999999999</v>
      </c>
      <c r="I369" s="448">
        <v>0.50980392156862742</v>
      </c>
      <c r="J369" s="451">
        <f>H369-I369</f>
        <v>-1.6803921568627422E-2</v>
      </c>
      <c r="K369" s="446">
        <f t="shared" si="38"/>
        <v>0.69696969696969702</v>
      </c>
      <c r="L369" s="447">
        <v>0.59399999999999997</v>
      </c>
      <c r="M369" s="448">
        <v>0.66666666666666674</v>
      </c>
      <c r="N369" s="449">
        <f>L369-M369</f>
        <v>-7.2666666666666768E-2</v>
      </c>
      <c r="O369" s="446">
        <f t="shared" si="39"/>
        <v>0.71212121212121215</v>
      </c>
      <c r="P369" s="447">
        <v>0.52200000000000002</v>
      </c>
      <c r="Q369" s="448">
        <v>0.50980392156862742</v>
      </c>
      <c r="R369" s="452">
        <f>P369-Q369</f>
        <v>1.2196078431372603E-2</v>
      </c>
      <c r="X369" s="49"/>
    </row>
    <row r="370" spans="1:24" ht="13.15" customHeight="1">
      <c r="A370" s="444"/>
      <c r="B370" s="445" t="s">
        <v>13</v>
      </c>
      <c r="C370" s="446">
        <f t="shared" si="36"/>
        <v>0.82608695652173914</v>
      </c>
      <c r="D370" s="447">
        <v>0.5</v>
      </c>
      <c r="E370" s="448">
        <v>1</v>
      </c>
      <c r="F370" s="449">
        <f>D370-E370</f>
        <v>-0.5</v>
      </c>
      <c r="G370" s="450">
        <f t="shared" si="37"/>
        <v>0.78260869565217395</v>
      </c>
      <c r="H370" s="447">
        <v>0.375</v>
      </c>
      <c r="I370" s="448">
        <v>0.375</v>
      </c>
      <c r="J370" s="451">
        <f>H370-I370</f>
        <v>0</v>
      </c>
      <c r="K370" s="446">
        <f t="shared" si="38"/>
        <v>0.86956521739130432</v>
      </c>
      <c r="L370" s="447">
        <v>0.875</v>
      </c>
      <c r="M370" s="448">
        <v>1</v>
      </c>
      <c r="N370" s="449">
        <f>L370-M370</f>
        <v>-0.125</v>
      </c>
      <c r="O370" s="446">
        <f t="shared" si="39"/>
        <v>0.95652173913043481</v>
      </c>
      <c r="P370" s="447">
        <v>0.25</v>
      </c>
      <c r="Q370" s="448">
        <v>0.375</v>
      </c>
      <c r="R370" s="452">
        <f>P370-Q370</f>
        <v>-0.125</v>
      </c>
      <c r="X370" s="49"/>
    </row>
    <row r="371" spans="1:24" ht="13.15" customHeight="1">
      <c r="A371" s="444"/>
      <c r="B371" s="445" t="s">
        <v>15</v>
      </c>
      <c r="C371" s="446">
        <f t="shared" si="36"/>
        <v>0.33333333333333331</v>
      </c>
      <c r="D371" s="447">
        <v>0.66700000000000004</v>
      </c>
      <c r="E371" s="448">
        <v>0.82499999999999996</v>
      </c>
      <c r="F371" s="449">
        <f>D371-E371</f>
        <v>-0.15799999999999992</v>
      </c>
      <c r="G371" s="450">
        <f t="shared" si="37"/>
        <v>0.33333333333333331</v>
      </c>
      <c r="H371" s="447">
        <v>0.5</v>
      </c>
      <c r="I371" s="448">
        <v>0.5</v>
      </c>
      <c r="J371" s="451">
        <f>H371-I371</f>
        <v>0</v>
      </c>
      <c r="K371" s="446">
        <f t="shared" si="38"/>
        <v>0.66666666666666663</v>
      </c>
      <c r="L371" s="447">
        <v>0.66700000000000004</v>
      </c>
      <c r="M371" s="448">
        <v>0.92500000000000004</v>
      </c>
      <c r="N371" s="449">
        <f>L371-M371</f>
        <v>-0.25800000000000001</v>
      </c>
      <c r="O371" s="446">
        <f t="shared" si="39"/>
        <v>0.66666666666666663</v>
      </c>
      <c r="P371" s="447">
        <v>0.83299999999999996</v>
      </c>
      <c r="Q371" s="448">
        <v>0.52500000000000002</v>
      </c>
      <c r="R371" s="452">
        <f>P371-Q371</f>
        <v>0.30799999999999994</v>
      </c>
      <c r="X371" s="49"/>
    </row>
    <row r="372" spans="1:24" ht="13.15" customHeight="1">
      <c r="A372" s="444"/>
      <c r="B372" s="445" t="s">
        <v>16</v>
      </c>
      <c r="C372" s="446">
        <f t="shared" si="36"/>
        <v>0.46153846153846156</v>
      </c>
      <c r="D372" s="447">
        <v>0.75</v>
      </c>
      <c r="E372" s="448"/>
      <c r="F372" s="449"/>
      <c r="G372" s="450">
        <f t="shared" si="37"/>
        <v>0.61538461538461542</v>
      </c>
      <c r="H372" s="447">
        <v>0.5</v>
      </c>
      <c r="I372" s="448"/>
      <c r="J372" s="451"/>
      <c r="K372" s="446">
        <f t="shared" si="38"/>
        <v>0.38461538461538464</v>
      </c>
      <c r="L372" s="447">
        <v>0.58299999999999996</v>
      </c>
      <c r="M372" s="448"/>
      <c r="N372" s="449"/>
      <c r="O372" s="446">
        <f t="shared" si="39"/>
        <v>0.61538461538461542</v>
      </c>
      <c r="P372" s="447">
        <v>0.66700000000000004</v>
      </c>
      <c r="Q372" s="448"/>
      <c r="R372" s="452"/>
      <c r="X372" s="49"/>
    </row>
    <row r="373" spans="1:24" ht="13.15" customHeight="1">
      <c r="A373" s="444"/>
      <c r="B373" s="445" t="s">
        <v>17</v>
      </c>
      <c r="C373" s="446">
        <f t="shared" si="36"/>
        <v>0.83333333333333337</v>
      </c>
      <c r="D373" s="447"/>
      <c r="E373" s="448"/>
      <c r="F373" s="449"/>
      <c r="G373" s="450">
        <f t="shared" si="37"/>
        <v>0.85964912280701755</v>
      </c>
      <c r="H373" s="447"/>
      <c r="I373" s="448"/>
      <c r="J373" s="451"/>
      <c r="K373" s="446">
        <f t="shared" si="38"/>
        <v>0.92105263157894735</v>
      </c>
      <c r="L373" s="447"/>
      <c r="M373" s="448"/>
      <c r="N373" s="449"/>
      <c r="O373" s="446">
        <f t="shared" si="39"/>
        <v>0.91228070175438591</v>
      </c>
      <c r="P373" s="447"/>
      <c r="Q373" s="448"/>
      <c r="R373" s="452"/>
      <c r="X373" s="49"/>
    </row>
    <row r="374" spans="1:24" ht="13.15" customHeight="1">
      <c r="A374" s="444"/>
      <c r="B374" s="445" t="s">
        <v>44</v>
      </c>
      <c r="C374" s="446">
        <f t="shared" si="36"/>
        <v>0.63636363636363635</v>
      </c>
      <c r="D374" s="447"/>
      <c r="E374" s="448"/>
      <c r="F374" s="449"/>
      <c r="G374" s="450">
        <f t="shared" si="37"/>
        <v>0.5</v>
      </c>
      <c r="H374" s="447"/>
      <c r="I374" s="448"/>
      <c r="J374" s="451"/>
      <c r="K374" s="446">
        <f t="shared" si="38"/>
        <v>0.95454545454545459</v>
      </c>
      <c r="L374" s="447"/>
      <c r="M374" s="448"/>
      <c r="N374" s="449"/>
      <c r="O374" s="446">
        <f t="shared" si="39"/>
        <v>9.0909090909090912E-2</v>
      </c>
      <c r="P374" s="447"/>
      <c r="Q374" s="448"/>
      <c r="R374" s="452"/>
    </row>
    <row r="375" spans="1:24" ht="13.15" customHeight="1">
      <c r="A375" s="444"/>
      <c r="B375" s="445" t="s">
        <v>18</v>
      </c>
      <c r="C375" s="446">
        <f t="shared" si="36"/>
        <v>1</v>
      </c>
      <c r="D375" s="447">
        <v>0.9</v>
      </c>
      <c r="E375" s="448"/>
      <c r="F375" s="449"/>
      <c r="G375" s="450">
        <f t="shared" si="37"/>
        <v>1</v>
      </c>
      <c r="H375" s="447">
        <v>0.9</v>
      </c>
      <c r="I375" s="448"/>
      <c r="J375" s="451"/>
      <c r="K375" s="446">
        <f t="shared" si="38"/>
        <v>1</v>
      </c>
      <c r="L375" s="447">
        <v>0.95</v>
      </c>
      <c r="M375" s="448"/>
      <c r="N375" s="449"/>
      <c r="O375" s="446">
        <f t="shared" si="39"/>
        <v>0.5</v>
      </c>
      <c r="P375" s="447">
        <v>0.1</v>
      </c>
      <c r="Q375" s="448"/>
      <c r="R375" s="452"/>
    </row>
    <row r="376" spans="1:24" ht="13.15" customHeight="1">
      <c r="A376" s="444"/>
      <c r="B376" s="445" t="s">
        <v>23</v>
      </c>
      <c r="C376" s="446">
        <f t="shared" si="36"/>
        <v>1</v>
      </c>
      <c r="D376" s="447">
        <v>1</v>
      </c>
      <c r="E376" s="448"/>
      <c r="F376" s="449"/>
      <c r="G376" s="450">
        <f t="shared" si="37"/>
        <v>1</v>
      </c>
      <c r="H376" s="447">
        <v>0.75</v>
      </c>
      <c r="I376" s="448"/>
      <c r="J376" s="451"/>
      <c r="K376" s="446">
        <f t="shared" si="38"/>
        <v>1</v>
      </c>
      <c r="L376" s="447">
        <v>1</v>
      </c>
      <c r="M376" s="448"/>
      <c r="N376" s="449"/>
      <c r="O376" s="446">
        <f t="shared" si="39"/>
        <v>1</v>
      </c>
      <c r="P376" s="447">
        <v>1</v>
      </c>
      <c r="Q376" s="448"/>
      <c r="R376" s="452"/>
    </row>
    <row r="377" spans="1:24" ht="13.15" customHeight="1">
      <c r="A377" s="444"/>
      <c r="B377" s="445" t="s">
        <v>19</v>
      </c>
      <c r="C377" s="446">
        <f t="shared" si="36"/>
        <v>0.33333333333333331</v>
      </c>
      <c r="D377" s="447">
        <v>0.52600000000000002</v>
      </c>
      <c r="E377" s="448">
        <v>0.8571428571428571</v>
      </c>
      <c r="F377" s="449">
        <f>D377-E377</f>
        <v>-0.33114285714285707</v>
      </c>
      <c r="G377" s="450">
        <f t="shared" si="37"/>
        <v>1</v>
      </c>
      <c r="H377" s="447">
        <v>0.52600000000000002</v>
      </c>
      <c r="I377" s="448">
        <v>0.7142857142857143</v>
      </c>
      <c r="J377" s="451">
        <f>H377-I377</f>
        <v>-0.18828571428571428</v>
      </c>
      <c r="K377" s="446">
        <f t="shared" si="38"/>
        <v>0</v>
      </c>
      <c r="L377" s="447">
        <v>0.158</v>
      </c>
      <c r="M377" s="448">
        <v>0.32142857142857145</v>
      </c>
      <c r="N377" s="449">
        <f>L377-M377</f>
        <v>-0.16342857142857145</v>
      </c>
      <c r="O377" s="446">
        <f t="shared" si="39"/>
        <v>1</v>
      </c>
      <c r="P377" s="447">
        <v>0.52600000000000002</v>
      </c>
      <c r="Q377" s="448">
        <v>0.6428571428571429</v>
      </c>
      <c r="R377" s="452">
        <f>P377-Q377</f>
        <v>-0.11685714285714288</v>
      </c>
      <c r="S377" s="44"/>
      <c r="T377" s="45"/>
      <c r="U377" s="45"/>
      <c r="V377" s="67"/>
    </row>
    <row r="378" spans="1:24" ht="13.15" customHeight="1">
      <c r="A378" s="444"/>
      <c r="B378" s="445" t="s">
        <v>20</v>
      </c>
      <c r="C378" s="446">
        <f t="shared" si="36"/>
        <v>0.6</v>
      </c>
      <c r="D378" s="447">
        <v>1</v>
      </c>
      <c r="E378" s="448">
        <v>0.76923076923076916</v>
      </c>
      <c r="F378" s="449">
        <f>D378-E378</f>
        <v>0.23076923076923084</v>
      </c>
      <c r="G378" s="450">
        <f t="shared" si="37"/>
        <v>0.8</v>
      </c>
      <c r="H378" s="447">
        <v>0</v>
      </c>
      <c r="I378" s="448">
        <v>0.46153846153846151</v>
      </c>
      <c r="J378" s="451">
        <f>H378-I378</f>
        <v>-0.46153846153846151</v>
      </c>
      <c r="K378" s="446">
        <f t="shared" si="38"/>
        <v>0.8</v>
      </c>
      <c r="L378" s="447">
        <v>1</v>
      </c>
      <c r="M378" s="448">
        <v>0.46153846153846151</v>
      </c>
      <c r="N378" s="449">
        <f>L378-M378</f>
        <v>0.53846153846153855</v>
      </c>
      <c r="O378" s="446">
        <f t="shared" si="39"/>
        <v>0.4</v>
      </c>
      <c r="P378" s="447">
        <v>0</v>
      </c>
      <c r="Q378" s="448">
        <v>7.6923076923076927E-2</v>
      </c>
      <c r="R378" s="452">
        <f>P378-Q378</f>
        <v>-7.6923076923076927E-2</v>
      </c>
      <c r="S378" s="44"/>
      <c r="T378" s="45"/>
      <c r="U378" s="45"/>
      <c r="V378" s="67"/>
    </row>
    <row r="379" spans="1:24" ht="13.15" customHeight="1">
      <c r="A379" s="444"/>
      <c r="B379" s="445" t="s">
        <v>21</v>
      </c>
      <c r="C379" s="446">
        <f t="shared" si="36"/>
        <v>0.8</v>
      </c>
      <c r="D379" s="447">
        <v>0.60599999999999998</v>
      </c>
      <c r="E379" s="448"/>
      <c r="F379" s="449"/>
      <c r="G379" s="450">
        <f t="shared" si="37"/>
        <v>0.6</v>
      </c>
      <c r="H379" s="447">
        <v>0.51500000000000001</v>
      </c>
      <c r="I379" s="448"/>
      <c r="J379" s="451"/>
      <c r="K379" s="446">
        <f t="shared" si="38"/>
        <v>0.77500000000000002</v>
      </c>
      <c r="L379" s="447">
        <v>0.75800000000000001</v>
      </c>
      <c r="M379" s="448"/>
      <c r="N379" s="449"/>
      <c r="O379" s="446">
        <f t="shared" si="39"/>
        <v>0.65</v>
      </c>
      <c r="P379" s="447">
        <v>0.75800000000000001</v>
      </c>
      <c r="Q379" s="448"/>
      <c r="R379" s="452"/>
      <c r="S379" s="44"/>
      <c r="T379" s="45"/>
      <c r="U379" s="45"/>
      <c r="V379" s="67"/>
    </row>
    <row r="380" spans="1:24" ht="13.15" customHeight="1">
      <c r="A380" s="444"/>
      <c r="B380" s="445" t="s">
        <v>45</v>
      </c>
      <c r="C380" s="446">
        <f t="shared" si="36"/>
        <v>0.92307692307692313</v>
      </c>
      <c r="D380" s="447"/>
      <c r="E380" s="448"/>
      <c r="F380" s="449"/>
      <c r="G380" s="450">
        <f t="shared" si="37"/>
        <v>0.92307692307692313</v>
      </c>
      <c r="H380" s="447"/>
      <c r="I380" s="448"/>
      <c r="J380" s="451"/>
      <c r="K380" s="446">
        <f t="shared" si="38"/>
        <v>0.84615384615384615</v>
      </c>
      <c r="L380" s="447"/>
      <c r="M380" s="448"/>
      <c r="N380" s="449"/>
      <c r="O380" s="446">
        <f t="shared" si="39"/>
        <v>0.53846153846153844</v>
      </c>
      <c r="P380" s="447"/>
      <c r="Q380" s="448"/>
      <c r="R380" s="452"/>
      <c r="S380" s="44"/>
      <c r="T380" s="45"/>
      <c r="U380" s="45"/>
      <c r="V380" s="67"/>
    </row>
    <row r="381" spans="1:24" ht="13.15" customHeight="1">
      <c r="A381" s="444"/>
      <c r="B381" s="445" t="s">
        <v>46</v>
      </c>
      <c r="C381" s="446">
        <f t="shared" si="36"/>
        <v>0.75</v>
      </c>
      <c r="D381" s="447"/>
      <c r="E381" s="448"/>
      <c r="F381" s="449"/>
      <c r="G381" s="450">
        <f t="shared" si="37"/>
        <v>0.45833333333333331</v>
      </c>
      <c r="H381" s="447"/>
      <c r="I381" s="448"/>
      <c r="J381" s="451"/>
      <c r="K381" s="446">
        <f t="shared" si="38"/>
        <v>0.79166666666666663</v>
      </c>
      <c r="L381" s="447"/>
      <c r="M381" s="448"/>
      <c r="N381" s="449"/>
      <c r="O381" s="446">
        <f t="shared" si="39"/>
        <v>0.70833333333333337</v>
      </c>
      <c r="P381" s="447"/>
      <c r="Q381" s="448"/>
      <c r="R381" s="452"/>
      <c r="S381" s="44"/>
      <c r="T381" s="45"/>
      <c r="U381" s="45"/>
      <c r="V381" s="67"/>
    </row>
    <row r="382" spans="1:24" ht="13.15" customHeight="1">
      <c r="A382" s="444"/>
      <c r="B382" s="445" t="s">
        <v>47</v>
      </c>
      <c r="C382" s="446">
        <f t="shared" si="36"/>
        <v>0.92592592592592593</v>
      </c>
      <c r="D382" s="447">
        <v>0.78</v>
      </c>
      <c r="E382" s="448">
        <v>0.65454545454545454</v>
      </c>
      <c r="F382" s="449">
        <f>D382-E382</f>
        <v>0.12545454545454549</v>
      </c>
      <c r="G382" s="450">
        <f t="shared" si="37"/>
        <v>0.44444444444444442</v>
      </c>
      <c r="H382" s="447">
        <v>0.35599999999999998</v>
      </c>
      <c r="I382" s="448">
        <v>0.18181818181818182</v>
      </c>
      <c r="J382" s="451">
        <f>H382-I382</f>
        <v>0.17418181818181816</v>
      </c>
      <c r="K382" s="446">
        <f t="shared" si="38"/>
        <v>1</v>
      </c>
      <c r="L382" s="447">
        <v>0.96599999999999997</v>
      </c>
      <c r="M382" s="448">
        <v>0.98181818181818192</v>
      </c>
      <c r="N382" s="449">
        <f>L382-M382</f>
        <v>-1.5818181818181953E-2</v>
      </c>
      <c r="O382" s="446">
        <f t="shared" si="39"/>
        <v>0.35185185185185186</v>
      </c>
      <c r="P382" s="447">
        <v>0.153</v>
      </c>
      <c r="Q382" s="448">
        <v>0.14545454545454545</v>
      </c>
      <c r="R382" s="452">
        <f>P382-Q382</f>
        <v>7.5454545454545496E-3</v>
      </c>
      <c r="S382" s="44"/>
      <c r="T382" s="45"/>
      <c r="U382" s="45"/>
      <c r="V382" s="67"/>
    </row>
    <row r="383" spans="1:24" ht="13.15" customHeight="1">
      <c r="A383" s="444"/>
      <c r="B383" s="445" t="s">
        <v>22</v>
      </c>
      <c r="C383" s="446">
        <f t="shared" si="36"/>
        <v>0.76470588235294112</v>
      </c>
      <c r="D383" s="447">
        <v>0.65200000000000002</v>
      </c>
      <c r="E383" s="448">
        <v>0.9375</v>
      </c>
      <c r="F383" s="449">
        <f>D383-E383</f>
        <v>-0.28549999999999998</v>
      </c>
      <c r="G383" s="450">
        <f t="shared" si="37"/>
        <v>0.52941176470588236</v>
      </c>
      <c r="H383" s="447">
        <v>0.34799999999999998</v>
      </c>
      <c r="I383" s="448">
        <v>0.625</v>
      </c>
      <c r="J383" s="451">
        <f>H383-I383</f>
        <v>-0.27700000000000002</v>
      </c>
      <c r="K383" s="446">
        <f t="shared" si="38"/>
        <v>0.70588235294117652</v>
      </c>
      <c r="L383" s="447">
        <v>0.95699999999999996</v>
      </c>
      <c r="M383" s="448">
        <v>0.625</v>
      </c>
      <c r="N383" s="449">
        <f>L383-M383</f>
        <v>0.33199999999999996</v>
      </c>
      <c r="O383" s="446">
        <f t="shared" si="39"/>
        <v>0.94117647058823528</v>
      </c>
      <c r="P383" s="447">
        <v>0.39100000000000001</v>
      </c>
      <c r="Q383" s="448">
        <v>0.5</v>
      </c>
      <c r="R383" s="452">
        <f>P383-Q383</f>
        <v>-0.10899999999999999</v>
      </c>
      <c r="S383" s="44"/>
      <c r="T383" s="45"/>
      <c r="U383" s="45"/>
      <c r="V383" s="67"/>
    </row>
    <row r="384" spans="1:24" ht="13.15" customHeight="1">
      <c r="A384" s="444"/>
      <c r="B384" s="445" t="s">
        <v>9</v>
      </c>
      <c r="C384" s="446">
        <f t="shared" si="36"/>
        <v>0.90476190476190477</v>
      </c>
      <c r="D384" s="447">
        <v>0.84199999999999997</v>
      </c>
      <c r="E384" s="448">
        <v>0.90697674418604646</v>
      </c>
      <c r="F384" s="449">
        <f>D384-E384</f>
        <v>-6.4976744186046487E-2</v>
      </c>
      <c r="G384" s="450">
        <f t="shared" si="37"/>
        <v>0.83333333333333337</v>
      </c>
      <c r="H384" s="447">
        <v>0.81599999999999995</v>
      </c>
      <c r="I384" s="448">
        <v>0.88372093023255816</v>
      </c>
      <c r="J384" s="451">
        <f>H384-I384</f>
        <v>-6.7720930232558207E-2</v>
      </c>
      <c r="K384" s="446">
        <f t="shared" si="38"/>
        <v>0.69047619047619047</v>
      </c>
      <c r="L384" s="447">
        <v>0.63200000000000001</v>
      </c>
      <c r="M384" s="448">
        <v>0.69767441860465107</v>
      </c>
      <c r="N384" s="449">
        <f>L384-M384</f>
        <v>-6.5674418604651064E-2</v>
      </c>
      <c r="O384" s="446">
        <f t="shared" si="39"/>
        <v>0.88095238095238093</v>
      </c>
      <c r="P384" s="447">
        <v>0.73699999999999999</v>
      </c>
      <c r="Q384" s="448">
        <v>0.7441860465116279</v>
      </c>
      <c r="R384" s="452">
        <f>P384-Q384</f>
        <v>-7.1860465116279082E-3</v>
      </c>
      <c r="S384" s="44"/>
      <c r="T384" s="45"/>
      <c r="U384" s="45"/>
      <c r="V384" s="67"/>
    </row>
    <row r="385" spans="1:24" ht="13.15" customHeight="1">
      <c r="A385" s="444"/>
      <c r="B385" s="445" t="s">
        <v>33</v>
      </c>
      <c r="C385" s="446">
        <f t="shared" si="36"/>
        <v>0.5</v>
      </c>
      <c r="D385" s="447"/>
      <c r="E385" s="448">
        <v>0.75</v>
      </c>
      <c r="F385" s="449"/>
      <c r="G385" s="450">
        <f t="shared" si="37"/>
        <v>1</v>
      </c>
      <c r="H385" s="447"/>
      <c r="I385" s="448">
        <v>0.5</v>
      </c>
      <c r="J385" s="451"/>
      <c r="K385" s="446">
        <f t="shared" si="38"/>
        <v>0.5</v>
      </c>
      <c r="L385" s="447"/>
      <c r="M385" s="448">
        <v>1</v>
      </c>
      <c r="N385" s="449"/>
      <c r="O385" s="446">
        <f t="shared" si="39"/>
        <v>0.5</v>
      </c>
      <c r="P385" s="447"/>
      <c r="Q385" s="448">
        <v>0</v>
      </c>
      <c r="R385" s="452"/>
      <c r="S385" s="44"/>
      <c r="T385" s="45"/>
      <c r="U385" s="45"/>
      <c r="V385" s="67"/>
    </row>
    <row r="386" spans="1:24" ht="13.15" customHeight="1">
      <c r="A386" s="444"/>
      <c r="B386" s="445" t="s">
        <v>5</v>
      </c>
      <c r="C386" s="446">
        <f t="shared" si="36"/>
        <v>0.81818181818181823</v>
      </c>
      <c r="D386" s="447">
        <v>0.64300000000000002</v>
      </c>
      <c r="E386" s="448">
        <v>0.85185185185185186</v>
      </c>
      <c r="F386" s="449">
        <f>D386-E386</f>
        <v>-0.20885185185185184</v>
      </c>
      <c r="G386" s="450">
        <f t="shared" si="37"/>
        <v>0.63636363636363635</v>
      </c>
      <c r="H386" s="447">
        <v>0.57099999999999995</v>
      </c>
      <c r="I386" s="448">
        <v>0.77777777777777768</v>
      </c>
      <c r="J386" s="451">
        <f>H386-I386</f>
        <v>-0.20677777777777773</v>
      </c>
      <c r="K386" s="446">
        <f t="shared" si="38"/>
        <v>0.27272727272727271</v>
      </c>
      <c r="L386" s="447">
        <v>0.35699999999999998</v>
      </c>
      <c r="M386" s="448">
        <v>0.40740740740740738</v>
      </c>
      <c r="N386" s="449">
        <f>L386-M386</f>
        <v>-5.0407407407407401E-2</v>
      </c>
      <c r="O386" s="446">
        <f t="shared" si="39"/>
        <v>0.54545454545454541</v>
      </c>
      <c r="P386" s="447">
        <v>0.57099999999999995</v>
      </c>
      <c r="Q386" s="448">
        <v>0.40740740740740738</v>
      </c>
      <c r="R386" s="452">
        <f>P386-Q386</f>
        <v>0.16359259259259257</v>
      </c>
      <c r="S386" s="44"/>
      <c r="T386" s="45"/>
      <c r="U386" s="45"/>
      <c r="V386" s="67"/>
    </row>
    <row r="387" spans="1:24" ht="13.15" customHeight="1">
      <c r="A387" s="444"/>
      <c r="B387" s="445" t="s">
        <v>126</v>
      </c>
      <c r="C387" s="446">
        <f t="shared" si="36"/>
        <v>0.8</v>
      </c>
      <c r="D387" s="447">
        <v>1</v>
      </c>
      <c r="E387" s="448">
        <v>0.72727272727272729</v>
      </c>
      <c r="F387" s="449">
        <f>D387-E387</f>
        <v>0.27272727272727271</v>
      </c>
      <c r="G387" s="450">
        <f t="shared" si="37"/>
        <v>0.8</v>
      </c>
      <c r="H387" s="447">
        <v>1</v>
      </c>
      <c r="I387" s="448">
        <v>0.5757575757575758</v>
      </c>
      <c r="J387" s="451">
        <f>H387-I387</f>
        <v>0.4242424242424242</v>
      </c>
      <c r="K387" s="446">
        <f t="shared" si="38"/>
        <v>0.2</v>
      </c>
      <c r="L387" s="447">
        <v>0.5</v>
      </c>
      <c r="M387" s="448">
        <v>0.5757575757575758</v>
      </c>
      <c r="N387" s="449">
        <f>L387-M387</f>
        <v>-7.5757575757575801E-2</v>
      </c>
      <c r="O387" s="446">
        <f t="shared" si="39"/>
        <v>0.4</v>
      </c>
      <c r="P387" s="447">
        <v>1</v>
      </c>
      <c r="Q387" s="448">
        <v>0.60606060606060608</v>
      </c>
      <c r="R387" s="452">
        <f>P387-Q387</f>
        <v>0.39393939393939392</v>
      </c>
      <c r="X387" s="49"/>
    </row>
    <row r="388" spans="1:24" ht="13.15" customHeight="1">
      <c r="A388" s="444"/>
      <c r="B388" s="453"/>
      <c r="C388" s="446"/>
      <c r="D388" s="447"/>
      <c r="E388" s="448"/>
      <c r="F388" s="449"/>
      <c r="G388" s="450"/>
      <c r="H388" s="447"/>
      <c r="I388" s="448"/>
      <c r="J388" s="451"/>
      <c r="K388" s="446"/>
      <c r="L388" s="447"/>
      <c r="M388" s="448"/>
      <c r="N388" s="449"/>
      <c r="O388" s="446"/>
      <c r="P388" s="447"/>
      <c r="Q388" s="448"/>
      <c r="R388" s="452"/>
      <c r="S388" s="44"/>
      <c r="T388" s="45"/>
      <c r="U388" s="45"/>
      <c r="V388" s="67"/>
    </row>
    <row r="389" spans="1:24" ht="13.15" customHeight="1">
      <c r="A389" s="454"/>
      <c r="B389" s="455" t="s">
        <v>1</v>
      </c>
      <c r="C389" s="456">
        <f t="shared" si="36"/>
        <v>0.80712166172106825</v>
      </c>
      <c r="D389" s="457">
        <v>0.77800000000000002</v>
      </c>
      <c r="E389" s="458">
        <v>0.8458049886621315</v>
      </c>
      <c r="F389" s="459">
        <f>D389-E389</f>
        <v>-6.7804988662131471E-2</v>
      </c>
      <c r="G389" s="460">
        <f t="shared" si="37"/>
        <v>0.68249258160237392</v>
      </c>
      <c r="H389" s="457">
        <v>0.56999999999999995</v>
      </c>
      <c r="I389" s="458">
        <v>0.61451247165532874</v>
      </c>
      <c r="J389" s="461">
        <f>H389-I389</f>
        <v>-4.4512471655328789E-2</v>
      </c>
      <c r="K389" s="456">
        <f t="shared" si="38"/>
        <v>0.81454005934718099</v>
      </c>
      <c r="L389" s="457">
        <v>0.77</v>
      </c>
      <c r="M389" s="458">
        <v>0.7482993197278911</v>
      </c>
      <c r="N389" s="462">
        <f>L389-M389</f>
        <v>2.1700680272108919E-2</v>
      </c>
      <c r="O389" s="456">
        <f t="shared" si="39"/>
        <v>0.70474777448071213</v>
      </c>
      <c r="P389" s="457">
        <v>0.52300000000000002</v>
      </c>
      <c r="Q389" s="458">
        <v>0.55555555555555558</v>
      </c>
      <c r="R389" s="463">
        <f>P389-Q389</f>
        <v>-3.255555555555556E-2</v>
      </c>
      <c r="S389" s="44"/>
      <c r="T389" s="46"/>
      <c r="U389" s="47"/>
      <c r="V389" s="67"/>
    </row>
    <row r="390" spans="1:24">
      <c r="O390" s="67"/>
      <c r="P390" s="67"/>
      <c r="Q390" s="67"/>
      <c r="R390" s="67"/>
    </row>
    <row r="391" spans="1:24" ht="13.5">
      <c r="B391" s="47"/>
      <c r="C391" s="68"/>
      <c r="D391" s="49"/>
      <c r="E391" s="49"/>
      <c r="F391" s="49"/>
    </row>
    <row r="392" spans="1:24" ht="13.5">
      <c r="B392" s="47"/>
      <c r="C392" s="68"/>
      <c r="D392" s="49"/>
      <c r="E392" s="49"/>
      <c r="F392" s="49"/>
    </row>
    <row r="393" spans="1:24" ht="13.5">
      <c r="B393" s="47"/>
      <c r="C393" s="68"/>
      <c r="D393" s="49"/>
      <c r="E393" s="49"/>
      <c r="F393" s="49"/>
    </row>
    <row r="394" spans="1:24">
      <c r="D394" s="49"/>
      <c r="E394" s="49"/>
      <c r="F394" s="49"/>
    </row>
    <row r="395" spans="1:24">
      <c r="D395" s="49"/>
      <c r="E395" s="49"/>
      <c r="F395" s="49"/>
    </row>
    <row r="396" spans="1:24" ht="13.5">
      <c r="B396" s="47"/>
      <c r="C396" s="68"/>
      <c r="D396" s="49"/>
      <c r="E396" s="49"/>
      <c r="F396" s="49"/>
    </row>
    <row r="397" spans="1:24">
      <c r="D397" s="49"/>
      <c r="E397" s="49"/>
      <c r="F397" s="49"/>
    </row>
    <row r="398" spans="1:24">
      <c r="D398" s="49"/>
      <c r="E398" s="49"/>
      <c r="F398" s="49"/>
    </row>
    <row r="399" spans="1:24">
      <c r="D399" s="49"/>
      <c r="E399" s="49"/>
      <c r="F399" s="49"/>
    </row>
    <row r="400" spans="1:24">
      <c r="D400" s="49"/>
      <c r="E400" s="49"/>
      <c r="F400" s="49"/>
    </row>
    <row r="401" spans="2:6">
      <c r="D401" s="49"/>
      <c r="E401" s="49"/>
      <c r="F401" s="49"/>
    </row>
    <row r="402" spans="2:6">
      <c r="D402" s="49"/>
      <c r="E402" s="49"/>
      <c r="F402" s="49"/>
    </row>
    <row r="403" spans="2:6">
      <c r="D403" s="49"/>
      <c r="E403" s="49"/>
      <c r="F403" s="49"/>
    </row>
    <row r="404" spans="2:6">
      <c r="D404" s="49"/>
      <c r="E404" s="49"/>
      <c r="F404" s="49"/>
    </row>
    <row r="405" spans="2:6">
      <c r="D405" s="49"/>
      <c r="E405" s="49"/>
      <c r="F405" s="49"/>
    </row>
    <row r="406" spans="2:6" ht="13.5">
      <c r="B406" s="47"/>
      <c r="C406" s="68"/>
      <c r="D406" s="49"/>
      <c r="E406" s="49"/>
      <c r="F406" s="49"/>
    </row>
    <row r="407" spans="2:6">
      <c r="D407" s="49"/>
      <c r="E407" s="49"/>
      <c r="F407" s="49"/>
    </row>
    <row r="459" spans="2:5">
      <c r="B459" s="49"/>
      <c r="C459" s="49"/>
      <c r="D459" s="49"/>
      <c r="E459" s="49"/>
    </row>
  </sheetData>
  <mergeCells count="34">
    <mergeCell ref="C41:Q41"/>
    <mergeCell ref="C42:E42"/>
    <mergeCell ref="F42:H42"/>
    <mergeCell ref="I42:K42"/>
    <mergeCell ref="L42:N42"/>
    <mergeCell ref="O42:Q42"/>
    <mergeCell ref="C318:E318"/>
    <mergeCell ref="C248:E248"/>
    <mergeCell ref="C249:E249"/>
    <mergeCell ref="C317:E317"/>
    <mergeCell ref="C210:F210"/>
    <mergeCell ref="C211:F211"/>
    <mergeCell ref="C279:F279"/>
    <mergeCell ref="C280:F280"/>
    <mergeCell ref="C354:R354"/>
    <mergeCell ref="C355:R355"/>
    <mergeCell ref="C356:F356"/>
    <mergeCell ref="G356:J356"/>
    <mergeCell ref="K356:N356"/>
    <mergeCell ref="O356:R356"/>
    <mergeCell ref="C4:Q4"/>
    <mergeCell ref="C5:E5"/>
    <mergeCell ref="F5:H5"/>
    <mergeCell ref="I5:K5"/>
    <mergeCell ref="L5:N5"/>
    <mergeCell ref="O5:Q5"/>
    <mergeCell ref="C181:E181"/>
    <mergeCell ref="C110:E110"/>
    <mergeCell ref="C111:E111"/>
    <mergeCell ref="C180:E180"/>
    <mergeCell ref="C71:F71"/>
    <mergeCell ref="C72:F72"/>
    <mergeCell ref="C140:F140"/>
    <mergeCell ref="C141:F14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M208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6.83203125" style="1" customWidth="1"/>
    <col min="3" max="3" width="9.33203125" style="1"/>
    <col min="4" max="4" width="9.5" style="1" customWidth="1"/>
    <col min="5" max="5" width="14.33203125" style="1" customWidth="1"/>
    <col min="6" max="6" width="13.6640625" style="1" customWidth="1"/>
    <col min="7" max="7" width="9.33203125" style="1"/>
    <col min="8" max="8" width="15" style="1" customWidth="1"/>
    <col min="9" max="9" width="9.33203125" style="1"/>
    <col min="10" max="11" width="16" style="1" customWidth="1"/>
    <col min="12" max="13" width="9.33203125" style="1"/>
    <col min="14" max="14" width="15.83203125" style="1" customWidth="1"/>
    <col min="15" max="17" width="11.5" style="1"/>
    <col min="18" max="16384" width="9.33203125" style="1"/>
  </cols>
  <sheetData>
    <row r="1" spans="1:39" ht="15.75">
      <c r="A1" s="3" t="s">
        <v>71</v>
      </c>
    </row>
    <row r="2" spans="1:39" s="27" customFormat="1" ht="15.75">
      <c r="A2" s="3"/>
    </row>
    <row r="3" spans="1:39" ht="12.75">
      <c r="A3" s="26">
        <v>2010</v>
      </c>
      <c r="F3" s="69" t="s">
        <v>72</v>
      </c>
      <c r="G3" s="69"/>
      <c r="H3" s="69"/>
      <c r="I3" s="69"/>
      <c r="J3" s="69" t="s">
        <v>73</v>
      </c>
      <c r="K3" s="69"/>
      <c r="L3" s="69"/>
      <c r="M3" s="69"/>
      <c r="N3" s="69" t="s">
        <v>74</v>
      </c>
      <c r="O3" s="69"/>
      <c r="P3" s="69"/>
      <c r="Q3" s="69"/>
      <c r="R3" s="69"/>
    </row>
    <row r="4" spans="1:39" ht="11.45" customHeight="1">
      <c r="A4" s="251" t="s">
        <v>0</v>
      </c>
      <c r="B4" s="252" t="s">
        <v>0</v>
      </c>
      <c r="C4" s="530" t="s">
        <v>75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</row>
    <row r="5" spans="1:39" ht="24" customHeight="1">
      <c r="A5" s="253"/>
      <c r="B5" s="254"/>
      <c r="C5" s="532" t="s">
        <v>72</v>
      </c>
      <c r="D5" s="531"/>
      <c r="E5" s="531"/>
      <c r="F5" s="531"/>
      <c r="G5" s="532" t="s">
        <v>73</v>
      </c>
      <c r="H5" s="531"/>
      <c r="I5" s="531"/>
      <c r="J5" s="531"/>
      <c r="K5" s="532" t="s">
        <v>74</v>
      </c>
      <c r="L5" s="531"/>
      <c r="M5" s="531"/>
      <c r="N5" s="531"/>
      <c r="O5" s="532" t="s">
        <v>1</v>
      </c>
      <c r="P5" s="531"/>
      <c r="Q5" s="531"/>
      <c r="R5" s="531"/>
    </row>
    <row r="6" spans="1:39">
      <c r="A6" s="253"/>
      <c r="B6" s="255"/>
      <c r="C6" s="256" t="s">
        <v>2</v>
      </c>
      <c r="D6" s="256" t="s">
        <v>25</v>
      </c>
      <c r="E6" s="256" t="s">
        <v>26</v>
      </c>
      <c r="F6" s="256" t="s">
        <v>28</v>
      </c>
      <c r="G6" s="256" t="s">
        <v>2</v>
      </c>
      <c r="H6" s="256" t="s">
        <v>25</v>
      </c>
      <c r="I6" s="256" t="s">
        <v>26</v>
      </c>
      <c r="J6" s="256" t="s">
        <v>28</v>
      </c>
      <c r="K6" s="256" t="s">
        <v>2</v>
      </c>
      <c r="L6" s="256" t="s">
        <v>25</v>
      </c>
      <c r="M6" s="256" t="s">
        <v>26</v>
      </c>
      <c r="N6" s="256" t="s">
        <v>28</v>
      </c>
      <c r="O6" s="256" t="s">
        <v>2</v>
      </c>
      <c r="P6" s="256" t="s">
        <v>25</v>
      </c>
      <c r="Q6" s="256" t="s">
        <v>26</v>
      </c>
      <c r="R6" s="256" t="s">
        <v>28</v>
      </c>
    </row>
    <row r="7" spans="1:39" ht="13.15" customHeight="1">
      <c r="A7" s="257" t="s">
        <v>24</v>
      </c>
      <c r="B7" s="258" t="s">
        <v>3</v>
      </c>
      <c r="C7" s="259">
        <v>1</v>
      </c>
      <c r="D7" s="260">
        <f>IF($O7=0,0,C7/$O7)</f>
        <v>3.3333333333333333E-2</v>
      </c>
      <c r="E7" s="261">
        <f>C7/C$38</f>
        <v>1.0101010101010102E-2</v>
      </c>
      <c r="F7" s="262">
        <f>C7/$O$38</f>
        <v>2.4691358024691358E-3</v>
      </c>
      <c r="G7" s="259">
        <v>29</v>
      </c>
      <c r="H7" s="260">
        <f t="shared" ref="H7:H38" si="0">IF($O7=0,0,G7/$O7)</f>
        <v>0.96666666666666667</v>
      </c>
      <c r="I7" s="261">
        <f>G7/G$38</f>
        <v>9.4771241830065356E-2</v>
      </c>
      <c r="J7" s="262">
        <f t="shared" ref="J7:J36" si="1">G7/$O$38</f>
        <v>7.160493827160494E-2</v>
      </c>
      <c r="K7" s="263">
        <v>30</v>
      </c>
      <c r="L7" s="260">
        <f t="shared" ref="L7:L38" si="2">IF($O7=0,0,K7/$O7)</f>
        <v>1</v>
      </c>
      <c r="M7" s="261">
        <f t="shared" ref="M7:M36" si="3">K7/K$38</f>
        <v>7.407407407407407E-2</v>
      </c>
      <c r="N7" s="264">
        <f t="shared" ref="N7:N36" si="4">K7/$O$38</f>
        <v>7.407407407407407E-2</v>
      </c>
      <c r="O7" s="259">
        <v>30</v>
      </c>
      <c r="P7" s="265">
        <v>1</v>
      </c>
      <c r="Q7" s="261">
        <f t="shared" ref="Q7:Q36" si="5">O7/O$38</f>
        <v>7.407407407407407E-2</v>
      </c>
      <c r="R7" s="262">
        <f t="shared" ref="R7:R36" si="6">O7/$O$38</f>
        <v>7.407407407407407E-2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9" ht="13.15" customHeight="1">
      <c r="A8" s="266"/>
      <c r="B8" s="267" t="s">
        <v>4</v>
      </c>
      <c r="C8" s="268">
        <v>7</v>
      </c>
      <c r="D8" s="269">
        <f t="shared" ref="D8:D38" si="7">IF($O8=0,0,C8/$O8)</f>
        <v>0.28000000000000003</v>
      </c>
      <c r="E8" s="270">
        <f t="shared" ref="E8:E36" si="8">C8/C$38</f>
        <v>7.0707070707070704E-2</v>
      </c>
      <c r="F8" s="271">
        <f t="shared" ref="F8:F36" si="9">C8/$O$38</f>
        <v>1.7283950617283949E-2</v>
      </c>
      <c r="G8" s="268">
        <v>18</v>
      </c>
      <c r="H8" s="269">
        <f t="shared" si="0"/>
        <v>0.72</v>
      </c>
      <c r="I8" s="270">
        <f t="shared" ref="I8:I36" si="10">G8/G$38</f>
        <v>5.8823529411764705E-2</v>
      </c>
      <c r="J8" s="271">
        <f t="shared" si="1"/>
        <v>4.4444444444444446E-2</v>
      </c>
      <c r="K8" s="272">
        <v>25</v>
      </c>
      <c r="L8" s="269">
        <f t="shared" si="2"/>
        <v>1</v>
      </c>
      <c r="M8" s="270">
        <f t="shared" si="3"/>
        <v>6.1728395061728392E-2</v>
      </c>
      <c r="N8" s="273">
        <f t="shared" si="4"/>
        <v>6.1728395061728392E-2</v>
      </c>
      <c r="O8" s="268">
        <v>25</v>
      </c>
      <c r="P8" s="274">
        <v>1</v>
      </c>
      <c r="Q8" s="270">
        <f t="shared" si="5"/>
        <v>6.1728395061728392E-2</v>
      </c>
      <c r="R8" s="271">
        <f t="shared" si="6"/>
        <v>6.1728395061728392E-2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9" ht="13.15" customHeight="1">
      <c r="A9" s="266"/>
      <c r="B9" s="267" t="s">
        <v>41</v>
      </c>
      <c r="C9" s="268">
        <v>0</v>
      </c>
      <c r="D9" s="269">
        <f t="shared" si="7"/>
        <v>0</v>
      </c>
      <c r="E9" s="270">
        <f t="shared" si="8"/>
        <v>0</v>
      </c>
      <c r="F9" s="271">
        <f t="shared" si="9"/>
        <v>0</v>
      </c>
      <c r="G9" s="268">
        <v>2</v>
      </c>
      <c r="H9" s="269">
        <f t="shared" si="0"/>
        <v>1</v>
      </c>
      <c r="I9" s="270">
        <f t="shared" si="10"/>
        <v>6.5359477124183009E-3</v>
      </c>
      <c r="J9" s="271">
        <f t="shared" si="1"/>
        <v>4.9382716049382715E-3</v>
      </c>
      <c r="K9" s="272">
        <v>2</v>
      </c>
      <c r="L9" s="269">
        <f t="shared" si="2"/>
        <v>1</v>
      </c>
      <c r="M9" s="270">
        <f t="shared" si="3"/>
        <v>4.9382716049382715E-3</v>
      </c>
      <c r="N9" s="273">
        <f t="shared" si="4"/>
        <v>4.9382716049382715E-3</v>
      </c>
      <c r="O9" s="268">
        <v>2</v>
      </c>
      <c r="P9" s="274">
        <v>1</v>
      </c>
      <c r="Q9" s="270">
        <f t="shared" si="5"/>
        <v>4.9382716049382715E-3</v>
      </c>
      <c r="R9" s="271">
        <f t="shared" si="6"/>
        <v>4.9382716049382715E-3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9" ht="13.15" customHeight="1">
      <c r="A10" s="266"/>
      <c r="B10" s="267" t="s">
        <v>42</v>
      </c>
      <c r="C10" s="268">
        <v>0</v>
      </c>
      <c r="D10" s="269">
        <f t="shared" si="7"/>
        <v>0</v>
      </c>
      <c r="E10" s="270">
        <f t="shared" si="8"/>
        <v>0</v>
      </c>
      <c r="F10" s="271">
        <f t="shared" si="9"/>
        <v>0</v>
      </c>
      <c r="G10" s="268">
        <v>3</v>
      </c>
      <c r="H10" s="269">
        <f t="shared" si="0"/>
        <v>1</v>
      </c>
      <c r="I10" s="270">
        <f t="shared" si="10"/>
        <v>9.8039215686274508E-3</v>
      </c>
      <c r="J10" s="271">
        <f t="shared" si="1"/>
        <v>7.4074074074074077E-3</v>
      </c>
      <c r="K10" s="272">
        <v>3</v>
      </c>
      <c r="L10" s="269">
        <f t="shared" si="2"/>
        <v>1</v>
      </c>
      <c r="M10" s="270">
        <f t="shared" si="3"/>
        <v>7.4074074074074077E-3</v>
      </c>
      <c r="N10" s="273">
        <f t="shared" si="4"/>
        <v>7.4074074074074077E-3</v>
      </c>
      <c r="O10" s="268">
        <v>3</v>
      </c>
      <c r="P10" s="274">
        <v>1</v>
      </c>
      <c r="Q10" s="270">
        <f t="shared" si="5"/>
        <v>7.4074074074074077E-3</v>
      </c>
      <c r="R10" s="271">
        <f t="shared" si="6"/>
        <v>7.4074074074074077E-3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9" ht="13.15" customHeight="1">
      <c r="A11" s="266"/>
      <c r="B11" s="267" t="s">
        <v>14</v>
      </c>
      <c r="C11" s="268">
        <v>0</v>
      </c>
      <c r="D11" s="269">
        <f t="shared" si="7"/>
        <v>0</v>
      </c>
      <c r="E11" s="270">
        <f t="shared" si="8"/>
        <v>0</v>
      </c>
      <c r="F11" s="271">
        <f t="shared" si="9"/>
        <v>0</v>
      </c>
      <c r="G11" s="268">
        <v>8</v>
      </c>
      <c r="H11" s="269">
        <f t="shared" si="0"/>
        <v>1</v>
      </c>
      <c r="I11" s="270">
        <f t="shared" si="10"/>
        <v>2.6143790849673203E-2</v>
      </c>
      <c r="J11" s="271">
        <f t="shared" si="1"/>
        <v>1.9753086419753086E-2</v>
      </c>
      <c r="K11" s="272">
        <v>8</v>
      </c>
      <c r="L11" s="269">
        <f t="shared" si="2"/>
        <v>1</v>
      </c>
      <c r="M11" s="270">
        <f t="shared" si="3"/>
        <v>1.9753086419753086E-2</v>
      </c>
      <c r="N11" s="273">
        <f t="shared" si="4"/>
        <v>1.9753086419753086E-2</v>
      </c>
      <c r="O11" s="268">
        <v>8</v>
      </c>
      <c r="P11" s="274">
        <v>1</v>
      </c>
      <c r="Q11" s="270">
        <f t="shared" si="5"/>
        <v>1.9753086419753086E-2</v>
      </c>
      <c r="R11" s="271">
        <f t="shared" si="6"/>
        <v>1.9753086419753086E-2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9" ht="13.15" customHeight="1">
      <c r="A12" s="266"/>
      <c r="B12" s="267" t="s">
        <v>6</v>
      </c>
      <c r="C12" s="268">
        <v>1</v>
      </c>
      <c r="D12" s="269">
        <f t="shared" si="7"/>
        <v>0.05</v>
      </c>
      <c r="E12" s="270">
        <f t="shared" si="8"/>
        <v>1.0101010101010102E-2</v>
      </c>
      <c r="F12" s="271">
        <f t="shared" si="9"/>
        <v>2.4691358024691358E-3</v>
      </c>
      <c r="G12" s="268">
        <v>19</v>
      </c>
      <c r="H12" s="269">
        <f t="shared" si="0"/>
        <v>0.95</v>
      </c>
      <c r="I12" s="270">
        <f t="shared" si="10"/>
        <v>6.2091503267973858E-2</v>
      </c>
      <c r="J12" s="271">
        <f t="shared" si="1"/>
        <v>4.6913580246913583E-2</v>
      </c>
      <c r="K12" s="272">
        <v>20</v>
      </c>
      <c r="L12" s="269">
        <f t="shared" si="2"/>
        <v>1</v>
      </c>
      <c r="M12" s="270">
        <f t="shared" si="3"/>
        <v>4.9382716049382713E-2</v>
      </c>
      <c r="N12" s="273">
        <f t="shared" si="4"/>
        <v>4.9382716049382713E-2</v>
      </c>
      <c r="O12" s="268">
        <v>20</v>
      </c>
      <c r="P12" s="274">
        <v>1</v>
      </c>
      <c r="Q12" s="270">
        <f t="shared" si="5"/>
        <v>4.9382716049382713E-2</v>
      </c>
      <c r="R12" s="271">
        <f t="shared" si="6"/>
        <v>4.9382716049382713E-2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9" ht="13.15" customHeight="1">
      <c r="A13" s="266"/>
      <c r="B13" s="267" t="s">
        <v>8</v>
      </c>
      <c r="C13" s="268">
        <v>3</v>
      </c>
      <c r="D13" s="269">
        <f t="shared" si="7"/>
        <v>1</v>
      </c>
      <c r="E13" s="270">
        <f t="shared" si="8"/>
        <v>3.0303030303030304E-2</v>
      </c>
      <c r="F13" s="271">
        <f t="shared" si="9"/>
        <v>7.4074074074074077E-3</v>
      </c>
      <c r="G13" s="268">
        <v>0</v>
      </c>
      <c r="H13" s="269">
        <f t="shared" si="0"/>
        <v>0</v>
      </c>
      <c r="I13" s="270">
        <f t="shared" si="10"/>
        <v>0</v>
      </c>
      <c r="J13" s="271">
        <f t="shared" si="1"/>
        <v>0</v>
      </c>
      <c r="K13" s="272">
        <v>3</v>
      </c>
      <c r="L13" s="269">
        <f t="shared" si="2"/>
        <v>1</v>
      </c>
      <c r="M13" s="270">
        <f t="shared" si="3"/>
        <v>7.4074074074074077E-3</v>
      </c>
      <c r="N13" s="273">
        <f t="shared" si="4"/>
        <v>7.4074074074074077E-3</v>
      </c>
      <c r="O13" s="268">
        <v>3</v>
      </c>
      <c r="P13" s="274">
        <v>1</v>
      </c>
      <c r="Q13" s="270">
        <f t="shared" si="5"/>
        <v>7.4074074074074077E-3</v>
      </c>
      <c r="R13" s="271">
        <f t="shared" si="6"/>
        <v>7.4074074074074077E-3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K13" s="2"/>
      <c r="AL13" s="2"/>
      <c r="AM13" s="2"/>
    </row>
    <row r="14" spans="1:39" ht="13.15" customHeight="1">
      <c r="A14" s="266"/>
      <c r="B14" s="267" t="s">
        <v>10</v>
      </c>
      <c r="C14" s="268">
        <v>0</v>
      </c>
      <c r="D14" s="269">
        <f t="shared" si="7"/>
        <v>0</v>
      </c>
      <c r="E14" s="270">
        <f t="shared" si="8"/>
        <v>0</v>
      </c>
      <c r="F14" s="271">
        <f t="shared" si="9"/>
        <v>0</v>
      </c>
      <c r="G14" s="268">
        <v>1</v>
      </c>
      <c r="H14" s="269">
        <f t="shared" si="0"/>
        <v>1</v>
      </c>
      <c r="I14" s="270">
        <f t="shared" si="10"/>
        <v>3.2679738562091504E-3</v>
      </c>
      <c r="J14" s="271">
        <f t="shared" si="1"/>
        <v>2.4691358024691358E-3</v>
      </c>
      <c r="K14" s="272">
        <v>1</v>
      </c>
      <c r="L14" s="269">
        <f t="shared" si="2"/>
        <v>1</v>
      </c>
      <c r="M14" s="270">
        <f t="shared" si="3"/>
        <v>2.4691358024691358E-3</v>
      </c>
      <c r="N14" s="273">
        <f t="shared" si="4"/>
        <v>2.4691358024691358E-3</v>
      </c>
      <c r="O14" s="268">
        <v>1</v>
      </c>
      <c r="P14" s="274">
        <v>1</v>
      </c>
      <c r="Q14" s="270">
        <f t="shared" si="5"/>
        <v>2.4691358024691358E-3</v>
      </c>
      <c r="R14" s="271">
        <f t="shared" si="6"/>
        <v>2.4691358024691358E-3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K14" s="2"/>
      <c r="AL14" s="2"/>
      <c r="AM14" s="2"/>
    </row>
    <row r="15" spans="1:39" ht="13.15" customHeight="1">
      <c r="A15" s="266"/>
      <c r="B15" s="267" t="s">
        <v>11</v>
      </c>
      <c r="C15" s="268">
        <v>2</v>
      </c>
      <c r="D15" s="269">
        <f t="shared" si="7"/>
        <v>0.33333333333333331</v>
      </c>
      <c r="E15" s="270">
        <f t="shared" si="8"/>
        <v>2.0202020202020204E-2</v>
      </c>
      <c r="F15" s="271">
        <f t="shared" si="9"/>
        <v>4.9382716049382715E-3</v>
      </c>
      <c r="G15" s="268">
        <v>4</v>
      </c>
      <c r="H15" s="269">
        <f t="shared" si="0"/>
        <v>0.66666666666666663</v>
      </c>
      <c r="I15" s="270">
        <f t="shared" si="10"/>
        <v>1.3071895424836602E-2</v>
      </c>
      <c r="J15" s="271">
        <f t="shared" si="1"/>
        <v>9.876543209876543E-3</v>
      </c>
      <c r="K15" s="272">
        <v>6</v>
      </c>
      <c r="L15" s="269">
        <f t="shared" si="2"/>
        <v>1</v>
      </c>
      <c r="M15" s="270">
        <f t="shared" si="3"/>
        <v>1.4814814814814815E-2</v>
      </c>
      <c r="N15" s="273">
        <f t="shared" si="4"/>
        <v>1.4814814814814815E-2</v>
      </c>
      <c r="O15" s="268">
        <v>6</v>
      </c>
      <c r="P15" s="274">
        <v>1</v>
      </c>
      <c r="Q15" s="270">
        <f t="shared" si="5"/>
        <v>1.4814814814814815E-2</v>
      </c>
      <c r="R15" s="271">
        <f t="shared" si="6"/>
        <v>1.4814814814814815E-2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K15" s="2"/>
      <c r="AL15" s="2"/>
      <c r="AM15" s="2"/>
    </row>
    <row r="16" spans="1:39" ht="13.15" customHeight="1">
      <c r="A16" s="266"/>
      <c r="B16" s="267" t="s">
        <v>12</v>
      </c>
      <c r="C16" s="268">
        <v>4</v>
      </c>
      <c r="D16" s="269">
        <f t="shared" si="7"/>
        <v>0.2857142857142857</v>
      </c>
      <c r="E16" s="270">
        <f t="shared" si="8"/>
        <v>4.0404040404040407E-2</v>
      </c>
      <c r="F16" s="271">
        <f t="shared" si="9"/>
        <v>9.876543209876543E-3</v>
      </c>
      <c r="G16" s="268">
        <v>10</v>
      </c>
      <c r="H16" s="269">
        <f t="shared" si="0"/>
        <v>0.7142857142857143</v>
      </c>
      <c r="I16" s="270">
        <f t="shared" si="10"/>
        <v>3.2679738562091505E-2</v>
      </c>
      <c r="J16" s="271">
        <f t="shared" si="1"/>
        <v>2.4691358024691357E-2</v>
      </c>
      <c r="K16" s="272">
        <v>14</v>
      </c>
      <c r="L16" s="269">
        <f t="shared" si="2"/>
        <v>1</v>
      </c>
      <c r="M16" s="270">
        <f t="shared" si="3"/>
        <v>3.4567901234567898E-2</v>
      </c>
      <c r="N16" s="273">
        <f t="shared" si="4"/>
        <v>3.4567901234567898E-2</v>
      </c>
      <c r="O16" s="268">
        <v>14</v>
      </c>
      <c r="P16" s="274">
        <v>1</v>
      </c>
      <c r="Q16" s="270">
        <f t="shared" si="5"/>
        <v>3.4567901234567898E-2</v>
      </c>
      <c r="R16" s="271">
        <f t="shared" si="6"/>
        <v>3.4567901234567898E-2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K16" s="2"/>
      <c r="AL16" s="2"/>
      <c r="AM16" s="2"/>
    </row>
    <row r="17" spans="1:39" ht="13.15" customHeight="1">
      <c r="A17" s="266"/>
      <c r="B17" s="267" t="s">
        <v>43</v>
      </c>
      <c r="C17" s="268">
        <v>0</v>
      </c>
      <c r="D17" s="269">
        <f t="shared" si="7"/>
        <v>0</v>
      </c>
      <c r="E17" s="270">
        <f t="shared" si="8"/>
        <v>0</v>
      </c>
      <c r="F17" s="271">
        <f t="shared" si="9"/>
        <v>0</v>
      </c>
      <c r="G17" s="268">
        <v>0</v>
      </c>
      <c r="H17" s="269">
        <f t="shared" si="0"/>
        <v>0</v>
      </c>
      <c r="I17" s="270">
        <f t="shared" si="10"/>
        <v>0</v>
      </c>
      <c r="J17" s="271">
        <f t="shared" si="1"/>
        <v>0</v>
      </c>
      <c r="K17" s="272">
        <v>0</v>
      </c>
      <c r="L17" s="269">
        <f t="shared" si="2"/>
        <v>0</v>
      </c>
      <c r="M17" s="270">
        <f t="shared" si="3"/>
        <v>0</v>
      </c>
      <c r="N17" s="273">
        <f t="shared" si="4"/>
        <v>0</v>
      </c>
      <c r="O17" s="268">
        <v>0</v>
      </c>
      <c r="P17" s="274">
        <v>1</v>
      </c>
      <c r="Q17" s="270">
        <f t="shared" si="5"/>
        <v>0</v>
      </c>
      <c r="R17" s="271">
        <f t="shared" si="6"/>
        <v>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K17" s="2"/>
      <c r="AL17" s="2"/>
      <c r="AM17" s="2"/>
    </row>
    <row r="18" spans="1:39" ht="13.15" customHeight="1">
      <c r="A18" s="266"/>
      <c r="B18" s="267" t="s">
        <v>7</v>
      </c>
      <c r="C18" s="268">
        <v>9</v>
      </c>
      <c r="D18" s="269">
        <f t="shared" si="7"/>
        <v>0.14516129032258066</v>
      </c>
      <c r="E18" s="270">
        <f t="shared" si="8"/>
        <v>9.0909090909090912E-2</v>
      </c>
      <c r="F18" s="271">
        <f t="shared" si="9"/>
        <v>2.2222222222222223E-2</v>
      </c>
      <c r="G18" s="268">
        <v>53</v>
      </c>
      <c r="H18" s="269">
        <f t="shared" si="0"/>
        <v>0.85483870967741937</v>
      </c>
      <c r="I18" s="270">
        <f t="shared" si="10"/>
        <v>0.17320261437908496</v>
      </c>
      <c r="J18" s="271">
        <f t="shared" si="1"/>
        <v>0.1308641975308642</v>
      </c>
      <c r="K18" s="272">
        <v>62</v>
      </c>
      <c r="L18" s="269">
        <f t="shared" si="2"/>
        <v>1</v>
      </c>
      <c r="M18" s="270">
        <f t="shared" si="3"/>
        <v>0.15308641975308643</v>
      </c>
      <c r="N18" s="273">
        <f t="shared" si="4"/>
        <v>0.15308641975308643</v>
      </c>
      <c r="O18" s="268">
        <v>62</v>
      </c>
      <c r="P18" s="274">
        <v>1</v>
      </c>
      <c r="Q18" s="270">
        <f t="shared" si="5"/>
        <v>0.15308641975308643</v>
      </c>
      <c r="R18" s="271">
        <f t="shared" si="6"/>
        <v>0.15308641975308643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K18" s="2"/>
      <c r="AL18" s="2"/>
      <c r="AM18" s="2"/>
    </row>
    <row r="19" spans="1:39" ht="13.15" customHeight="1">
      <c r="A19" s="266"/>
      <c r="B19" s="267" t="s">
        <v>13</v>
      </c>
      <c r="C19" s="268">
        <v>3</v>
      </c>
      <c r="D19" s="269">
        <f t="shared" si="7"/>
        <v>1</v>
      </c>
      <c r="E19" s="270">
        <f t="shared" si="8"/>
        <v>3.0303030303030304E-2</v>
      </c>
      <c r="F19" s="271">
        <f t="shared" si="9"/>
        <v>7.4074074074074077E-3</v>
      </c>
      <c r="G19" s="268">
        <v>0</v>
      </c>
      <c r="H19" s="269">
        <f t="shared" si="0"/>
        <v>0</v>
      </c>
      <c r="I19" s="270">
        <f t="shared" si="10"/>
        <v>0</v>
      </c>
      <c r="J19" s="271">
        <f t="shared" si="1"/>
        <v>0</v>
      </c>
      <c r="K19" s="272">
        <v>3</v>
      </c>
      <c r="L19" s="269">
        <f t="shared" si="2"/>
        <v>1</v>
      </c>
      <c r="M19" s="270">
        <f t="shared" si="3"/>
        <v>7.4074074074074077E-3</v>
      </c>
      <c r="N19" s="273">
        <f t="shared" si="4"/>
        <v>7.4074074074074077E-3</v>
      </c>
      <c r="O19" s="268">
        <v>3</v>
      </c>
      <c r="P19" s="274">
        <v>1</v>
      </c>
      <c r="Q19" s="270">
        <f t="shared" si="5"/>
        <v>7.4074074074074077E-3</v>
      </c>
      <c r="R19" s="271">
        <f t="shared" si="6"/>
        <v>7.4074074074074077E-3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K19" s="2"/>
      <c r="AL19" s="2"/>
      <c r="AM19" s="2"/>
    </row>
    <row r="20" spans="1:39" ht="13.15" customHeight="1">
      <c r="A20" s="266"/>
      <c r="B20" s="267" t="s">
        <v>15</v>
      </c>
      <c r="C20" s="268">
        <v>4</v>
      </c>
      <c r="D20" s="269">
        <f t="shared" si="7"/>
        <v>0.26666666666666666</v>
      </c>
      <c r="E20" s="270">
        <f t="shared" si="8"/>
        <v>4.0404040404040407E-2</v>
      </c>
      <c r="F20" s="271">
        <f t="shared" si="9"/>
        <v>9.876543209876543E-3</v>
      </c>
      <c r="G20" s="268">
        <v>11</v>
      </c>
      <c r="H20" s="269">
        <f t="shared" si="0"/>
        <v>0.73333333333333328</v>
      </c>
      <c r="I20" s="270">
        <f t="shared" si="10"/>
        <v>3.5947712418300651E-2</v>
      </c>
      <c r="J20" s="271">
        <f t="shared" si="1"/>
        <v>2.7160493827160494E-2</v>
      </c>
      <c r="K20" s="272">
        <v>15</v>
      </c>
      <c r="L20" s="269">
        <f t="shared" si="2"/>
        <v>1</v>
      </c>
      <c r="M20" s="270">
        <f t="shared" si="3"/>
        <v>3.7037037037037035E-2</v>
      </c>
      <c r="N20" s="273">
        <f t="shared" si="4"/>
        <v>3.7037037037037035E-2</v>
      </c>
      <c r="O20" s="268">
        <v>15</v>
      </c>
      <c r="P20" s="274">
        <v>1</v>
      </c>
      <c r="Q20" s="270">
        <f t="shared" si="5"/>
        <v>3.7037037037037035E-2</v>
      </c>
      <c r="R20" s="271">
        <f t="shared" si="6"/>
        <v>3.7037037037037035E-2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K20" s="2"/>
      <c r="AL20" s="2"/>
      <c r="AM20" s="2"/>
    </row>
    <row r="21" spans="1:39" ht="13.15" customHeight="1">
      <c r="A21" s="266"/>
      <c r="B21" s="267" t="s">
        <v>16</v>
      </c>
      <c r="C21" s="268">
        <v>5</v>
      </c>
      <c r="D21" s="269">
        <f t="shared" si="7"/>
        <v>0.41666666666666669</v>
      </c>
      <c r="E21" s="270">
        <f t="shared" si="8"/>
        <v>5.0505050505050504E-2</v>
      </c>
      <c r="F21" s="271">
        <f t="shared" si="9"/>
        <v>1.2345679012345678E-2</v>
      </c>
      <c r="G21" s="268">
        <v>7</v>
      </c>
      <c r="H21" s="269">
        <f t="shared" si="0"/>
        <v>0.58333333333333337</v>
      </c>
      <c r="I21" s="270">
        <f t="shared" si="10"/>
        <v>2.2875816993464051E-2</v>
      </c>
      <c r="J21" s="271">
        <f t="shared" si="1"/>
        <v>1.7283950617283949E-2</v>
      </c>
      <c r="K21" s="272">
        <v>12</v>
      </c>
      <c r="L21" s="269">
        <f t="shared" si="2"/>
        <v>1</v>
      </c>
      <c r="M21" s="270">
        <f t="shared" si="3"/>
        <v>2.9629629629629631E-2</v>
      </c>
      <c r="N21" s="273">
        <f t="shared" si="4"/>
        <v>2.9629629629629631E-2</v>
      </c>
      <c r="O21" s="268">
        <v>12</v>
      </c>
      <c r="P21" s="274">
        <v>1</v>
      </c>
      <c r="Q21" s="270">
        <f t="shared" si="5"/>
        <v>2.9629629629629631E-2</v>
      </c>
      <c r="R21" s="271">
        <f t="shared" si="6"/>
        <v>2.9629629629629631E-2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K21" s="2"/>
      <c r="AL21" s="2"/>
      <c r="AM21" s="2"/>
    </row>
    <row r="22" spans="1:39" ht="13.15" customHeight="1">
      <c r="A22" s="266"/>
      <c r="B22" s="267" t="s">
        <v>17</v>
      </c>
      <c r="C22" s="268">
        <v>17</v>
      </c>
      <c r="D22" s="269">
        <f t="shared" si="7"/>
        <v>0.2537313432835821</v>
      </c>
      <c r="E22" s="270">
        <f t="shared" si="8"/>
        <v>0.17171717171717171</v>
      </c>
      <c r="F22" s="271">
        <f t="shared" si="9"/>
        <v>4.1975308641975309E-2</v>
      </c>
      <c r="G22" s="268">
        <v>50</v>
      </c>
      <c r="H22" s="269">
        <f t="shared" si="0"/>
        <v>0.74626865671641796</v>
      </c>
      <c r="I22" s="270">
        <f t="shared" si="10"/>
        <v>0.16339869281045752</v>
      </c>
      <c r="J22" s="271">
        <f t="shared" si="1"/>
        <v>0.12345679012345678</v>
      </c>
      <c r="K22" s="272">
        <v>67</v>
      </c>
      <c r="L22" s="269">
        <f t="shared" si="2"/>
        <v>1</v>
      </c>
      <c r="M22" s="270">
        <f t="shared" si="3"/>
        <v>0.16543209876543211</v>
      </c>
      <c r="N22" s="273">
        <f t="shared" si="4"/>
        <v>0.16543209876543211</v>
      </c>
      <c r="O22" s="268">
        <v>67</v>
      </c>
      <c r="P22" s="274">
        <v>1</v>
      </c>
      <c r="Q22" s="270">
        <f t="shared" si="5"/>
        <v>0.16543209876543211</v>
      </c>
      <c r="R22" s="271">
        <f t="shared" si="6"/>
        <v>0.16543209876543211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K22" s="2"/>
      <c r="AL22" s="2"/>
      <c r="AM22" s="2"/>
    </row>
    <row r="23" spans="1:39" ht="13.15" customHeight="1">
      <c r="A23" s="266"/>
      <c r="B23" s="267" t="s">
        <v>44</v>
      </c>
      <c r="C23" s="268">
        <v>0</v>
      </c>
      <c r="D23" s="269">
        <f t="shared" si="7"/>
        <v>0</v>
      </c>
      <c r="E23" s="270">
        <f t="shared" si="8"/>
        <v>0</v>
      </c>
      <c r="F23" s="271">
        <f t="shared" si="9"/>
        <v>0</v>
      </c>
      <c r="G23" s="268">
        <v>0</v>
      </c>
      <c r="H23" s="269">
        <f t="shared" si="0"/>
        <v>0</v>
      </c>
      <c r="I23" s="270">
        <f t="shared" si="10"/>
        <v>0</v>
      </c>
      <c r="J23" s="271">
        <f t="shared" si="1"/>
        <v>0</v>
      </c>
      <c r="K23" s="272">
        <v>0</v>
      </c>
      <c r="L23" s="269">
        <f t="shared" si="2"/>
        <v>0</v>
      </c>
      <c r="M23" s="270">
        <f t="shared" si="3"/>
        <v>0</v>
      </c>
      <c r="N23" s="273">
        <f t="shared" si="4"/>
        <v>0</v>
      </c>
      <c r="O23" s="268">
        <v>0</v>
      </c>
      <c r="P23" s="274">
        <v>1</v>
      </c>
      <c r="Q23" s="270">
        <f t="shared" si="5"/>
        <v>0</v>
      </c>
      <c r="R23" s="271">
        <f t="shared" si="6"/>
        <v>0</v>
      </c>
      <c r="V23" s="2"/>
      <c r="W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K23" s="2"/>
      <c r="AL23" s="2"/>
      <c r="AM23" s="2"/>
    </row>
    <row r="24" spans="1:39" ht="13.15" customHeight="1">
      <c r="A24" s="266"/>
      <c r="B24" s="267" t="s">
        <v>18</v>
      </c>
      <c r="C24" s="268">
        <v>0</v>
      </c>
      <c r="D24" s="269">
        <f t="shared" si="7"/>
        <v>0</v>
      </c>
      <c r="E24" s="270">
        <f t="shared" si="8"/>
        <v>0</v>
      </c>
      <c r="F24" s="271">
        <f t="shared" si="9"/>
        <v>0</v>
      </c>
      <c r="G24" s="268">
        <v>0</v>
      </c>
      <c r="H24" s="269">
        <f t="shared" si="0"/>
        <v>0</v>
      </c>
      <c r="I24" s="270">
        <f t="shared" si="10"/>
        <v>0</v>
      </c>
      <c r="J24" s="271">
        <f t="shared" si="1"/>
        <v>0</v>
      </c>
      <c r="K24" s="272">
        <v>0</v>
      </c>
      <c r="L24" s="269">
        <f t="shared" si="2"/>
        <v>0</v>
      </c>
      <c r="M24" s="270">
        <f t="shared" si="3"/>
        <v>0</v>
      </c>
      <c r="N24" s="273">
        <f t="shared" si="4"/>
        <v>0</v>
      </c>
      <c r="O24" s="268">
        <v>0</v>
      </c>
      <c r="P24" s="274">
        <v>1</v>
      </c>
      <c r="Q24" s="270">
        <f t="shared" si="5"/>
        <v>0</v>
      </c>
      <c r="R24" s="271">
        <f t="shared" si="6"/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K24" s="2"/>
      <c r="AL24" s="2"/>
      <c r="AM24" s="2"/>
    </row>
    <row r="25" spans="1:39" ht="13.15" customHeight="1">
      <c r="A25" s="266"/>
      <c r="B25" s="267" t="s">
        <v>131</v>
      </c>
      <c r="C25" s="268">
        <v>0</v>
      </c>
      <c r="D25" s="269">
        <f t="shared" si="7"/>
        <v>0</v>
      </c>
      <c r="E25" s="270">
        <f t="shared" si="8"/>
        <v>0</v>
      </c>
      <c r="F25" s="271">
        <f t="shared" si="9"/>
        <v>0</v>
      </c>
      <c r="G25" s="268">
        <v>2</v>
      </c>
      <c r="H25" s="269">
        <f t="shared" si="0"/>
        <v>1</v>
      </c>
      <c r="I25" s="270">
        <f t="shared" si="10"/>
        <v>6.5359477124183009E-3</v>
      </c>
      <c r="J25" s="271">
        <f t="shared" si="1"/>
        <v>4.9382716049382715E-3</v>
      </c>
      <c r="K25" s="272">
        <v>2</v>
      </c>
      <c r="L25" s="269">
        <f t="shared" si="2"/>
        <v>1</v>
      </c>
      <c r="M25" s="270">
        <f t="shared" si="3"/>
        <v>4.9382716049382715E-3</v>
      </c>
      <c r="N25" s="273">
        <f t="shared" si="4"/>
        <v>4.9382716049382715E-3</v>
      </c>
      <c r="O25" s="268">
        <v>2</v>
      </c>
      <c r="P25" s="274">
        <v>1</v>
      </c>
      <c r="Q25" s="270">
        <f t="shared" si="5"/>
        <v>4.9382716049382715E-3</v>
      </c>
      <c r="R25" s="271">
        <f t="shared" si="6"/>
        <v>4.9382716049382715E-3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K25" s="2"/>
      <c r="AL25" s="2"/>
      <c r="AM25" s="2"/>
    </row>
    <row r="26" spans="1:39" ht="13.15" customHeight="1">
      <c r="A26" s="266"/>
      <c r="B26" s="267" t="s">
        <v>19</v>
      </c>
      <c r="C26" s="268">
        <v>7</v>
      </c>
      <c r="D26" s="269">
        <f t="shared" si="7"/>
        <v>0.875</v>
      </c>
      <c r="E26" s="270">
        <f t="shared" si="8"/>
        <v>7.0707070707070704E-2</v>
      </c>
      <c r="F26" s="271">
        <f t="shared" si="9"/>
        <v>1.7283950617283949E-2</v>
      </c>
      <c r="G26" s="268">
        <v>1</v>
      </c>
      <c r="H26" s="269">
        <f t="shared" si="0"/>
        <v>0.125</v>
      </c>
      <c r="I26" s="270">
        <f t="shared" si="10"/>
        <v>3.2679738562091504E-3</v>
      </c>
      <c r="J26" s="271">
        <f t="shared" si="1"/>
        <v>2.4691358024691358E-3</v>
      </c>
      <c r="K26" s="272">
        <v>8</v>
      </c>
      <c r="L26" s="269">
        <f t="shared" si="2"/>
        <v>1</v>
      </c>
      <c r="M26" s="270">
        <f t="shared" si="3"/>
        <v>1.9753086419753086E-2</v>
      </c>
      <c r="N26" s="273">
        <f t="shared" si="4"/>
        <v>1.9753086419753086E-2</v>
      </c>
      <c r="O26" s="268">
        <v>8</v>
      </c>
      <c r="P26" s="274">
        <v>1</v>
      </c>
      <c r="Q26" s="270">
        <f t="shared" si="5"/>
        <v>1.9753086419753086E-2</v>
      </c>
      <c r="R26" s="271">
        <f t="shared" si="6"/>
        <v>1.9753086419753086E-2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K26" s="2"/>
      <c r="AL26" s="2"/>
      <c r="AM26" s="2"/>
    </row>
    <row r="27" spans="1:39" ht="13.15" customHeight="1">
      <c r="A27" s="266"/>
      <c r="B27" s="267" t="s">
        <v>20</v>
      </c>
      <c r="C27" s="268">
        <v>2</v>
      </c>
      <c r="D27" s="269">
        <f t="shared" si="7"/>
        <v>0.5</v>
      </c>
      <c r="E27" s="270">
        <f t="shared" si="8"/>
        <v>2.0202020202020204E-2</v>
      </c>
      <c r="F27" s="271">
        <f t="shared" si="9"/>
        <v>4.9382716049382715E-3</v>
      </c>
      <c r="G27" s="268">
        <v>2</v>
      </c>
      <c r="H27" s="269">
        <f t="shared" si="0"/>
        <v>0.5</v>
      </c>
      <c r="I27" s="270">
        <f t="shared" si="10"/>
        <v>6.5359477124183009E-3</v>
      </c>
      <c r="J27" s="271">
        <f t="shared" si="1"/>
        <v>4.9382716049382715E-3</v>
      </c>
      <c r="K27" s="272">
        <v>4</v>
      </c>
      <c r="L27" s="269">
        <f t="shared" si="2"/>
        <v>1</v>
      </c>
      <c r="M27" s="270">
        <f t="shared" si="3"/>
        <v>9.876543209876543E-3</v>
      </c>
      <c r="N27" s="273">
        <f t="shared" si="4"/>
        <v>9.876543209876543E-3</v>
      </c>
      <c r="O27" s="268">
        <v>4</v>
      </c>
      <c r="P27" s="274">
        <v>1</v>
      </c>
      <c r="Q27" s="270">
        <f t="shared" si="5"/>
        <v>9.876543209876543E-3</v>
      </c>
      <c r="R27" s="271">
        <f t="shared" si="6"/>
        <v>9.876543209876543E-3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K27" s="2"/>
      <c r="AL27" s="2"/>
      <c r="AM27" s="2"/>
    </row>
    <row r="28" spans="1:39" ht="13.15" customHeight="1">
      <c r="A28" s="266"/>
      <c r="B28" s="267" t="s">
        <v>21</v>
      </c>
      <c r="C28" s="268">
        <v>0</v>
      </c>
      <c r="D28" s="269">
        <f t="shared" si="7"/>
        <v>0</v>
      </c>
      <c r="E28" s="270">
        <f t="shared" si="8"/>
        <v>0</v>
      </c>
      <c r="F28" s="271">
        <f t="shared" si="9"/>
        <v>0</v>
      </c>
      <c r="G28" s="268">
        <v>4</v>
      </c>
      <c r="H28" s="269">
        <f t="shared" si="0"/>
        <v>1</v>
      </c>
      <c r="I28" s="270">
        <f t="shared" si="10"/>
        <v>1.3071895424836602E-2</v>
      </c>
      <c r="J28" s="271">
        <f t="shared" si="1"/>
        <v>9.876543209876543E-3</v>
      </c>
      <c r="K28" s="272">
        <v>4</v>
      </c>
      <c r="L28" s="269">
        <f t="shared" si="2"/>
        <v>1</v>
      </c>
      <c r="M28" s="270">
        <f t="shared" si="3"/>
        <v>9.876543209876543E-3</v>
      </c>
      <c r="N28" s="273">
        <f t="shared" si="4"/>
        <v>9.876543209876543E-3</v>
      </c>
      <c r="O28" s="268">
        <v>4</v>
      </c>
      <c r="P28" s="274">
        <v>1</v>
      </c>
      <c r="Q28" s="270">
        <f t="shared" si="5"/>
        <v>9.876543209876543E-3</v>
      </c>
      <c r="R28" s="271">
        <f t="shared" si="6"/>
        <v>9.876543209876543E-3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G28" s="2"/>
      <c r="AH28" s="2"/>
      <c r="AI28" s="2"/>
      <c r="AK28" s="2"/>
      <c r="AL28" s="2"/>
      <c r="AM28" s="2"/>
    </row>
    <row r="29" spans="1:39" ht="13.15" customHeight="1">
      <c r="A29" s="266"/>
      <c r="B29" s="267" t="s">
        <v>45</v>
      </c>
      <c r="C29" s="268">
        <v>5</v>
      </c>
      <c r="D29" s="269">
        <f t="shared" si="7"/>
        <v>0.26315789473684209</v>
      </c>
      <c r="E29" s="270">
        <f t="shared" si="8"/>
        <v>5.0505050505050504E-2</v>
      </c>
      <c r="F29" s="271">
        <f t="shared" si="9"/>
        <v>1.2345679012345678E-2</v>
      </c>
      <c r="G29" s="268">
        <v>14</v>
      </c>
      <c r="H29" s="269">
        <f t="shared" si="0"/>
        <v>0.73684210526315785</v>
      </c>
      <c r="I29" s="270">
        <f t="shared" si="10"/>
        <v>4.5751633986928102E-2</v>
      </c>
      <c r="J29" s="271">
        <f t="shared" si="1"/>
        <v>3.4567901234567898E-2</v>
      </c>
      <c r="K29" s="272">
        <v>19</v>
      </c>
      <c r="L29" s="269">
        <f t="shared" si="2"/>
        <v>1</v>
      </c>
      <c r="M29" s="270">
        <f t="shared" si="3"/>
        <v>4.6913580246913583E-2</v>
      </c>
      <c r="N29" s="273">
        <f t="shared" si="4"/>
        <v>4.6913580246913583E-2</v>
      </c>
      <c r="O29" s="268">
        <v>19</v>
      </c>
      <c r="P29" s="274">
        <v>1</v>
      </c>
      <c r="Q29" s="270">
        <f t="shared" si="5"/>
        <v>4.6913580246913583E-2</v>
      </c>
      <c r="R29" s="271">
        <f t="shared" si="6"/>
        <v>4.6913580246913583E-2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K29" s="2"/>
      <c r="AL29" s="2"/>
      <c r="AM29" s="2"/>
    </row>
    <row r="30" spans="1:39" ht="13.15" customHeight="1">
      <c r="A30" s="266"/>
      <c r="B30" s="267" t="s">
        <v>46</v>
      </c>
      <c r="C30" s="268">
        <v>3</v>
      </c>
      <c r="D30" s="269">
        <f t="shared" si="7"/>
        <v>0.6</v>
      </c>
      <c r="E30" s="270">
        <f t="shared" si="8"/>
        <v>3.0303030303030304E-2</v>
      </c>
      <c r="F30" s="271">
        <f t="shared" si="9"/>
        <v>7.4074074074074077E-3</v>
      </c>
      <c r="G30" s="268">
        <v>2</v>
      </c>
      <c r="H30" s="269">
        <f t="shared" si="0"/>
        <v>0.4</v>
      </c>
      <c r="I30" s="270">
        <f t="shared" si="10"/>
        <v>6.5359477124183009E-3</v>
      </c>
      <c r="J30" s="271">
        <f t="shared" si="1"/>
        <v>4.9382716049382715E-3</v>
      </c>
      <c r="K30" s="272">
        <v>5</v>
      </c>
      <c r="L30" s="269">
        <f t="shared" si="2"/>
        <v>1</v>
      </c>
      <c r="M30" s="270">
        <f t="shared" si="3"/>
        <v>1.2345679012345678E-2</v>
      </c>
      <c r="N30" s="273">
        <f t="shared" si="4"/>
        <v>1.2345679012345678E-2</v>
      </c>
      <c r="O30" s="268">
        <v>5</v>
      </c>
      <c r="P30" s="274">
        <v>1</v>
      </c>
      <c r="Q30" s="270">
        <f t="shared" si="5"/>
        <v>1.2345679012345678E-2</v>
      </c>
      <c r="R30" s="271">
        <f t="shared" si="6"/>
        <v>1.2345679012345678E-2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K30" s="2"/>
      <c r="AL30" s="2"/>
      <c r="AM30" s="2"/>
    </row>
    <row r="31" spans="1:39" ht="13.15" customHeight="1">
      <c r="A31" s="266"/>
      <c r="B31" s="267" t="s">
        <v>47</v>
      </c>
      <c r="C31" s="268">
        <v>6</v>
      </c>
      <c r="D31" s="269">
        <f t="shared" si="7"/>
        <v>0.6</v>
      </c>
      <c r="E31" s="270">
        <f t="shared" si="8"/>
        <v>6.0606060606060608E-2</v>
      </c>
      <c r="F31" s="271">
        <f t="shared" si="9"/>
        <v>1.4814814814814815E-2</v>
      </c>
      <c r="G31" s="268">
        <v>4</v>
      </c>
      <c r="H31" s="269">
        <f t="shared" si="0"/>
        <v>0.4</v>
      </c>
      <c r="I31" s="270">
        <f t="shared" si="10"/>
        <v>1.3071895424836602E-2</v>
      </c>
      <c r="J31" s="271">
        <f t="shared" si="1"/>
        <v>9.876543209876543E-3</v>
      </c>
      <c r="K31" s="272">
        <v>10</v>
      </c>
      <c r="L31" s="269">
        <f t="shared" si="2"/>
        <v>1</v>
      </c>
      <c r="M31" s="270">
        <f t="shared" si="3"/>
        <v>2.4691358024691357E-2</v>
      </c>
      <c r="N31" s="273">
        <f t="shared" si="4"/>
        <v>2.4691358024691357E-2</v>
      </c>
      <c r="O31" s="268">
        <v>10</v>
      </c>
      <c r="P31" s="274">
        <v>1</v>
      </c>
      <c r="Q31" s="270">
        <f t="shared" si="5"/>
        <v>2.4691358024691357E-2</v>
      </c>
      <c r="R31" s="271">
        <f t="shared" si="6"/>
        <v>2.4691358024691357E-2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K31" s="2"/>
      <c r="AL31" s="2"/>
      <c r="AM31" s="2"/>
    </row>
    <row r="32" spans="1:39" ht="13.15" customHeight="1">
      <c r="A32" s="266"/>
      <c r="B32" s="267" t="s">
        <v>22</v>
      </c>
      <c r="C32" s="268">
        <v>1</v>
      </c>
      <c r="D32" s="269">
        <f t="shared" si="7"/>
        <v>0.2</v>
      </c>
      <c r="E32" s="270">
        <f t="shared" si="8"/>
        <v>1.0101010101010102E-2</v>
      </c>
      <c r="F32" s="271">
        <f t="shared" si="9"/>
        <v>2.4691358024691358E-3</v>
      </c>
      <c r="G32" s="268">
        <v>4</v>
      </c>
      <c r="H32" s="269">
        <f t="shared" si="0"/>
        <v>0.8</v>
      </c>
      <c r="I32" s="270">
        <f t="shared" si="10"/>
        <v>1.3071895424836602E-2</v>
      </c>
      <c r="J32" s="271">
        <f t="shared" si="1"/>
        <v>9.876543209876543E-3</v>
      </c>
      <c r="K32" s="272">
        <v>5</v>
      </c>
      <c r="L32" s="269">
        <f t="shared" si="2"/>
        <v>1</v>
      </c>
      <c r="M32" s="270">
        <f t="shared" si="3"/>
        <v>1.2345679012345678E-2</v>
      </c>
      <c r="N32" s="273">
        <f t="shared" si="4"/>
        <v>1.2345679012345678E-2</v>
      </c>
      <c r="O32" s="268">
        <v>5</v>
      </c>
      <c r="P32" s="274">
        <v>1</v>
      </c>
      <c r="Q32" s="270">
        <f t="shared" si="5"/>
        <v>1.2345679012345678E-2</v>
      </c>
      <c r="R32" s="271">
        <f t="shared" si="6"/>
        <v>1.2345679012345678E-2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K32" s="2"/>
      <c r="AL32" s="2"/>
      <c r="AM32" s="2"/>
    </row>
    <row r="33" spans="1:39" ht="13.15" customHeight="1">
      <c r="A33" s="266"/>
      <c r="B33" s="267" t="s">
        <v>9</v>
      </c>
      <c r="C33" s="268">
        <v>7</v>
      </c>
      <c r="D33" s="269">
        <f t="shared" si="7"/>
        <v>0.14893617021276595</v>
      </c>
      <c r="E33" s="270">
        <f t="shared" si="8"/>
        <v>7.0707070707070704E-2</v>
      </c>
      <c r="F33" s="271">
        <f t="shared" si="9"/>
        <v>1.7283950617283949E-2</v>
      </c>
      <c r="G33" s="268">
        <v>40</v>
      </c>
      <c r="H33" s="269">
        <f t="shared" si="0"/>
        <v>0.85106382978723405</v>
      </c>
      <c r="I33" s="270">
        <f t="shared" si="10"/>
        <v>0.13071895424836602</v>
      </c>
      <c r="J33" s="271">
        <f t="shared" si="1"/>
        <v>9.8765432098765427E-2</v>
      </c>
      <c r="K33" s="272">
        <v>47</v>
      </c>
      <c r="L33" s="269">
        <f t="shared" si="2"/>
        <v>1</v>
      </c>
      <c r="M33" s="270">
        <f t="shared" si="3"/>
        <v>0.11604938271604938</v>
      </c>
      <c r="N33" s="273">
        <f t="shared" si="4"/>
        <v>0.11604938271604938</v>
      </c>
      <c r="O33" s="268">
        <v>47</v>
      </c>
      <c r="P33" s="274">
        <v>1</v>
      </c>
      <c r="Q33" s="270">
        <f t="shared" si="5"/>
        <v>0.11604938271604938</v>
      </c>
      <c r="R33" s="271">
        <f t="shared" si="6"/>
        <v>0.11604938271604938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K33" s="2"/>
      <c r="AL33" s="2"/>
      <c r="AM33" s="2"/>
    </row>
    <row r="34" spans="1:39" ht="13.15" customHeight="1">
      <c r="A34" s="266"/>
      <c r="B34" s="267" t="s">
        <v>33</v>
      </c>
      <c r="C34" s="268">
        <v>0</v>
      </c>
      <c r="D34" s="269">
        <f t="shared" si="7"/>
        <v>0</v>
      </c>
      <c r="E34" s="270">
        <f t="shared" si="8"/>
        <v>0</v>
      </c>
      <c r="F34" s="271">
        <f t="shared" si="9"/>
        <v>0</v>
      </c>
      <c r="G34" s="268">
        <v>0</v>
      </c>
      <c r="H34" s="269">
        <f t="shared" si="0"/>
        <v>0</v>
      </c>
      <c r="I34" s="270">
        <f t="shared" si="10"/>
        <v>0</v>
      </c>
      <c r="J34" s="271">
        <f t="shared" si="1"/>
        <v>0</v>
      </c>
      <c r="K34" s="272">
        <v>0</v>
      </c>
      <c r="L34" s="269">
        <f t="shared" si="2"/>
        <v>0</v>
      </c>
      <c r="M34" s="270">
        <f t="shared" si="3"/>
        <v>0</v>
      </c>
      <c r="N34" s="273">
        <f t="shared" si="4"/>
        <v>0</v>
      </c>
      <c r="O34" s="268">
        <v>0</v>
      </c>
      <c r="P34" s="274">
        <v>1</v>
      </c>
      <c r="Q34" s="270">
        <f t="shared" si="5"/>
        <v>0</v>
      </c>
      <c r="R34" s="271">
        <f t="shared" si="6"/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K34" s="2"/>
      <c r="AL34" s="2"/>
      <c r="AM34" s="2"/>
    </row>
    <row r="35" spans="1:39" ht="13.15" customHeight="1">
      <c r="A35" s="266"/>
      <c r="B35" s="267" t="s">
        <v>5</v>
      </c>
      <c r="C35" s="268">
        <v>3</v>
      </c>
      <c r="D35" s="269">
        <f t="shared" si="7"/>
        <v>0.1875</v>
      </c>
      <c r="E35" s="270">
        <f t="shared" si="8"/>
        <v>3.0303030303030304E-2</v>
      </c>
      <c r="F35" s="271">
        <f t="shared" si="9"/>
        <v>7.4074074074074077E-3</v>
      </c>
      <c r="G35" s="268">
        <v>13</v>
      </c>
      <c r="H35" s="269">
        <f t="shared" si="0"/>
        <v>0.8125</v>
      </c>
      <c r="I35" s="270">
        <f t="shared" si="10"/>
        <v>4.2483660130718956E-2</v>
      </c>
      <c r="J35" s="271">
        <f t="shared" si="1"/>
        <v>3.2098765432098768E-2</v>
      </c>
      <c r="K35" s="272">
        <v>16</v>
      </c>
      <c r="L35" s="269">
        <f t="shared" si="2"/>
        <v>1</v>
      </c>
      <c r="M35" s="270">
        <f t="shared" si="3"/>
        <v>3.9506172839506172E-2</v>
      </c>
      <c r="N35" s="273">
        <f t="shared" si="4"/>
        <v>3.9506172839506172E-2</v>
      </c>
      <c r="O35" s="268">
        <v>16</v>
      </c>
      <c r="P35" s="274">
        <v>1</v>
      </c>
      <c r="Q35" s="270">
        <f t="shared" si="5"/>
        <v>3.9506172839506172E-2</v>
      </c>
      <c r="R35" s="271">
        <f t="shared" si="6"/>
        <v>3.9506172839506172E-2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K35" s="2"/>
      <c r="AL35" s="2"/>
      <c r="AM35" s="2"/>
    </row>
    <row r="36" spans="1:39" ht="13.15" customHeight="1">
      <c r="A36" s="266"/>
      <c r="B36" s="267" t="s">
        <v>126</v>
      </c>
      <c r="C36" s="268">
        <v>9</v>
      </c>
      <c r="D36" s="269">
        <f t="shared" si="7"/>
        <v>0.6428571428571429</v>
      </c>
      <c r="E36" s="270">
        <f t="shared" si="8"/>
        <v>9.0909090909090912E-2</v>
      </c>
      <c r="F36" s="271">
        <f t="shared" si="9"/>
        <v>2.2222222222222223E-2</v>
      </c>
      <c r="G36" s="268">
        <v>5</v>
      </c>
      <c r="H36" s="269">
        <f t="shared" si="0"/>
        <v>0.35714285714285715</v>
      </c>
      <c r="I36" s="270">
        <f t="shared" si="10"/>
        <v>1.6339869281045753E-2</v>
      </c>
      <c r="J36" s="271">
        <f t="shared" si="1"/>
        <v>1.2345679012345678E-2</v>
      </c>
      <c r="K36" s="272">
        <v>14</v>
      </c>
      <c r="L36" s="269">
        <f t="shared" si="2"/>
        <v>1</v>
      </c>
      <c r="M36" s="270">
        <f t="shared" si="3"/>
        <v>3.4567901234567898E-2</v>
      </c>
      <c r="N36" s="273">
        <f t="shared" si="4"/>
        <v>3.4567901234567898E-2</v>
      </c>
      <c r="O36" s="268">
        <v>14</v>
      </c>
      <c r="P36" s="274">
        <v>1</v>
      </c>
      <c r="Q36" s="270">
        <f t="shared" si="5"/>
        <v>3.4567901234567898E-2</v>
      </c>
      <c r="R36" s="271">
        <f t="shared" si="6"/>
        <v>3.4567901234567898E-2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K36" s="2"/>
      <c r="AL36" s="2"/>
      <c r="AM36" s="2"/>
    </row>
    <row r="37" spans="1:39" ht="13.15" customHeight="1">
      <c r="A37" s="275"/>
      <c r="B37" s="276"/>
      <c r="C37" s="277"/>
      <c r="D37" s="269">
        <f t="shared" si="7"/>
        <v>0</v>
      </c>
      <c r="E37" s="278"/>
      <c r="F37" s="279"/>
      <c r="G37" s="277"/>
      <c r="H37" s="269">
        <f t="shared" si="0"/>
        <v>0</v>
      </c>
      <c r="I37" s="278"/>
      <c r="J37" s="279"/>
      <c r="K37" s="280"/>
      <c r="L37" s="269">
        <f t="shared" si="2"/>
        <v>0</v>
      </c>
      <c r="M37" s="278"/>
      <c r="N37" s="281"/>
      <c r="O37" s="277"/>
      <c r="P37" s="278"/>
      <c r="Q37" s="278"/>
      <c r="R37" s="27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K37" s="2"/>
      <c r="AL37" s="2"/>
      <c r="AM37" s="2"/>
    </row>
    <row r="38" spans="1:39" ht="13.15" customHeight="1">
      <c r="A38" s="282"/>
      <c r="B38" s="283" t="s">
        <v>1</v>
      </c>
      <c r="C38" s="284">
        <f>SUM(C7:C37)</f>
        <v>99</v>
      </c>
      <c r="D38" s="269">
        <f t="shared" si="7"/>
        <v>0.24444444444444444</v>
      </c>
      <c r="E38" s="285">
        <v>1</v>
      </c>
      <c r="F38" s="286">
        <f>C38/$O$38</f>
        <v>0.24444444444444444</v>
      </c>
      <c r="G38" s="284">
        <f>SUM(G7:G37)</f>
        <v>306</v>
      </c>
      <c r="H38" s="269">
        <f t="shared" si="0"/>
        <v>0.75555555555555554</v>
      </c>
      <c r="I38" s="285">
        <v>1</v>
      </c>
      <c r="J38" s="286">
        <f>G38/$O$38</f>
        <v>0.75555555555555554</v>
      </c>
      <c r="K38" s="287">
        <f>SUM(K7:K37)</f>
        <v>405</v>
      </c>
      <c r="L38" s="269">
        <f t="shared" si="2"/>
        <v>1</v>
      </c>
      <c r="M38" s="285">
        <v>1</v>
      </c>
      <c r="N38" s="288">
        <f>K38/$O$38</f>
        <v>1</v>
      </c>
      <c r="O38" s="284">
        <f>SUM(O7:O37)</f>
        <v>405</v>
      </c>
      <c r="P38" s="285">
        <v>1</v>
      </c>
      <c r="Q38" s="285">
        <v>1</v>
      </c>
      <c r="R38" s="286">
        <f>O38/$O$38</f>
        <v>1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G38" s="2"/>
      <c r="AH38" s="2"/>
      <c r="AI38" s="2"/>
      <c r="AK38" s="2"/>
      <c r="AL38" s="2"/>
      <c r="AM38" s="2"/>
    </row>
    <row r="39" spans="1:39"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G39" s="2"/>
      <c r="AH39" s="2"/>
      <c r="AI39" s="2"/>
      <c r="AK39" s="2"/>
      <c r="AL39" s="2"/>
      <c r="AM39" s="2"/>
    </row>
    <row r="40" spans="1:39" ht="13.5" thickBot="1">
      <c r="A40" s="26" t="s">
        <v>27</v>
      </c>
      <c r="F40" s="69" t="s">
        <v>72</v>
      </c>
      <c r="G40" s="69"/>
      <c r="H40" s="69"/>
      <c r="I40" s="69"/>
      <c r="J40" s="69" t="s">
        <v>73</v>
      </c>
      <c r="K40" s="69"/>
      <c r="L40" s="69"/>
      <c r="M40" s="69"/>
      <c r="N40" s="69" t="s">
        <v>74</v>
      </c>
      <c r="O40" s="69"/>
      <c r="P40" s="69"/>
      <c r="Q40" s="69"/>
      <c r="R40" s="69"/>
    </row>
    <row r="41" spans="1:39">
      <c r="A41" s="178" t="s">
        <v>0</v>
      </c>
      <c r="B41" s="178" t="s">
        <v>0</v>
      </c>
      <c r="C41" s="528" t="s">
        <v>75</v>
      </c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</row>
    <row r="42" spans="1:39" ht="24" customHeight="1">
      <c r="A42" s="179"/>
      <c r="B42" s="179"/>
      <c r="C42" s="492" t="s">
        <v>72</v>
      </c>
      <c r="D42" s="493"/>
      <c r="E42" s="493"/>
      <c r="F42" s="494"/>
      <c r="G42" s="495" t="s">
        <v>73</v>
      </c>
      <c r="H42" s="493"/>
      <c r="I42" s="493"/>
      <c r="J42" s="494"/>
      <c r="K42" s="495" t="s">
        <v>74</v>
      </c>
      <c r="L42" s="493"/>
      <c r="M42" s="493"/>
      <c r="N42" s="494"/>
      <c r="O42" s="495" t="s">
        <v>1</v>
      </c>
      <c r="P42" s="493"/>
      <c r="Q42" s="493"/>
      <c r="R42" s="493"/>
    </row>
    <row r="43" spans="1:39" ht="12.75" thickBot="1">
      <c r="A43" s="180"/>
      <c r="B43" s="180"/>
      <c r="C43" s="4" t="s">
        <v>2</v>
      </c>
      <c r="D43" s="5" t="s">
        <v>25</v>
      </c>
      <c r="E43" s="5" t="s">
        <v>26</v>
      </c>
      <c r="F43" s="4" t="s">
        <v>28</v>
      </c>
      <c r="G43" s="4" t="s">
        <v>2</v>
      </c>
      <c r="H43" s="5" t="s">
        <v>25</v>
      </c>
      <c r="I43" s="5" t="s">
        <v>26</v>
      </c>
      <c r="J43" s="4" t="s">
        <v>28</v>
      </c>
      <c r="K43" s="4" t="s">
        <v>2</v>
      </c>
      <c r="L43" s="5" t="s">
        <v>25</v>
      </c>
      <c r="M43" s="5" t="s">
        <v>26</v>
      </c>
      <c r="N43" s="4" t="s">
        <v>28</v>
      </c>
      <c r="O43" s="4" t="s">
        <v>2</v>
      </c>
      <c r="P43" s="5" t="s">
        <v>25</v>
      </c>
      <c r="Q43" s="18" t="s">
        <v>26</v>
      </c>
      <c r="R43" s="18" t="s">
        <v>28</v>
      </c>
    </row>
    <row r="44" spans="1:39" ht="13.5">
      <c r="A44" s="172" t="s">
        <v>24</v>
      </c>
      <c r="B44" s="23" t="s">
        <v>3</v>
      </c>
      <c r="C44" s="6">
        <v>0</v>
      </c>
      <c r="D44" s="7">
        <v>0</v>
      </c>
      <c r="E44" s="7">
        <v>0</v>
      </c>
      <c r="F44" s="7">
        <v>0</v>
      </c>
      <c r="G44" s="8">
        <v>26</v>
      </c>
      <c r="H44" s="7">
        <v>0.83899999999999997</v>
      </c>
      <c r="I44" s="7">
        <v>8.5000000000000006E-2</v>
      </c>
      <c r="J44" s="7">
        <v>3.3000000000000002E-2</v>
      </c>
      <c r="K44" s="8">
        <v>5</v>
      </c>
      <c r="L44" s="7">
        <v>0.161</v>
      </c>
      <c r="M44" s="7">
        <v>1.2E-2</v>
      </c>
      <c r="N44" s="7">
        <v>6.0000000000000001E-3</v>
      </c>
      <c r="O44" s="8">
        <v>31</v>
      </c>
      <c r="P44" s="7">
        <v>1</v>
      </c>
      <c r="Q44" s="19">
        <v>3.9E-2</v>
      </c>
      <c r="R44" s="19">
        <v>3.9E-2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9" ht="13.5">
      <c r="A45" s="173"/>
      <c r="B45" s="24" t="s">
        <v>4</v>
      </c>
      <c r="C45" s="9">
        <v>4</v>
      </c>
      <c r="D45" s="10">
        <v>0.28599999999999998</v>
      </c>
      <c r="E45" s="10">
        <v>5.2999999999999999E-2</v>
      </c>
      <c r="F45" s="10">
        <v>5.0000000000000001E-3</v>
      </c>
      <c r="G45" s="11">
        <v>6</v>
      </c>
      <c r="H45" s="10">
        <v>0.42899999999999999</v>
      </c>
      <c r="I45" s="10">
        <v>0.02</v>
      </c>
      <c r="J45" s="10">
        <v>8.0000000000000002E-3</v>
      </c>
      <c r="K45" s="11">
        <v>4</v>
      </c>
      <c r="L45" s="10">
        <v>0.28599999999999998</v>
      </c>
      <c r="M45" s="10">
        <v>0.01</v>
      </c>
      <c r="N45" s="10">
        <v>5.0000000000000001E-3</v>
      </c>
      <c r="O45" s="11">
        <v>14</v>
      </c>
      <c r="P45" s="10">
        <v>1</v>
      </c>
      <c r="Q45" s="20">
        <v>1.7999999999999999E-2</v>
      </c>
      <c r="R45" s="20">
        <v>1.7999999999999999E-2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9" ht="13.5">
      <c r="A46" s="173"/>
      <c r="B46" s="24" t="s">
        <v>14</v>
      </c>
      <c r="C46" s="9">
        <v>1</v>
      </c>
      <c r="D46" s="10">
        <v>7.0999999999999994E-2</v>
      </c>
      <c r="E46" s="10">
        <v>1.2999999999999999E-2</v>
      </c>
      <c r="F46" s="10">
        <v>1E-3</v>
      </c>
      <c r="G46" s="11">
        <v>1</v>
      </c>
      <c r="H46" s="10">
        <v>7.0999999999999994E-2</v>
      </c>
      <c r="I46" s="10">
        <v>3.0000000000000001E-3</v>
      </c>
      <c r="J46" s="10">
        <v>1E-3</v>
      </c>
      <c r="K46" s="11">
        <v>12</v>
      </c>
      <c r="L46" s="10">
        <v>0.85699999999999998</v>
      </c>
      <c r="M46" s="10">
        <v>2.9000000000000001E-2</v>
      </c>
      <c r="N46" s="10">
        <v>1.4999999999999999E-2</v>
      </c>
      <c r="O46" s="11">
        <v>14</v>
      </c>
      <c r="P46" s="10">
        <v>1</v>
      </c>
      <c r="Q46" s="20">
        <v>1.7999999999999999E-2</v>
      </c>
      <c r="R46" s="20">
        <v>1.7999999999999999E-2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9" ht="13.5">
      <c r="A47" s="173"/>
      <c r="B47" s="24" t="s">
        <v>6</v>
      </c>
      <c r="C47" s="9">
        <v>3</v>
      </c>
      <c r="D47" s="10">
        <v>4.4999999999999998E-2</v>
      </c>
      <c r="E47" s="10">
        <v>0.04</v>
      </c>
      <c r="F47" s="10">
        <v>4.0000000000000001E-3</v>
      </c>
      <c r="G47" s="11">
        <v>19</v>
      </c>
      <c r="H47" s="10">
        <v>0.28799999999999998</v>
      </c>
      <c r="I47" s="10">
        <v>6.2E-2</v>
      </c>
      <c r="J47" s="10">
        <v>2.4E-2</v>
      </c>
      <c r="K47" s="11">
        <v>44</v>
      </c>
      <c r="L47" s="10">
        <v>0.66700000000000004</v>
      </c>
      <c r="M47" s="10">
        <v>0.107</v>
      </c>
      <c r="N47" s="10">
        <v>5.5E-2</v>
      </c>
      <c r="O47" s="11">
        <v>66</v>
      </c>
      <c r="P47" s="10">
        <v>1</v>
      </c>
      <c r="Q47" s="20">
        <v>8.3000000000000004E-2</v>
      </c>
      <c r="R47" s="20">
        <v>8.3000000000000004E-2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9" ht="13.5">
      <c r="A48" s="173"/>
      <c r="B48" s="24" t="s">
        <v>8</v>
      </c>
      <c r="C48" s="9">
        <v>6</v>
      </c>
      <c r="D48" s="10">
        <v>0.6</v>
      </c>
      <c r="E48" s="10">
        <v>0.08</v>
      </c>
      <c r="F48" s="10">
        <v>8.0000000000000002E-3</v>
      </c>
      <c r="G48" s="11">
        <v>2</v>
      </c>
      <c r="H48" s="10">
        <v>0.2</v>
      </c>
      <c r="I48" s="10">
        <v>7.0000000000000001E-3</v>
      </c>
      <c r="J48" s="10">
        <v>3.0000000000000001E-3</v>
      </c>
      <c r="K48" s="11">
        <v>2</v>
      </c>
      <c r="L48" s="10">
        <v>0.2</v>
      </c>
      <c r="M48" s="10">
        <v>5.0000000000000001E-3</v>
      </c>
      <c r="N48" s="10">
        <v>3.0000000000000001E-3</v>
      </c>
      <c r="O48" s="11">
        <v>10</v>
      </c>
      <c r="P48" s="10">
        <v>1</v>
      </c>
      <c r="Q48" s="20">
        <v>1.2999999999999999E-2</v>
      </c>
      <c r="R48" s="20">
        <v>1.2999999999999999E-2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9" ht="13.5">
      <c r="A49" s="173"/>
      <c r="B49" s="24" t="s">
        <v>10</v>
      </c>
      <c r="C49" s="9">
        <v>0</v>
      </c>
      <c r="D49" s="10">
        <v>0</v>
      </c>
      <c r="E49" s="10">
        <v>0</v>
      </c>
      <c r="F49" s="10">
        <v>0</v>
      </c>
      <c r="G49" s="11">
        <v>0</v>
      </c>
      <c r="H49" s="10">
        <v>0</v>
      </c>
      <c r="I49" s="10">
        <v>0</v>
      </c>
      <c r="J49" s="10">
        <v>0</v>
      </c>
      <c r="K49" s="11">
        <v>15</v>
      </c>
      <c r="L49" s="10">
        <v>1</v>
      </c>
      <c r="M49" s="10">
        <v>3.5999999999999997E-2</v>
      </c>
      <c r="N49" s="10">
        <v>1.9E-2</v>
      </c>
      <c r="O49" s="11">
        <v>15</v>
      </c>
      <c r="P49" s="10">
        <v>1</v>
      </c>
      <c r="Q49" s="20">
        <v>1.9E-2</v>
      </c>
      <c r="R49" s="20">
        <v>1.9E-2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9" ht="13.5">
      <c r="A50" s="173"/>
      <c r="B50" s="24" t="s">
        <v>11</v>
      </c>
      <c r="C50" s="9">
        <v>3</v>
      </c>
      <c r="D50" s="10">
        <v>9.0999999999999998E-2</v>
      </c>
      <c r="E50" s="10">
        <v>0.04</v>
      </c>
      <c r="F50" s="10">
        <v>4.0000000000000001E-3</v>
      </c>
      <c r="G50" s="11">
        <v>9</v>
      </c>
      <c r="H50" s="10">
        <v>0.27300000000000002</v>
      </c>
      <c r="I50" s="10">
        <v>2.9000000000000001E-2</v>
      </c>
      <c r="J50" s="10">
        <v>1.0999999999999999E-2</v>
      </c>
      <c r="K50" s="11">
        <v>21</v>
      </c>
      <c r="L50" s="10">
        <v>0.63600000000000001</v>
      </c>
      <c r="M50" s="10">
        <v>5.0999999999999997E-2</v>
      </c>
      <c r="N50" s="10">
        <v>2.5999999999999999E-2</v>
      </c>
      <c r="O50" s="11">
        <v>33</v>
      </c>
      <c r="P50" s="10">
        <v>1</v>
      </c>
      <c r="Q50" s="20">
        <v>4.2000000000000003E-2</v>
      </c>
      <c r="R50" s="20">
        <v>4.2000000000000003E-2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K50" s="2"/>
      <c r="AL50" s="2"/>
      <c r="AM50" s="2"/>
    </row>
    <row r="51" spans="1:39" ht="13.5">
      <c r="A51" s="173"/>
      <c r="B51" s="24" t="s">
        <v>12</v>
      </c>
      <c r="C51" s="9">
        <v>4</v>
      </c>
      <c r="D51" s="10">
        <v>0.19</v>
      </c>
      <c r="E51" s="10">
        <v>5.2999999999999999E-2</v>
      </c>
      <c r="F51" s="10">
        <v>5.0000000000000001E-3</v>
      </c>
      <c r="G51" s="11">
        <v>11</v>
      </c>
      <c r="H51" s="10">
        <v>0.52400000000000002</v>
      </c>
      <c r="I51" s="10">
        <v>3.5999999999999997E-2</v>
      </c>
      <c r="J51" s="10">
        <v>1.4E-2</v>
      </c>
      <c r="K51" s="11">
        <v>6</v>
      </c>
      <c r="L51" s="10">
        <v>0.28599999999999998</v>
      </c>
      <c r="M51" s="10">
        <v>1.4999999999999999E-2</v>
      </c>
      <c r="N51" s="10">
        <v>8.0000000000000002E-3</v>
      </c>
      <c r="O51" s="11">
        <v>21</v>
      </c>
      <c r="P51" s="10">
        <v>1</v>
      </c>
      <c r="Q51" s="20">
        <v>2.5999999999999999E-2</v>
      </c>
      <c r="R51" s="20">
        <v>2.5999999999999999E-2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K51" s="2"/>
      <c r="AL51" s="2"/>
      <c r="AM51" s="2"/>
    </row>
    <row r="52" spans="1:39" ht="13.5">
      <c r="A52" s="173"/>
      <c r="B52" s="24" t="s">
        <v>7</v>
      </c>
      <c r="C52" s="9">
        <v>5</v>
      </c>
      <c r="D52" s="10">
        <v>3.9E-2</v>
      </c>
      <c r="E52" s="10">
        <v>6.7000000000000004E-2</v>
      </c>
      <c r="F52" s="10">
        <v>6.0000000000000001E-3</v>
      </c>
      <c r="G52" s="11">
        <v>67</v>
      </c>
      <c r="H52" s="10">
        <v>0.52300000000000002</v>
      </c>
      <c r="I52" s="10">
        <v>0.219</v>
      </c>
      <c r="J52" s="10">
        <v>8.4000000000000005E-2</v>
      </c>
      <c r="K52" s="11">
        <v>56</v>
      </c>
      <c r="L52" s="10">
        <v>0.438</v>
      </c>
      <c r="M52" s="10">
        <v>0.13600000000000001</v>
      </c>
      <c r="N52" s="10">
        <v>7.0999999999999994E-2</v>
      </c>
      <c r="O52" s="11">
        <v>128</v>
      </c>
      <c r="P52" s="10">
        <v>1</v>
      </c>
      <c r="Q52" s="20">
        <v>0.161</v>
      </c>
      <c r="R52" s="20">
        <v>0.161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K52" s="2"/>
      <c r="AL52" s="2"/>
      <c r="AM52" s="2"/>
    </row>
    <row r="53" spans="1:39" ht="13.5">
      <c r="A53" s="173"/>
      <c r="B53" s="24" t="s">
        <v>13</v>
      </c>
      <c r="C53" s="9">
        <v>0</v>
      </c>
      <c r="D53" s="10">
        <v>0</v>
      </c>
      <c r="E53" s="10">
        <v>0</v>
      </c>
      <c r="F53" s="10">
        <v>0</v>
      </c>
      <c r="G53" s="11">
        <v>3</v>
      </c>
      <c r="H53" s="10">
        <v>0.214</v>
      </c>
      <c r="I53" s="10">
        <v>0.01</v>
      </c>
      <c r="J53" s="10">
        <v>4.0000000000000001E-3</v>
      </c>
      <c r="K53" s="11">
        <v>11</v>
      </c>
      <c r="L53" s="10">
        <v>0.78600000000000003</v>
      </c>
      <c r="M53" s="10">
        <v>2.7E-2</v>
      </c>
      <c r="N53" s="10">
        <v>1.4E-2</v>
      </c>
      <c r="O53" s="11">
        <v>14</v>
      </c>
      <c r="P53" s="10">
        <v>1</v>
      </c>
      <c r="Q53" s="20">
        <v>1.7999999999999999E-2</v>
      </c>
      <c r="R53" s="20">
        <v>1.7999999999999999E-2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K53" s="2"/>
      <c r="AL53" s="2"/>
      <c r="AM53" s="2"/>
    </row>
    <row r="54" spans="1:39" ht="13.5">
      <c r="A54" s="173"/>
      <c r="B54" s="24" t="s">
        <v>15</v>
      </c>
      <c r="C54" s="9">
        <v>3</v>
      </c>
      <c r="D54" s="10">
        <v>5.1999999999999998E-2</v>
      </c>
      <c r="E54" s="10">
        <v>0.04</v>
      </c>
      <c r="F54" s="10">
        <v>4.0000000000000001E-3</v>
      </c>
      <c r="G54" s="11">
        <v>5</v>
      </c>
      <c r="H54" s="10">
        <v>8.5999999999999993E-2</v>
      </c>
      <c r="I54" s="10">
        <v>1.6E-2</v>
      </c>
      <c r="J54" s="10">
        <v>6.0000000000000001E-3</v>
      </c>
      <c r="K54" s="11">
        <v>50</v>
      </c>
      <c r="L54" s="10">
        <v>0.86199999999999999</v>
      </c>
      <c r="M54" s="10">
        <v>0.121</v>
      </c>
      <c r="N54" s="10">
        <v>6.3E-2</v>
      </c>
      <c r="O54" s="11">
        <v>58</v>
      </c>
      <c r="P54" s="10">
        <v>1</v>
      </c>
      <c r="Q54" s="20">
        <v>7.2999999999999995E-2</v>
      </c>
      <c r="R54" s="20">
        <v>7.2999999999999995E-2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K54" s="2"/>
      <c r="AL54" s="2"/>
      <c r="AM54" s="2"/>
    </row>
    <row r="55" spans="1:39" ht="13.5">
      <c r="A55" s="173"/>
      <c r="B55" s="24" t="s">
        <v>16</v>
      </c>
      <c r="C55" s="9">
        <v>9</v>
      </c>
      <c r="D55" s="10">
        <v>0.20499999999999999</v>
      </c>
      <c r="E55" s="10">
        <v>0.12</v>
      </c>
      <c r="F55" s="10">
        <v>1.0999999999999999E-2</v>
      </c>
      <c r="G55" s="11">
        <v>13</v>
      </c>
      <c r="H55" s="10">
        <v>0.29499999999999998</v>
      </c>
      <c r="I55" s="10">
        <v>4.2000000000000003E-2</v>
      </c>
      <c r="J55" s="10">
        <v>1.6E-2</v>
      </c>
      <c r="K55" s="11">
        <v>22</v>
      </c>
      <c r="L55" s="10">
        <v>0.5</v>
      </c>
      <c r="M55" s="10">
        <v>5.2999999999999999E-2</v>
      </c>
      <c r="N55" s="10">
        <v>2.8000000000000001E-2</v>
      </c>
      <c r="O55" s="11">
        <v>44</v>
      </c>
      <c r="P55" s="10">
        <v>1</v>
      </c>
      <c r="Q55" s="20">
        <v>5.5E-2</v>
      </c>
      <c r="R55" s="20">
        <v>5.5E-2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K55" s="2"/>
      <c r="AL55" s="2"/>
      <c r="AM55" s="2"/>
    </row>
    <row r="56" spans="1:39" ht="13.5">
      <c r="A56" s="173"/>
      <c r="B56" s="24" t="s">
        <v>17</v>
      </c>
      <c r="C56" s="9"/>
      <c r="D56" s="10"/>
      <c r="E56" s="10"/>
      <c r="F56" s="10"/>
      <c r="G56" s="11"/>
      <c r="H56" s="10"/>
      <c r="I56" s="10"/>
      <c r="J56" s="10"/>
      <c r="K56" s="11"/>
      <c r="L56" s="10"/>
      <c r="M56" s="10"/>
      <c r="N56" s="10"/>
      <c r="O56" s="11"/>
      <c r="P56" s="10"/>
      <c r="Q56" s="20"/>
      <c r="R56" s="20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K56" s="2"/>
      <c r="AL56" s="2"/>
      <c r="AM56" s="2"/>
    </row>
    <row r="57" spans="1:39" ht="13.5">
      <c r="A57" s="173"/>
      <c r="B57" s="24" t="s">
        <v>18</v>
      </c>
      <c r="C57" s="9">
        <v>0</v>
      </c>
      <c r="D57" s="10">
        <v>0</v>
      </c>
      <c r="E57" s="10">
        <v>0</v>
      </c>
      <c r="F57" s="10">
        <v>0</v>
      </c>
      <c r="G57" s="11">
        <v>1</v>
      </c>
      <c r="H57" s="10">
        <v>5.2999999999999999E-2</v>
      </c>
      <c r="I57" s="10">
        <v>3.0000000000000001E-3</v>
      </c>
      <c r="J57" s="10">
        <v>1E-3</v>
      </c>
      <c r="K57" s="11">
        <v>18</v>
      </c>
      <c r="L57" s="10">
        <v>0.94699999999999995</v>
      </c>
      <c r="M57" s="10">
        <v>4.3999999999999997E-2</v>
      </c>
      <c r="N57" s="10">
        <v>2.3E-2</v>
      </c>
      <c r="O57" s="11">
        <v>19</v>
      </c>
      <c r="P57" s="10">
        <v>1</v>
      </c>
      <c r="Q57" s="20">
        <v>2.4E-2</v>
      </c>
      <c r="R57" s="20">
        <v>2.4E-2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K57" s="2"/>
      <c r="AL57" s="2"/>
      <c r="AM57" s="2"/>
    </row>
    <row r="58" spans="1:39" ht="13.5">
      <c r="A58" s="173"/>
      <c r="B58" s="24" t="s">
        <v>23</v>
      </c>
      <c r="C58" s="9">
        <v>0</v>
      </c>
      <c r="D58" s="10">
        <v>0</v>
      </c>
      <c r="E58" s="10">
        <v>0</v>
      </c>
      <c r="F58" s="10">
        <v>0</v>
      </c>
      <c r="G58" s="11">
        <v>0</v>
      </c>
      <c r="H58" s="10">
        <v>0</v>
      </c>
      <c r="I58" s="10">
        <v>0</v>
      </c>
      <c r="J58" s="10">
        <v>0</v>
      </c>
      <c r="K58" s="11">
        <v>4</v>
      </c>
      <c r="L58" s="10">
        <v>1</v>
      </c>
      <c r="M58" s="10">
        <v>0.01</v>
      </c>
      <c r="N58" s="10">
        <v>5.0000000000000001E-3</v>
      </c>
      <c r="O58" s="11">
        <v>4</v>
      </c>
      <c r="P58" s="10">
        <v>1</v>
      </c>
      <c r="Q58" s="20">
        <v>5.0000000000000001E-3</v>
      </c>
      <c r="R58" s="20">
        <v>5.0000000000000001E-3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K58" s="2"/>
      <c r="AL58" s="2"/>
      <c r="AM58" s="2"/>
    </row>
    <row r="59" spans="1:39" ht="13.5">
      <c r="A59" s="173"/>
      <c r="B59" s="24" t="s">
        <v>19</v>
      </c>
      <c r="C59" s="9">
        <v>13</v>
      </c>
      <c r="D59" s="10">
        <v>0.48099999999999998</v>
      </c>
      <c r="E59" s="10">
        <v>0.17299999999999999</v>
      </c>
      <c r="F59" s="10">
        <v>1.6E-2</v>
      </c>
      <c r="G59" s="11">
        <v>11</v>
      </c>
      <c r="H59" s="10">
        <v>0.40699999999999997</v>
      </c>
      <c r="I59" s="10">
        <v>3.5999999999999997E-2</v>
      </c>
      <c r="J59" s="10">
        <v>1.4E-2</v>
      </c>
      <c r="K59" s="11">
        <v>3</v>
      </c>
      <c r="L59" s="10">
        <v>0.111</v>
      </c>
      <c r="M59" s="10">
        <v>7.0000000000000001E-3</v>
      </c>
      <c r="N59" s="10">
        <v>4.0000000000000001E-3</v>
      </c>
      <c r="O59" s="11">
        <v>27</v>
      </c>
      <c r="P59" s="10">
        <v>1</v>
      </c>
      <c r="Q59" s="20">
        <v>3.4000000000000002E-2</v>
      </c>
      <c r="R59" s="20">
        <v>3.4000000000000002E-2</v>
      </c>
      <c r="V59" s="2"/>
      <c r="W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K59" s="2"/>
      <c r="AL59" s="2"/>
      <c r="AM59" s="2"/>
    </row>
    <row r="60" spans="1:39" ht="13.5">
      <c r="A60" s="173"/>
      <c r="B60" s="24" t="s">
        <v>20</v>
      </c>
      <c r="C60" s="9">
        <v>0</v>
      </c>
      <c r="D60" s="10">
        <v>0</v>
      </c>
      <c r="E60" s="10">
        <v>0</v>
      </c>
      <c r="F60" s="10">
        <v>0</v>
      </c>
      <c r="G60" s="11">
        <v>4</v>
      </c>
      <c r="H60" s="10">
        <v>0.5</v>
      </c>
      <c r="I60" s="10">
        <v>1.2999999999999999E-2</v>
      </c>
      <c r="J60" s="10">
        <v>5.0000000000000001E-3</v>
      </c>
      <c r="K60" s="11">
        <v>4</v>
      </c>
      <c r="L60" s="10">
        <v>0.5</v>
      </c>
      <c r="M60" s="10">
        <v>0.01</v>
      </c>
      <c r="N60" s="10">
        <v>5.0000000000000001E-3</v>
      </c>
      <c r="O60" s="11">
        <v>8</v>
      </c>
      <c r="P60" s="10">
        <v>1</v>
      </c>
      <c r="Q60" s="20">
        <v>0.01</v>
      </c>
      <c r="R60" s="20">
        <v>0.01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K60" s="2"/>
      <c r="AL60" s="2"/>
      <c r="AM60" s="2"/>
    </row>
    <row r="61" spans="1:39" ht="13.5">
      <c r="A61" s="173"/>
      <c r="B61" s="24" t="s">
        <v>21</v>
      </c>
      <c r="C61" s="9">
        <v>5</v>
      </c>
      <c r="D61" s="10">
        <v>0.11899999999999999</v>
      </c>
      <c r="E61" s="10">
        <v>6.7000000000000004E-2</v>
      </c>
      <c r="F61" s="10">
        <v>6.0000000000000001E-3</v>
      </c>
      <c r="G61" s="11">
        <v>7</v>
      </c>
      <c r="H61" s="10">
        <v>0.16700000000000001</v>
      </c>
      <c r="I61" s="10">
        <v>2.3E-2</v>
      </c>
      <c r="J61" s="10">
        <v>8.9999999999999993E-3</v>
      </c>
      <c r="K61" s="11">
        <v>30</v>
      </c>
      <c r="L61" s="10">
        <v>0.71399999999999997</v>
      </c>
      <c r="M61" s="10">
        <v>7.2999999999999995E-2</v>
      </c>
      <c r="N61" s="10">
        <v>3.7999999999999999E-2</v>
      </c>
      <c r="O61" s="11">
        <v>42</v>
      </c>
      <c r="P61" s="10">
        <v>1</v>
      </c>
      <c r="Q61" s="20">
        <v>5.2999999999999999E-2</v>
      </c>
      <c r="R61" s="20">
        <v>5.2999999999999999E-2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K61" s="2"/>
      <c r="AL61" s="2"/>
      <c r="AM61" s="2"/>
    </row>
    <row r="62" spans="1:39" ht="13.5">
      <c r="A62" s="173"/>
      <c r="B62" s="24" t="s">
        <v>47</v>
      </c>
      <c r="C62" s="9">
        <v>1</v>
      </c>
      <c r="D62" s="10">
        <v>1.6E-2</v>
      </c>
      <c r="E62" s="10">
        <v>1.2999999999999999E-2</v>
      </c>
      <c r="F62" s="10">
        <v>1E-3</v>
      </c>
      <c r="G62" s="11">
        <v>2</v>
      </c>
      <c r="H62" s="10">
        <v>3.3000000000000002E-2</v>
      </c>
      <c r="I62" s="10">
        <v>7.0000000000000001E-3</v>
      </c>
      <c r="J62" s="10">
        <v>3.0000000000000001E-3</v>
      </c>
      <c r="K62" s="11">
        <v>58</v>
      </c>
      <c r="L62" s="10">
        <v>0.95099999999999996</v>
      </c>
      <c r="M62" s="10">
        <v>0.14000000000000001</v>
      </c>
      <c r="N62" s="10">
        <v>7.2999999999999995E-2</v>
      </c>
      <c r="O62" s="11">
        <v>61</v>
      </c>
      <c r="P62" s="10">
        <v>1</v>
      </c>
      <c r="Q62" s="20">
        <v>7.6999999999999999E-2</v>
      </c>
      <c r="R62" s="20">
        <v>7.6999999999999999E-2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K62" s="2"/>
      <c r="AL62" s="2"/>
      <c r="AM62" s="2"/>
    </row>
    <row r="63" spans="1:39" ht="13.5">
      <c r="A63" s="173"/>
      <c r="B63" s="24" t="s">
        <v>22</v>
      </c>
      <c r="C63" s="9">
        <v>1</v>
      </c>
      <c r="D63" s="10">
        <v>4.2000000000000003E-2</v>
      </c>
      <c r="E63" s="10">
        <v>1.2999999999999999E-2</v>
      </c>
      <c r="F63" s="10">
        <v>1E-3</v>
      </c>
      <c r="G63" s="11">
        <v>5</v>
      </c>
      <c r="H63" s="10">
        <v>0.20799999999999999</v>
      </c>
      <c r="I63" s="10">
        <v>1.6E-2</v>
      </c>
      <c r="J63" s="10">
        <v>6.0000000000000001E-3</v>
      </c>
      <c r="K63" s="11">
        <v>18</v>
      </c>
      <c r="L63" s="10">
        <v>0.75</v>
      </c>
      <c r="M63" s="10">
        <v>4.3999999999999997E-2</v>
      </c>
      <c r="N63" s="10">
        <v>2.3E-2</v>
      </c>
      <c r="O63" s="11">
        <v>24</v>
      </c>
      <c r="P63" s="10">
        <v>1</v>
      </c>
      <c r="Q63" s="20">
        <v>0.03</v>
      </c>
      <c r="R63" s="20">
        <v>0.03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K63" s="2"/>
      <c r="AL63" s="2"/>
      <c r="AM63" s="2"/>
    </row>
    <row r="64" spans="1:39" ht="13.5">
      <c r="A64" s="173"/>
      <c r="B64" s="24" t="s">
        <v>9</v>
      </c>
      <c r="C64" s="9">
        <v>3</v>
      </c>
      <c r="D64" s="10">
        <v>4.2999999999999997E-2</v>
      </c>
      <c r="E64" s="10">
        <v>0.04</v>
      </c>
      <c r="F64" s="10">
        <v>4.0000000000000001E-3</v>
      </c>
      <c r="G64" s="11">
        <v>53</v>
      </c>
      <c r="H64" s="10">
        <v>0.75700000000000001</v>
      </c>
      <c r="I64" s="10">
        <v>0.17299999999999999</v>
      </c>
      <c r="J64" s="10">
        <v>6.7000000000000004E-2</v>
      </c>
      <c r="K64" s="11">
        <v>14</v>
      </c>
      <c r="L64" s="10">
        <v>0.2</v>
      </c>
      <c r="M64" s="10">
        <v>3.4000000000000002E-2</v>
      </c>
      <c r="N64" s="10">
        <v>1.7999999999999999E-2</v>
      </c>
      <c r="O64" s="11">
        <v>70</v>
      </c>
      <c r="P64" s="10">
        <v>1</v>
      </c>
      <c r="Q64" s="20">
        <v>8.7999999999999995E-2</v>
      </c>
      <c r="R64" s="20">
        <v>8.7999999999999995E-2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G64" s="2"/>
      <c r="AH64" s="2"/>
      <c r="AI64" s="2"/>
      <c r="AK64" s="2"/>
      <c r="AL64" s="2"/>
      <c r="AM64" s="2"/>
    </row>
    <row r="65" spans="1:39" ht="13.5">
      <c r="A65" s="173"/>
      <c r="B65" s="24" t="s">
        <v>5</v>
      </c>
      <c r="C65" s="12">
        <v>1</v>
      </c>
      <c r="D65" s="13">
        <v>3.5999999999999997E-2</v>
      </c>
      <c r="E65" s="13">
        <v>1.2999999999999999E-2</v>
      </c>
      <c r="F65" s="13">
        <v>1E-3</v>
      </c>
      <c r="G65" s="14">
        <v>22</v>
      </c>
      <c r="H65" s="13">
        <v>0.78600000000000003</v>
      </c>
      <c r="I65" s="13">
        <v>7.1999999999999995E-2</v>
      </c>
      <c r="J65" s="13">
        <v>2.8000000000000001E-2</v>
      </c>
      <c r="K65" s="14">
        <v>5</v>
      </c>
      <c r="L65" s="13">
        <v>0.17899999999999999</v>
      </c>
      <c r="M65" s="13">
        <v>1.2E-2</v>
      </c>
      <c r="N65" s="13">
        <v>6.0000000000000001E-3</v>
      </c>
      <c r="O65" s="14">
        <v>28</v>
      </c>
      <c r="P65" s="13">
        <v>1</v>
      </c>
      <c r="Q65" s="21">
        <v>3.5000000000000003E-2</v>
      </c>
      <c r="R65" s="21">
        <v>3.5000000000000003E-2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K65" s="2"/>
      <c r="AL65" s="2"/>
      <c r="AM65" s="2"/>
    </row>
    <row r="66" spans="1:39" ht="13.5">
      <c r="A66" s="173"/>
      <c r="B66" s="24" t="s">
        <v>126</v>
      </c>
      <c r="C66" s="9">
        <v>3</v>
      </c>
      <c r="D66" s="10">
        <v>0.33300000000000002</v>
      </c>
      <c r="E66" s="10">
        <v>0.04</v>
      </c>
      <c r="F66" s="10">
        <v>4.0000000000000001E-3</v>
      </c>
      <c r="G66" s="11">
        <v>5</v>
      </c>
      <c r="H66" s="10">
        <v>0.55600000000000005</v>
      </c>
      <c r="I66" s="10">
        <v>1.6E-2</v>
      </c>
      <c r="J66" s="10">
        <v>6.0000000000000001E-3</v>
      </c>
      <c r="K66" s="11">
        <v>1</v>
      </c>
      <c r="L66" s="10">
        <v>0.111</v>
      </c>
      <c r="M66" s="10">
        <v>2E-3</v>
      </c>
      <c r="N66" s="10">
        <v>1E-3</v>
      </c>
      <c r="O66" s="11">
        <v>9</v>
      </c>
      <c r="P66" s="10">
        <v>1</v>
      </c>
      <c r="Q66" s="20">
        <v>1.0999999999999999E-2</v>
      </c>
      <c r="R66" s="20">
        <v>1.0999999999999999E-2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K66" s="2"/>
      <c r="AL66" s="2"/>
      <c r="AM66" s="2"/>
    </row>
    <row r="67" spans="1:39" ht="13.5">
      <c r="A67" s="173"/>
      <c r="B67" s="171"/>
      <c r="C67" s="12"/>
      <c r="D67" s="13"/>
      <c r="E67" s="13"/>
      <c r="F67" s="13"/>
      <c r="G67" s="14"/>
      <c r="H67" s="13"/>
      <c r="I67" s="13"/>
      <c r="J67" s="13"/>
      <c r="K67" s="14"/>
      <c r="L67" s="13"/>
      <c r="M67" s="13"/>
      <c r="N67" s="13"/>
      <c r="O67" s="14"/>
      <c r="P67" s="13"/>
      <c r="Q67" s="21"/>
      <c r="R67" s="2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K67" s="2"/>
      <c r="AL67" s="2"/>
      <c r="AM67" s="2"/>
    </row>
    <row r="68" spans="1:39" ht="14.25" thickBot="1">
      <c r="A68" s="174"/>
      <c r="B68" s="25" t="s">
        <v>1</v>
      </c>
      <c r="C68" s="15">
        <v>75</v>
      </c>
      <c r="D68" s="16">
        <v>9.4E-2</v>
      </c>
      <c r="E68" s="16">
        <v>1</v>
      </c>
      <c r="F68" s="16">
        <v>9.4E-2</v>
      </c>
      <c r="G68" s="17">
        <v>306</v>
      </c>
      <c r="H68" s="16">
        <v>0.38500000000000001</v>
      </c>
      <c r="I68" s="16">
        <v>1</v>
      </c>
      <c r="J68" s="16">
        <v>0.38500000000000001</v>
      </c>
      <c r="K68" s="17">
        <v>413</v>
      </c>
      <c r="L68" s="16">
        <v>0.52</v>
      </c>
      <c r="M68" s="16">
        <v>1</v>
      </c>
      <c r="N68" s="16">
        <v>0.52</v>
      </c>
      <c r="O68" s="17">
        <v>794</v>
      </c>
      <c r="P68" s="16">
        <v>1</v>
      </c>
      <c r="Q68" s="22">
        <v>1</v>
      </c>
      <c r="R68" s="22">
        <v>1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G68" s="2"/>
      <c r="AH68" s="2"/>
      <c r="AI68" s="2"/>
      <c r="AK68" s="2"/>
      <c r="AL68" s="2"/>
      <c r="AM68" s="2"/>
    </row>
    <row r="69" spans="1:39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G69" s="2"/>
      <c r="AH69" s="2"/>
      <c r="AI69" s="2"/>
      <c r="AK69" s="2"/>
      <c r="AL69" s="2"/>
      <c r="AM69" s="2"/>
    </row>
    <row r="70" spans="1:39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G70" s="2"/>
      <c r="AH70" s="2"/>
      <c r="AI70" s="2"/>
      <c r="AK70" s="2"/>
      <c r="AL70" s="2"/>
      <c r="AM70" s="2"/>
    </row>
    <row r="71" spans="1:39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G71" s="2"/>
      <c r="AH71" s="2"/>
      <c r="AI71" s="2"/>
      <c r="AK71" s="2"/>
      <c r="AL71" s="2"/>
      <c r="AM71" s="2"/>
    </row>
    <row r="72" spans="1:39"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K72" s="2"/>
      <c r="AL72" s="2"/>
      <c r="AM72" s="2"/>
    </row>
    <row r="73" spans="1:39"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K73" s="2"/>
      <c r="AL73" s="2"/>
      <c r="AM73" s="2"/>
    </row>
    <row r="74" spans="1:39"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G74" s="2"/>
      <c r="AH74" s="2"/>
      <c r="AI74" s="2"/>
      <c r="AK74" s="2"/>
      <c r="AL74" s="2"/>
      <c r="AM74" s="2"/>
    </row>
    <row r="75" spans="1:39"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39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39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39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39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39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9:29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9:29"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9:29"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9:29"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9:29"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9:29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9:29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9:29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9:29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9:29"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9:29"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9:29"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9:29"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9:29"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9:29"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9:29"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103" spans="1:29" ht="12.75">
      <c r="A103" s="26" t="s">
        <v>31</v>
      </c>
    </row>
    <row r="104" spans="1:29">
      <c r="A104" s="289"/>
      <c r="B104" s="290"/>
      <c r="C104" s="483" t="s">
        <v>75</v>
      </c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Q104" s="2"/>
      <c r="R104" s="2"/>
      <c r="S104" s="2"/>
      <c r="T104" s="2"/>
    </row>
    <row r="105" spans="1:29">
      <c r="A105" s="291"/>
      <c r="B105" s="42"/>
      <c r="C105" s="483" t="s">
        <v>25</v>
      </c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Q105" s="2"/>
      <c r="R105" s="2"/>
      <c r="S105" s="2"/>
      <c r="T105" s="2"/>
    </row>
    <row r="106" spans="1:29" ht="22.5" customHeight="1">
      <c r="A106" s="292"/>
      <c r="B106" s="186"/>
      <c r="C106" s="480" t="s">
        <v>72</v>
      </c>
      <c r="D106" s="481"/>
      <c r="E106" s="481"/>
      <c r="F106" s="481"/>
      <c r="G106" s="480" t="s">
        <v>73</v>
      </c>
      <c r="H106" s="481"/>
      <c r="I106" s="481"/>
      <c r="J106" s="481"/>
      <c r="K106" s="480" t="s">
        <v>74</v>
      </c>
      <c r="L106" s="481"/>
      <c r="M106" s="481"/>
      <c r="N106" s="481"/>
      <c r="P106" s="51"/>
      <c r="Q106" s="2"/>
      <c r="R106" s="2"/>
      <c r="S106" s="2"/>
      <c r="T106" s="2"/>
    </row>
    <row r="107" spans="1:29" ht="33.6" customHeight="1">
      <c r="A107" s="241"/>
      <c r="B107" s="187"/>
      <c r="C107" s="188">
        <v>2010</v>
      </c>
      <c r="D107" s="189">
        <v>2005</v>
      </c>
      <c r="E107" s="190">
        <v>2000</v>
      </c>
      <c r="F107" s="191" t="s">
        <v>32</v>
      </c>
      <c r="G107" s="192">
        <v>2010</v>
      </c>
      <c r="H107" s="189">
        <v>2005</v>
      </c>
      <c r="I107" s="190">
        <v>2000</v>
      </c>
      <c r="J107" s="242" t="s">
        <v>32</v>
      </c>
      <c r="K107" s="188">
        <v>2010</v>
      </c>
      <c r="L107" s="189">
        <v>2005</v>
      </c>
      <c r="M107" s="190">
        <v>2000</v>
      </c>
      <c r="N107" s="191" t="s">
        <v>32</v>
      </c>
      <c r="O107" s="43"/>
      <c r="S107" s="51"/>
      <c r="T107" s="2"/>
      <c r="U107" s="2"/>
      <c r="V107" s="2"/>
      <c r="W107" s="2"/>
    </row>
    <row r="108" spans="1:29" ht="13.15" customHeight="1">
      <c r="A108" s="243" t="s">
        <v>24</v>
      </c>
      <c r="B108" s="193" t="s">
        <v>3</v>
      </c>
      <c r="C108" s="194">
        <f>D7</f>
        <v>3.3333333333333333E-2</v>
      </c>
      <c r="D108" s="195">
        <v>0</v>
      </c>
      <c r="E108" s="196">
        <v>0</v>
      </c>
      <c r="F108" s="197">
        <f>D108-E108</f>
        <v>0</v>
      </c>
      <c r="G108" s="198">
        <f>H7</f>
        <v>0.96666666666666667</v>
      </c>
      <c r="H108" s="195">
        <v>0.83899999999999997</v>
      </c>
      <c r="I108" s="196">
        <v>0.76470588235294112</v>
      </c>
      <c r="J108" s="199">
        <f>H108-I108</f>
        <v>7.4294117647058844E-2</v>
      </c>
      <c r="K108" s="194">
        <f>L7</f>
        <v>1</v>
      </c>
      <c r="L108" s="195">
        <v>0.161</v>
      </c>
      <c r="M108" s="196">
        <v>0.23529411764705882</v>
      </c>
      <c r="N108" s="197">
        <f>L108-M108</f>
        <v>-7.4294117647058816E-2</v>
      </c>
      <c r="T108" s="2"/>
      <c r="U108" s="2"/>
      <c r="V108" s="2"/>
      <c r="W108" s="2"/>
    </row>
    <row r="109" spans="1:29" ht="13.15" customHeight="1">
      <c r="A109" s="243"/>
      <c r="B109" s="193" t="s">
        <v>4</v>
      </c>
      <c r="C109" s="194">
        <f t="shared" ref="C109:C139" si="11">D8</f>
        <v>0.28000000000000003</v>
      </c>
      <c r="D109" s="195">
        <v>0.28599999999999998</v>
      </c>
      <c r="E109" s="196">
        <v>0.32432432432432434</v>
      </c>
      <c r="F109" s="197">
        <f>D109-E109</f>
        <v>-3.8324324324324366E-2</v>
      </c>
      <c r="G109" s="198">
        <f t="shared" ref="G109:G139" si="12">H8</f>
        <v>0.72</v>
      </c>
      <c r="H109" s="195">
        <v>0.42899999999999999</v>
      </c>
      <c r="I109" s="196">
        <v>0.45945945945945948</v>
      </c>
      <c r="J109" s="199">
        <f>H109-I109</f>
        <v>-3.0459459459459493E-2</v>
      </c>
      <c r="K109" s="194">
        <f t="shared" ref="K109:K139" si="13">L8</f>
        <v>1</v>
      </c>
      <c r="L109" s="195">
        <v>0.28599999999999998</v>
      </c>
      <c r="M109" s="196">
        <v>0.21621621621621623</v>
      </c>
      <c r="N109" s="197">
        <f>L109-M109</f>
        <v>6.9783783783783748E-2</v>
      </c>
      <c r="T109" s="2"/>
      <c r="U109" s="2"/>
      <c r="V109" s="2"/>
      <c r="W109" s="2"/>
      <c r="X109" s="2"/>
      <c r="Y109" s="2"/>
    </row>
    <row r="110" spans="1:29" ht="13.15" customHeight="1">
      <c r="A110" s="243"/>
      <c r="B110" s="193" t="s">
        <v>41</v>
      </c>
      <c r="C110" s="194">
        <f t="shared" si="11"/>
        <v>0</v>
      </c>
      <c r="D110" s="195"/>
      <c r="E110" s="196"/>
      <c r="F110" s="197"/>
      <c r="G110" s="198">
        <f t="shared" si="12"/>
        <v>1</v>
      </c>
      <c r="H110" s="195"/>
      <c r="I110" s="196"/>
      <c r="J110" s="199"/>
      <c r="K110" s="194">
        <f t="shared" si="13"/>
        <v>1</v>
      </c>
      <c r="L110" s="195"/>
      <c r="M110" s="196"/>
      <c r="N110" s="197"/>
      <c r="T110" s="2"/>
      <c r="U110" s="2"/>
      <c r="V110" s="2"/>
      <c r="X110" s="2"/>
      <c r="Y110" s="2"/>
    </row>
    <row r="111" spans="1:29" ht="13.15" customHeight="1">
      <c r="A111" s="243"/>
      <c r="B111" s="193" t="s">
        <v>42</v>
      </c>
      <c r="C111" s="194">
        <f t="shared" si="11"/>
        <v>0</v>
      </c>
      <c r="D111" s="195"/>
      <c r="E111" s="196"/>
      <c r="F111" s="197"/>
      <c r="G111" s="198">
        <f t="shared" si="12"/>
        <v>1</v>
      </c>
      <c r="H111" s="195"/>
      <c r="I111" s="196"/>
      <c r="J111" s="199"/>
      <c r="K111" s="194">
        <f t="shared" si="13"/>
        <v>1</v>
      </c>
      <c r="L111" s="195"/>
      <c r="M111" s="196"/>
      <c r="N111" s="197"/>
      <c r="T111" s="2"/>
      <c r="U111" s="2"/>
      <c r="V111" s="2"/>
      <c r="X111" s="2"/>
      <c r="Y111" s="2"/>
    </row>
    <row r="112" spans="1:29" ht="13.15" customHeight="1">
      <c r="A112" s="243"/>
      <c r="B112" s="193" t="s">
        <v>14</v>
      </c>
      <c r="C112" s="194">
        <f t="shared" si="11"/>
        <v>0</v>
      </c>
      <c r="D112" s="195">
        <v>7.0999999999999994E-2</v>
      </c>
      <c r="E112" s="196"/>
      <c r="F112" s="197"/>
      <c r="G112" s="198">
        <f t="shared" si="12"/>
        <v>1</v>
      </c>
      <c r="H112" s="195">
        <v>7.0999999999999994E-2</v>
      </c>
      <c r="I112" s="196"/>
      <c r="J112" s="199"/>
      <c r="K112" s="194">
        <f t="shared" si="13"/>
        <v>1</v>
      </c>
      <c r="L112" s="195">
        <v>0.85699999999999998</v>
      </c>
      <c r="M112" s="196"/>
      <c r="N112" s="197"/>
      <c r="T112" s="2"/>
      <c r="U112" s="2"/>
      <c r="V112" s="2"/>
      <c r="X112" s="2"/>
      <c r="Y112" s="2"/>
    </row>
    <row r="113" spans="1:25" ht="13.15" customHeight="1">
      <c r="A113" s="243"/>
      <c r="B113" s="193" t="s">
        <v>6</v>
      </c>
      <c r="C113" s="194">
        <f t="shared" si="11"/>
        <v>0.05</v>
      </c>
      <c r="D113" s="195">
        <v>4.4999999999999998E-2</v>
      </c>
      <c r="E113" s="196"/>
      <c r="F113" s="197"/>
      <c r="G113" s="198">
        <f t="shared" si="12"/>
        <v>0.95</v>
      </c>
      <c r="H113" s="195">
        <v>0.28799999999999998</v>
      </c>
      <c r="I113" s="196"/>
      <c r="J113" s="199"/>
      <c r="K113" s="194">
        <f t="shared" si="13"/>
        <v>1</v>
      </c>
      <c r="L113" s="195">
        <v>0.66700000000000004</v>
      </c>
      <c r="M113" s="196"/>
      <c r="N113" s="197"/>
      <c r="T113" s="2"/>
      <c r="U113" s="2"/>
      <c r="V113" s="2"/>
      <c r="X113" s="2"/>
      <c r="Y113" s="2"/>
    </row>
    <row r="114" spans="1:25" ht="13.15" customHeight="1">
      <c r="A114" s="243"/>
      <c r="B114" s="193" t="s">
        <v>8</v>
      </c>
      <c r="C114" s="194">
        <f t="shared" si="11"/>
        <v>1</v>
      </c>
      <c r="D114" s="195">
        <v>0.6</v>
      </c>
      <c r="E114" s="196">
        <v>0.4</v>
      </c>
      <c r="F114" s="197">
        <f>D114-E114</f>
        <v>0.19999999999999996</v>
      </c>
      <c r="G114" s="198">
        <f t="shared" si="12"/>
        <v>0</v>
      </c>
      <c r="H114" s="195">
        <v>0.2</v>
      </c>
      <c r="I114" s="196">
        <v>0.3</v>
      </c>
      <c r="J114" s="199">
        <f>H114-I114</f>
        <v>-9.9999999999999978E-2</v>
      </c>
      <c r="K114" s="194">
        <f t="shared" si="13"/>
        <v>1</v>
      </c>
      <c r="L114" s="195">
        <v>0.2</v>
      </c>
      <c r="M114" s="196">
        <v>0.3</v>
      </c>
      <c r="N114" s="197">
        <f>L114-M114</f>
        <v>-9.9999999999999978E-2</v>
      </c>
      <c r="T114" s="2"/>
      <c r="U114" s="2"/>
      <c r="V114" s="2"/>
      <c r="X114" s="2"/>
      <c r="Y114" s="2"/>
    </row>
    <row r="115" spans="1:25" ht="13.15" customHeight="1">
      <c r="A115" s="243"/>
      <c r="B115" s="193" t="s">
        <v>10</v>
      </c>
      <c r="C115" s="194">
        <f t="shared" si="11"/>
        <v>0</v>
      </c>
      <c r="D115" s="195">
        <v>0</v>
      </c>
      <c r="E115" s="196"/>
      <c r="F115" s="197"/>
      <c r="G115" s="198">
        <f t="shared" si="12"/>
        <v>1</v>
      </c>
      <c r="H115" s="195">
        <v>0</v>
      </c>
      <c r="I115" s="196"/>
      <c r="J115" s="199"/>
      <c r="K115" s="194">
        <f t="shared" si="13"/>
        <v>1</v>
      </c>
      <c r="L115" s="195">
        <v>1</v>
      </c>
      <c r="M115" s="196"/>
      <c r="N115" s="197"/>
      <c r="T115" s="2"/>
      <c r="U115" s="2"/>
      <c r="V115" s="2"/>
      <c r="X115" s="2"/>
      <c r="Y115" s="2"/>
    </row>
    <row r="116" spans="1:25" ht="13.15" customHeight="1">
      <c r="A116" s="243"/>
      <c r="B116" s="193" t="s">
        <v>11</v>
      </c>
      <c r="C116" s="194">
        <f t="shared" si="11"/>
        <v>0.33333333333333331</v>
      </c>
      <c r="D116" s="195">
        <v>9.0999999999999998E-2</v>
      </c>
      <c r="E116" s="196">
        <v>3.9215686274509803E-2</v>
      </c>
      <c r="F116" s="197">
        <f>D116-E116</f>
        <v>5.1784313725490194E-2</v>
      </c>
      <c r="G116" s="198">
        <f t="shared" si="12"/>
        <v>0.66666666666666663</v>
      </c>
      <c r="H116" s="195">
        <v>0.27300000000000002</v>
      </c>
      <c r="I116" s="196">
        <v>7.8431372549019607E-2</v>
      </c>
      <c r="J116" s="199">
        <f>H116-I116</f>
        <v>0.19456862745098041</v>
      </c>
      <c r="K116" s="194">
        <f t="shared" si="13"/>
        <v>1</v>
      </c>
      <c r="L116" s="195">
        <v>0.63600000000000001</v>
      </c>
      <c r="M116" s="196">
        <v>0.88235294117647056</v>
      </c>
      <c r="N116" s="197">
        <f>L116-M116</f>
        <v>-0.24635294117647055</v>
      </c>
      <c r="T116" s="2"/>
      <c r="U116" s="2"/>
      <c r="V116" s="2"/>
      <c r="X116" s="2"/>
      <c r="Y116" s="2"/>
    </row>
    <row r="117" spans="1:25" ht="13.15" customHeight="1">
      <c r="A117" s="243"/>
      <c r="B117" s="193" t="s">
        <v>12</v>
      </c>
      <c r="C117" s="194">
        <f t="shared" si="11"/>
        <v>0.2857142857142857</v>
      </c>
      <c r="D117" s="195">
        <v>0.19</v>
      </c>
      <c r="E117" s="196">
        <v>0.24358974358974358</v>
      </c>
      <c r="F117" s="197">
        <f>D117-E117</f>
        <v>-5.3589743589743583E-2</v>
      </c>
      <c r="G117" s="198">
        <f t="shared" si="12"/>
        <v>0.7142857142857143</v>
      </c>
      <c r="H117" s="195">
        <v>0.52400000000000002</v>
      </c>
      <c r="I117" s="196">
        <v>0.37179487179487181</v>
      </c>
      <c r="J117" s="199">
        <f>H117-I117</f>
        <v>0.15220512820512822</v>
      </c>
      <c r="K117" s="194">
        <f t="shared" si="13"/>
        <v>1</v>
      </c>
      <c r="L117" s="195">
        <v>0.28599999999999998</v>
      </c>
      <c r="M117" s="196">
        <v>0.38461538461538464</v>
      </c>
      <c r="N117" s="197">
        <f>L117-M117</f>
        <v>-9.861538461538466E-2</v>
      </c>
      <c r="T117" s="2"/>
      <c r="U117" s="2"/>
      <c r="V117" s="2"/>
      <c r="X117" s="2"/>
      <c r="Y117" s="2"/>
    </row>
    <row r="118" spans="1:25" ht="13.15" customHeight="1">
      <c r="A118" s="243"/>
      <c r="B118" s="193" t="s">
        <v>43</v>
      </c>
      <c r="C118" s="194">
        <f t="shared" si="11"/>
        <v>0</v>
      </c>
      <c r="D118" s="195"/>
      <c r="E118" s="196"/>
      <c r="F118" s="197"/>
      <c r="G118" s="198">
        <f t="shared" si="12"/>
        <v>0</v>
      </c>
      <c r="H118" s="195"/>
      <c r="I118" s="196"/>
      <c r="J118" s="199"/>
      <c r="K118" s="194">
        <f t="shared" si="13"/>
        <v>0</v>
      </c>
      <c r="L118" s="195"/>
      <c r="M118" s="196"/>
      <c r="N118" s="197"/>
      <c r="T118" s="2"/>
      <c r="U118" s="2"/>
      <c r="V118" s="2"/>
      <c r="X118" s="2"/>
      <c r="Y118" s="2"/>
    </row>
    <row r="119" spans="1:25" ht="13.15" customHeight="1">
      <c r="A119" s="243"/>
      <c r="B119" s="193" t="s">
        <v>7</v>
      </c>
      <c r="C119" s="194">
        <f t="shared" si="11"/>
        <v>0.14516129032258066</v>
      </c>
      <c r="D119" s="195">
        <v>3.9E-2</v>
      </c>
      <c r="E119" s="196">
        <v>0.10989010989010989</v>
      </c>
      <c r="F119" s="197">
        <f>D119-E119</f>
        <v>-7.0890109890109881E-2</v>
      </c>
      <c r="G119" s="198">
        <f t="shared" si="12"/>
        <v>0.85483870967741937</v>
      </c>
      <c r="H119" s="195">
        <v>0.52300000000000002</v>
      </c>
      <c r="I119" s="196">
        <v>0.43956043956043955</v>
      </c>
      <c r="J119" s="199">
        <f>H119-I119</f>
        <v>8.3439560439560467E-2</v>
      </c>
      <c r="K119" s="194">
        <f t="shared" si="13"/>
        <v>1</v>
      </c>
      <c r="L119" s="195">
        <v>0.438</v>
      </c>
      <c r="M119" s="196">
        <v>0.45054945054945056</v>
      </c>
      <c r="N119" s="197">
        <f>L119-M119</f>
        <v>-1.2549450549450558E-2</v>
      </c>
      <c r="T119" s="2"/>
      <c r="U119" s="2"/>
      <c r="V119" s="2"/>
      <c r="X119" s="2"/>
      <c r="Y119" s="2"/>
    </row>
    <row r="120" spans="1:25" ht="13.15" customHeight="1">
      <c r="A120" s="243"/>
      <c r="B120" s="193" t="s">
        <v>13</v>
      </c>
      <c r="C120" s="194">
        <f t="shared" si="11"/>
        <v>1</v>
      </c>
      <c r="D120" s="195">
        <v>0</v>
      </c>
      <c r="E120" s="196">
        <v>0.25</v>
      </c>
      <c r="F120" s="197">
        <f>D120-E120</f>
        <v>-0.25</v>
      </c>
      <c r="G120" s="198">
        <f t="shared" si="12"/>
        <v>0</v>
      </c>
      <c r="H120" s="195">
        <v>0.214</v>
      </c>
      <c r="I120" s="196">
        <v>0.25</v>
      </c>
      <c r="J120" s="199">
        <f>H120-I120</f>
        <v>-3.6000000000000004E-2</v>
      </c>
      <c r="K120" s="194">
        <f t="shared" si="13"/>
        <v>1</v>
      </c>
      <c r="L120" s="195">
        <v>0.78600000000000003</v>
      </c>
      <c r="M120" s="196">
        <v>0.5</v>
      </c>
      <c r="N120" s="197"/>
      <c r="T120" s="2"/>
      <c r="U120" s="2"/>
      <c r="V120" s="2"/>
      <c r="X120" s="2"/>
      <c r="Y120" s="2"/>
    </row>
    <row r="121" spans="1:25" ht="13.15" customHeight="1">
      <c r="A121" s="243"/>
      <c r="B121" s="193" t="s">
        <v>15</v>
      </c>
      <c r="C121" s="194">
        <f t="shared" si="11"/>
        <v>0.26666666666666666</v>
      </c>
      <c r="D121" s="195">
        <v>5.1999999999999998E-2</v>
      </c>
      <c r="E121" s="196">
        <v>0.1044776119402985</v>
      </c>
      <c r="F121" s="197">
        <f>D121-E121</f>
        <v>-5.2477611940298506E-2</v>
      </c>
      <c r="G121" s="198">
        <f t="shared" si="12"/>
        <v>0.73333333333333328</v>
      </c>
      <c r="H121" s="195">
        <v>8.5999999999999993E-2</v>
      </c>
      <c r="I121" s="196">
        <v>0.19402985074626866</v>
      </c>
      <c r="J121" s="199">
        <f>H121-I121</f>
        <v>-0.10802985074626867</v>
      </c>
      <c r="K121" s="194">
        <f t="shared" si="13"/>
        <v>1</v>
      </c>
      <c r="L121" s="195">
        <v>0.86199999999999999</v>
      </c>
      <c r="M121" s="196">
        <v>0.70149253731343286</v>
      </c>
      <c r="N121" s="197">
        <f>L121-M121</f>
        <v>0.16050746268656713</v>
      </c>
      <c r="T121" s="2"/>
      <c r="U121" s="2"/>
      <c r="V121" s="2"/>
      <c r="X121" s="2"/>
      <c r="Y121" s="2"/>
    </row>
    <row r="122" spans="1:25" ht="13.15" customHeight="1">
      <c r="A122" s="243"/>
      <c r="B122" s="193" t="s">
        <v>16</v>
      </c>
      <c r="C122" s="194">
        <f t="shared" si="11"/>
        <v>0.41666666666666669</v>
      </c>
      <c r="D122" s="195">
        <v>0.20499999999999999</v>
      </c>
      <c r="E122" s="196"/>
      <c r="F122" s="197"/>
      <c r="G122" s="198">
        <f t="shared" si="12"/>
        <v>0.58333333333333337</v>
      </c>
      <c r="H122" s="195">
        <v>0.29499999999999998</v>
      </c>
      <c r="I122" s="196"/>
      <c r="J122" s="199"/>
      <c r="K122" s="194">
        <f t="shared" si="13"/>
        <v>1</v>
      </c>
      <c r="L122" s="195">
        <v>0.5</v>
      </c>
      <c r="M122" s="196"/>
      <c r="N122" s="197"/>
      <c r="T122" s="2"/>
      <c r="U122" s="2"/>
      <c r="V122" s="2"/>
      <c r="X122" s="2"/>
      <c r="Y122" s="2"/>
    </row>
    <row r="123" spans="1:25" ht="13.15" customHeight="1">
      <c r="A123" s="243"/>
      <c r="B123" s="193" t="s">
        <v>17</v>
      </c>
      <c r="C123" s="194">
        <f t="shared" si="11"/>
        <v>0.2537313432835821</v>
      </c>
      <c r="D123" s="195"/>
      <c r="E123" s="196"/>
      <c r="F123" s="197"/>
      <c r="G123" s="198">
        <f t="shared" si="12"/>
        <v>0.74626865671641796</v>
      </c>
      <c r="H123" s="195"/>
      <c r="I123" s="196"/>
      <c r="J123" s="199"/>
      <c r="K123" s="194">
        <f t="shared" si="13"/>
        <v>1</v>
      </c>
      <c r="L123" s="195"/>
      <c r="M123" s="196"/>
      <c r="N123" s="197"/>
      <c r="T123" s="2"/>
      <c r="U123" s="2"/>
      <c r="V123" s="2"/>
      <c r="X123" s="2"/>
      <c r="Y123" s="2"/>
    </row>
    <row r="124" spans="1:25" ht="13.15" customHeight="1">
      <c r="A124" s="243"/>
      <c r="B124" s="193" t="s">
        <v>44</v>
      </c>
      <c r="C124" s="194">
        <f t="shared" si="11"/>
        <v>0</v>
      </c>
      <c r="D124" s="195"/>
      <c r="E124" s="196"/>
      <c r="F124" s="197"/>
      <c r="G124" s="198">
        <f t="shared" si="12"/>
        <v>0</v>
      </c>
      <c r="H124" s="195"/>
      <c r="I124" s="196"/>
      <c r="J124" s="199"/>
      <c r="K124" s="194">
        <f t="shared" si="13"/>
        <v>0</v>
      </c>
      <c r="L124" s="195"/>
      <c r="M124" s="196"/>
      <c r="N124" s="197"/>
      <c r="T124" s="2"/>
      <c r="U124" s="2"/>
      <c r="V124" s="2"/>
    </row>
    <row r="125" spans="1:25" ht="13.15" customHeight="1">
      <c r="A125" s="243"/>
      <c r="B125" s="193" t="s">
        <v>18</v>
      </c>
      <c r="C125" s="194">
        <f t="shared" si="11"/>
        <v>0</v>
      </c>
      <c r="D125" s="195">
        <v>0</v>
      </c>
      <c r="E125" s="196"/>
      <c r="F125" s="197"/>
      <c r="G125" s="198">
        <f t="shared" si="12"/>
        <v>0</v>
      </c>
      <c r="H125" s="195">
        <v>5.2999999999999999E-2</v>
      </c>
      <c r="I125" s="196"/>
      <c r="J125" s="199"/>
      <c r="K125" s="194">
        <f t="shared" si="13"/>
        <v>0</v>
      </c>
      <c r="L125" s="195">
        <v>0.94699999999999995</v>
      </c>
      <c r="M125" s="196"/>
      <c r="N125" s="197"/>
      <c r="T125" s="2"/>
      <c r="U125" s="2"/>
      <c r="V125" s="2"/>
    </row>
    <row r="126" spans="1:25" ht="13.15" customHeight="1">
      <c r="A126" s="243"/>
      <c r="B126" s="193" t="s">
        <v>23</v>
      </c>
      <c r="C126" s="194">
        <f t="shared" si="11"/>
        <v>0</v>
      </c>
      <c r="D126" s="195">
        <v>0</v>
      </c>
      <c r="E126" s="196"/>
      <c r="F126" s="197"/>
      <c r="G126" s="198">
        <f t="shared" si="12"/>
        <v>1</v>
      </c>
      <c r="H126" s="195">
        <v>0</v>
      </c>
      <c r="I126" s="196"/>
      <c r="J126" s="199"/>
      <c r="K126" s="194">
        <f t="shared" si="13"/>
        <v>1</v>
      </c>
      <c r="L126" s="195">
        <v>1</v>
      </c>
      <c r="M126" s="196"/>
      <c r="N126" s="197"/>
      <c r="O126" s="44"/>
      <c r="T126" s="2"/>
      <c r="U126" s="2"/>
    </row>
    <row r="127" spans="1:25" ht="13.15" customHeight="1">
      <c r="A127" s="243"/>
      <c r="B127" s="193" t="s">
        <v>19</v>
      </c>
      <c r="C127" s="194">
        <f t="shared" si="11"/>
        <v>0.875</v>
      </c>
      <c r="D127" s="195">
        <v>0.48099999999999998</v>
      </c>
      <c r="E127" s="196">
        <v>0.5714285714285714</v>
      </c>
      <c r="F127" s="197">
        <f>D127-E127</f>
        <v>-9.0428571428571414E-2</v>
      </c>
      <c r="G127" s="198">
        <f t="shared" si="12"/>
        <v>0.125</v>
      </c>
      <c r="H127" s="195">
        <v>0.40699999999999997</v>
      </c>
      <c r="I127" s="196">
        <v>0.38775510204081631</v>
      </c>
      <c r="J127" s="199">
        <f>H127-I127</f>
        <v>1.924489795918366E-2</v>
      </c>
      <c r="K127" s="194">
        <f t="shared" si="13"/>
        <v>1</v>
      </c>
      <c r="L127" s="195">
        <v>0.111</v>
      </c>
      <c r="M127" s="196">
        <v>4.0816326530612242E-2</v>
      </c>
      <c r="N127" s="197">
        <f>L127-M127</f>
        <v>7.0183673469387753E-2</v>
      </c>
      <c r="O127" s="44"/>
      <c r="T127" s="2"/>
      <c r="U127" s="2"/>
    </row>
    <row r="128" spans="1:25" ht="13.15" customHeight="1">
      <c r="A128" s="243"/>
      <c r="B128" s="193" t="s">
        <v>20</v>
      </c>
      <c r="C128" s="194">
        <f t="shared" si="11"/>
        <v>0.5</v>
      </c>
      <c r="D128" s="195">
        <v>0</v>
      </c>
      <c r="E128" s="196">
        <v>3.0303030303030304E-2</v>
      </c>
      <c r="F128" s="197">
        <f>D128-E128</f>
        <v>-3.0303030303030304E-2</v>
      </c>
      <c r="G128" s="198">
        <f t="shared" si="12"/>
        <v>0.5</v>
      </c>
      <c r="H128" s="195">
        <v>0.5</v>
      </c>
      <c r="I128" s="196">
        <v>0.33333333333333331</v>
      </c>
      <c r="J128" s="199">
        <f>H128-I128</f>
        <v>0.16666666666666669</v>
      </c>
      <c r="K128" s="194">
        <f t="shared" si="13"/>
        <v>1</v>
      </c>
      <c r="L128" s="195">
        <v>0.5</v>
      </c>
      <c r="M128" s="196">
        <v>0.63636363636363635</v>
      </c>
      <c r="N128" s="197">
        <f>L128-M128</f>
        <v>-0.13636363636363635</v>
      </c>
      <c r="O128" s="44"/>
      <c r="T128" s="2"/>
      <c r="U128" s="2"/>
    </row>
    <row r="129" spans="1:25" ht="13.15" customHeight="1">
      <c r="A129" s="243"/>
      <c r="B129" s="193" t="s">
        <v>21</v>
      </c>
      <c r="C129" s="194">
        <f t="shared" si="11"/>
        <v>0</v>
      </c>
      <c r="D129" s="195">
        <v>0.11899999999999999</v>
      </c>
      <c r="E129" s="196"/>
      <c r="F129" s="197"/>
      <c r="G129" s="198">
        <f t="shared" si="12"/>
        <v>1</v>
      </c>
      <c r="H129" s="195">
        <v>0.16700000000000001</v>
      </c>
      <c r="I129" s="196"/>
      <c r="J129" s="199"/>
      <c r="K129" s="194">
        <f t="shared" si="13"/>
        <v>1</v>
      </c>
      <c r="L129" s="195">
        <v>0.71399999999999997</v>
      </c>
      <c r="M129" s="196"/>
      <c r="N129" s="197"/>
      <c r="O129" s="44"/>
      <c r="T129" s="2"/>
      <c r="U129" s="2"/>
    </row>
    <row r="130" spans="1:25" ht="13.15" customHeight="1">
      <c r="A130" s="243"/>
      <c r="B130" s="193" t="s">
        <v>45</v>
      </c>
      <c r="C130" s="194">
        <f t="shared" si="11"/>
        <v>0.26315789473684209</v>
      </c>
      <c r="D130" s="195"/>
      <c r="E130" s="196"/>
      <c r="F130" s="197"/>
      <c r="G130" s="198">
        <f t="shared" si="12"/>
        <v>0.73684210526315785</v>
      </c>
      <c r="H130" s="195"/>
      <c r="I130" s="196"/>
      <c r="J130" s="199"/>
      <c r="K130" s="194">
        <f t="shared" si="13"/>
        <v>1</v>
      </c>
      <c r="L130" s="195"/>
      <c r="M130" s="196"/>
      <c r="N130" s="197"/>
      <c r="O130" s="44"/>
      <c r="P130" s="48"/>
      <c r="R130" s="2"/>
      <c r="S130" s="2"/>
      <c r="T130" s="2"/>
      <c r="U130" s="2"/>
    </row>
    <row r="131" spans="1:25" ht="13.15" customHeight="1">
      <c r="A131" s="243"/>
      <c r="B131" s="193" t="s">
        <v>46</v>
      </c>
      <c r="C131" s="194">
        <f t="shared" si="11"/>
        <v>0.6</v>
      </c>
      <c r="D131" s="195"/>
      <c r="E131" s="196"/>
      <c r="F131" s="197"/>
      <c r="G131" s="198">
        <f t="shared" si="12"/>
        <v>0.4</v>
      </c>
      <c r="H131" s="195"/>
      <c r="I131" s="196"/>
      <c r="J131" s="199"/>
      <c r="K131" s="194">
        <f t="shared" si="13"/>
        <v>1</v>
      </c>
      <c r="L131" s="195"/>
      <c r="M131" s="196"/>
      <c r="N131" s="197"/>
      <c r="O131" s="44"/>
      <c r="P131" s="48"/>
      <c r="R131" s="2"/>
      <c r="S131" s="2"/>
      <c r="T131" s="2"/>
      <c r="U131" s="2"/>
    </row>
    <row r="132" spans="1:25" ht="13.15" customHeight="1">
      <c r="A132" s="243"/>
      <c r="B132" s="193" t="s">
        <v>47</v>
      </c>
      <c r="C132" s="194">
        <f t="shared" si="11"/>
        <v>0.6</v>
      </c>
      <c r="D132" s="195">
        <v>1.6E-2</v>
      </c>
      <c r="E132" s="196">
        <v>6.4516129032258063E-2</v>
      </c>
      <c r="F132" s="197">
        <f>D132-E132</f>
        <v>-4.8516129032258062E-2</v>
      </c>
      <c r="G132" s="198">
        <f t="shared" si="12"/>
        <v>0.4</v>
      </c>
      <c r="H132" s="195">
        <v>3.3000000000000002E-2</v>
      </c>
      <c r="I132" s="196">
        <v>9.6774193548387094E-2</v>
      </c>
      <c r="J132" s="199">
        <f>H132-I132</f>
        <v>-6.3774193548387093E-2</v>
      </c>
      <c r="K132" s="194">
        <f t="shared" si="13"/>
        <v>1</v>
      </c>
      <c r="L132" s="195">
        <v>0.95099999999999996</v>
      </c>
      <c r="M132" s="196">
        <v>0.83870967741935487</v>
      </c>
      <c r="N132" s="197">
        <f>L132-M132</f>
        <v>0.11229032258064509</v>
      </c>
      <c r="O132" s="44"/>
      <c r="P132" s="48"/>
      <c r="R132" s="2"/>
      <c r="S132" s="2"/>
      <c r="T132" s="2"/>
      <c r="U132" s="2"/>
    </row>
    <row r="133" spans="1:25" ht="13.15" customHeight="1">
      <c r="A133" s="243"/>
      <c r="B133" s="193" t="s">
        <v>22</v>
      </c>
      <c r="C133" s="194">
        <f t="shared" si="11"/>
        <v>0.2</v>
      </c>
      <c r="D133" s="195">
        <v>4.2000000000000003E-2</v>
      </c>
      <c r="E133" s="196">
        <v>0.125</v>
      </c>
      <c r="F133" s="197">
        <f>D133-E133</f>
        <v>-8.299999999999999E-2</v>
      </c>
      <c r="G133" s="198">
        <f t="shared" si="12"/>
        <v>0.8</v>
      </c>
      <c r="H133" s="195">
        <v>0.20799999999999999</v>
      </c>
      <c r="I133" s="196">
        <v>0.25</v>
      </c>
      <c r="J133" s="199">
        <f>H133-I133</f>
        <v>-4.200000000000001E-2</v>
      </c>
      <c r="K133" s="194">
        <f t="shared" si="13"/>
        <v>1</v>
      </c>
      <c r="L133" s="195">
        <v>0.75</v>
      </c>
      <c r="M133" s="196">
        <v>0.625</v>
      </c>
      <c r="N133" s="197">
        <f>L133-M133</f>
        <v>0.125</v>
      </c>
      <c r="O133" s="44"/>
      <c r="P133" s="48"/>
      <c r="R133" s="2"/>
      <c r="S133" s="2"/>
      <c r="T133" s="2"/>
      <c r="U133" s="2"/>
    </row>
    <row r="134" spans="1:25" ht="13.15" customHeight="1">
      <c r="A134" s="243"/>
      <c r="B134" s="193" t="s">
        <v>9</v>
      </c>
      <c r="C134" s="194">
        <f t="shared" si="11"/>
        <v>0.14893617021276595</v>
      </c>
      <c r="D134" s="195">
        <v>4.2999999999999997E-2</v>
      </c>
      <c r="E134" s="196">
        <v>0.14285714285714285</v>
      </c>
      <c r="F134" s="197">
        <f>D134-E134</f>
        <v>-9.9857142857142853E-2</v>
      </c>
      <c r="G134" s="198">
        <f t="shared" si="12"/>
        <v>0.85106382978723405</v>
      </c>
      <c r="H134" s="195">
        <v>0.75700000000000001</v>
      </c>
      <c r="I134" s="196">
        <v>0.72857142857142854</v>
      </c>
      <c r="J134" s="199">
        <f>H134-I134</f>
        <v>2.842857142857147E-2</v>
      </c>
      <c r="K134" s="194">
        <f t="shared" si="13"/>
        <v>1</v>
      </c>
      <c r="L134" s="195">
        <v>0.2</v>
      </c>
      <c r="M134" s="196">
        <v>0.12857142857142856</v>
      </c>
      <c r="N134" s="197">
        <f>L134-M134</f>
        <v>7.1428571428571452E-2</v>
      </c>
      <c r="O134" s="44"/>
      <c r="P134" s="48"/>
      <c r="R134" s="2"/>
      <c r="S134" s="2"/>
      <c r="T134" s="2"/>
      <c r="U134" s="2"/>
    </row>
    <row r="135" spans="1:25" ht="13.15" customHeight="1">
      <c r="A135" s="243"/>
      <c r="B135" s="193" t="s">
        <v>33</v>
      </c>
      <c r="C135" s="194">
        <f t="shared" si="11"/>
        <v>0</v>
      </c>
      <c r="D135" s="195"/>
      <c r="E135" s="196">
        <v>0</v>
      </c>
      <c r="F135" s="197"/>
      <c r="G135" s="198">
        <f t="shared" si="12"/>
        <v>0</v>
      </c>
      <c r="H135" s="195"/>
      <c r="I135" s="196">
        <v>0.18181818181818182</v>
      </c>
      <c r="J135" s="199"/>
      <c r="K135" s="194">
        <f t="shared" si="13"/>
        <v>0</v>
      </c>
      <c r="L135" s="195"/>
      <c r="M135" s="196">
        <v>0.81818181818181823</v>
      </c>
      <c r="N135" s="197"/>
      <c r="O135" s="44"/>
      <c r="P135" s="48"/>
      <c r="R135" s="2"/>
      <c r="S135" s="2"/>
      <c r="T135" s="2"/>
      <c r="U135" s="2"/>
    </row>
    <row r="136" spans="1:25" ht="13.15" customHeight="1">
      <c r="A136" s="243"/>
      <c r="B136" s="193" t="s">
        <v>5</v>
      </c>
      <c r="C136" s="194">
        <f t="shared" si="11"/>
        <v>0.1875</v>
      </c>
      <c r="D136" s="195">
        <v>3.5999999999999997E-2</v>
      </c>
      <c r="E136" s="196">
        <v>0.11428571428571428</v>
      </c>
      <c r="F136" s="197">
        <f>D136-E136</f>
        <v>-7.8285714285714292E-2</v>
      </c>
      <c r="G136" s="198">
        <f t="shared" si="12"/>
        <v>0.8125</v>
      </c>
      <c r="H136" s="195">
        <v>0.78600000000000003</v>
      </c>
      <c r="I136" s="196">
        <v>0.68571428571428572</v>
      </c>
      <c r="J136" s="199">
        <f>H136-I136</f>
        <v>0.10028571428571431</v>
      </c>
      <c r="K136" s="194">
        <f t="shared" si="13"/>
        <v>1</v>
      </c>
      <c r="L136" s="195">
        <v>0.17899999999999999</v>
      </c>
      <c r="M136" s="196">
        <v>0.2</v>
      </c>
      <c r="N136" s="197">
        <f>L136-M136</f>
        <v>-2.1000000000000019E-2</v>
      </c>
      <c r="O136" s="44"/>
      <c r="P136" s="48"/>
      <c r="R136" s="2"/>
      <c r="S136" s="2"/>
      <c r="T136" s="2"/>
      <c r="U136" s="2"/>
    </row>
    <row r="137" spans="1:25" ht="13.15" customHeight="1">
      <c r="A137" s="243"/>
      <c r="B137" s="193" t="s">
        <v>126</v>
      </c>
      <c r="C137" s="194">
        <f t="shared" si="11"/>
        <v>0.6428571428571429</v>
      </c>
      <c r="D137" s="195">
        <v>0.33300000000000002</v>
      </c>
      <c r="E137" s="196">
        <v>0.40277777777777779</v>
      </c>
      <c r="F137" s="197">
        <f>D137-E137</f>
        <v>-6.9777777777777772E-2</v>
      </c>
      <c r="G137" s="198">
        <f t="shared" si="12"/>
        <v>0.35714285714285715</v>
      </c>
      <c r="H137" s="195">
        <v>0.55600000000000005</v>
      </c>
      <c r="I137" s="196">
        <v>0.4861111111111111</v>
      </c>
      <c r="J137" s="199">
        <f>H137-I137</f>
        <v>6.9888888888888945E-2</v>
      </c>
      <c r="K137" s="194">
        <f t="shared" si="13"/>
        <v>1</v>
      </c>
      <c r="L137" s="195">
        <v>0.111</v>
      </c>
      <c r="M137" s="196">
        <v>0.1111111111111111</v>
      </c>
      <c r="N137" s="197">
        <f>L137-M137</f>
        <v>-1.111111111111035E-4</v>
      </c>
      <c r="T137" s="2"/>
      <c r="U137" s="2"/>
      <c r="V137" s="2"/>
      <c r="X137" s="2"/>
      <c r="Y137" s="2"/>
    </row>
    <row r="138" spans="1:25" ht="13.15" customHeight="1">
      <c r="A138" s="243"/>
      <c r="B138" s="200"/>
      <c r="C138" s="194">
        <f t="shared" si="11"/>
        <v>0</v>
      </c>
      <c r="D138" s="195"/>
      <c r="E138" s="196"/>
      <c r="F138" s="197"/>
      <c r="G138" s="198">
        <f t="shared" si="12"/>
        <v>0</v>
      </c>
      <c r="H138" s="195"/>
      <c r="I138" s="196"/>
      <c r="J138" s="199"/>
      <c r="K138" s="194">
        <f t="shared" si="13"/>
        <v>0</v>
      </c>
      <c r="L138" s="195"/>
      <c r="M138" s="196"/>
      <c r="N138" s="197"/>
      <c r="T138" s="2"/>
      <c r="U138" s="2"/>
      <c r="V138" s="2"/>
      <c r="X138" s="2"/>
      <c r="Y138" s="2"/>
    </row>
    <row r="139" spans="1:25" ht="13.15" customHeight="1">
      <c r="A139" s="244"/>
      <c r="B139" s="245" t="s">
        <v>1</v>
      </c>
      <c r="C139" s="194">
        <f t="shared" si="11"/>
        <v>0.24444444444444444</v>
      </c>
      <c r="D139" s="246">
        <v>9.4E-2</v>
      </c>
      <c r="E139" s="247">
        <v>0.18595041322314049</v>
      </c>
      <c r="F139" s="248">
        <f>D139-E139</f>
        <v>-9.1950413223140487E-2</v>
      </c>
      <c r="G139" s="198">
        <f t="shared" si="12"/>
        <v>0.75555555555555554</v>
      </c>
      <c r="H139" s="246">
        <v>0.38500000000000001</v>
      </c>
      <c r="I139" s="247">
        <v>0.38154269972451793</v>
      </c>
      <c r="J139" s="249">
        <f>H139-I139</f>
        <v>3.4573002754820781E-3</v>
      </c>
      <c r="K139" s="194">
        <f t="shared" si="13"/>
        <v>1</v>
      </c>
      <c r="L139" s="246">
        <v>0.52</v>
      </c>
      <c r="M139" s="247">
        <v>0.43250688705234158</v>
      </c>
      <c r="N139" s="250">
        <f>L139-M139</f>
        <v>8.7493112947658436E-2</v>
      </c>
      <c r="O139" s="44"/>
      <c r="P139" s="46"/>
      <c r="R139" s="2"/>
      <c r="S139" s="2"/>
      <c r="T139" s="2"/>
      <c r="U139" s="2"/>
    </row>
    <row r="140" spans="1:25">
      <c r="L140" s="48"/>
      <c r="M140" s="48"/>
      <c r="O140" s="2"/>
      <c r="P140" s="2"/>
      <c r="Q140" s="2"/>
      <c r="R140" s="2"/>
    </row>
    <row r="141" spans="1:25">
      <c r="L141" s="48"/>
      <c r="M141" s="48"/>
    </row>
    <row r="142" spans="1:25">
      <c r="L142" s="48"/>
      <c r="M142" s="48"/>
    </row>
    <row r="143" spans="1:25">
      <c r="L143" s="48"/>
      <c r="M143" s="48"/>
    </row>
    <row r="144" spans="1:25">
      <c r="L144" s="48"/>
      <c r="M144" s="48"/>
      <c r="N144" s="48"/>
    </row>
    <row r="145" spans="2:14">
      <c r="B145" s="49"/>
      <c r="C145" s="49"/>
      <c r="D145" s="49"/>
      <c r="L145" s="48"/>
      <c r="M145" s="48"/>
      <c r="N145" s="48"/>
    </row>
    <row r="146" spans="2:14">
      <c r="L146" s="48"/>
      <c r="M146" s="48"/>
      <c r="N146" s="48"/>
    </row>
    <row r="147" spans="2:14">
      <c r="L147" s="48"/>
      <c r="M147" s="48"/>
      <c r="N147" s="48"/>
    </row>
    <row r="148" spans="2:14">
      <c r="L148" s="48"/>
      <c r="M148" s="48"/>
      <c r="N148" s="48"/>
    </row>
    <row r="149" spans="2:14">
      <c r="L149" s="48"/>
      <c r="M149" s="48"/>
      <c r="N149" s="48"/>
    </row>
    <row r="150" spans="2:14">
      <c r="L150" s="48"/>
      <c r="M150" s="48"/>
      <c r="N150" s="48"/>
    </row>
    <row r="151" spans="2:14">
      <c r="L151" s="48"/>
      <c r="M151" s="48"/>
      <c r="N151" s="48"/>
    </row>
    <row r="152" spans="2:14">
      <c r="L152" s="48"/>
      <c r="M152" s="48"/>
      <c r="N152" s="48"/>
    </row>
    <row r="208" spans="4:4">
      <c r="D208" s="51"/>
    </row>
  </sheetData>
  <mergeCells count="15">
    <mergeCell ref="C4:R4"/>
    <mergeCell ref="C5:F5"/>
    <mergeCell ref="G5:J5"/>
    <mergeCell ref="K5:N5"/>
    <mergeCell ref="O5:R5"/>
    <mergeCell ref="C41:R41"/>
    <mergeCell ref="C42:F42"/>
    <mergeCell ref="G42:J42"/>
    <mergeCell ref="K42:N42"/>
    <mergeCell ref="O42:R42"/>
    <mergeCell ref="C104:N104"/>
    <mergeCell ref="C105:N105"/>
    <mergeCell ref="C106:F106"/>
    <mergeCell ref="G106:J106"/>
    <mergeCell ref="K106:N10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388"/>
  <sheetViews>
    <sheetView zoomScale="70" zoomScaleNormal="70" workbookViewId="0">
      <selection activeCell="C7" sqref="C7"/>
    </sheetView>
  </sheetViews>
  <sheetFormatPr defaultColWidth="9.33203125" defaultRowHeight="12"/>
  <cols>
    <col min="1" max="1" width="9.33203125" style="1"/>
    <col min="2" max="2" width="16.1640625" style="1" customWidth="1"/>
    <col min="3" max="5" width="9.1640625" style="1"/>
    <col min="6" max="6" width="14.6640625" style="1" customWidth="1"/>
    <col min="7" max="9" width="9.1640625" style="1"/>
    <col min="10" max="10" width="15.33203125" style="1" customWidth="1"/>
    <col min="11" max="13" width="9.1640625" style="1"/>
    <col min="14" max="14" width="14" style="1" customWidth="1"/>
    <col min="15" max="16384" width="9.33203125" style="1"/>
  </cols>
  <sheetData>
    <row r="1" spans="1:14" ht="15.75">
      <c r="A1" s="3" t="s">
        <v>76</v>
      </c>
    </row>
    <row r="2" spans="1:14" ht="15.75">
      <c r="A2" s="3"/>
    </row>
    <row r="3" spans="1:14" customFormat="1" ht="12.75">
      <c r="A3" s="26" t="s">
        <v>125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>
      <c r="A4" s="161" t="s">
        <v>0</v>
      </c>
      <c r="B4" s="162" t="s">
        <v>0</v>
      </c>
      <c r="C4" s="477" t="s">
        <v>77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4" customFormat="1" ht="13.15" customHeight="1">
      <c r="A5" s="163"/>
      <c r="B5" s="164"/>
      <c r="C5" s="474" t="s">
        <v>36</v>
      </c>
      <c r="D5" s="475"/>
      <c r="E5" s="475"/>
      <c r="F5" s="474" t="s">
        <v>37</v>
      </c>
      <c r="G5" s="474"/>
      <c r="H5" s="474"/>
      <c r="I5" s="474" t="s">
        <v>38</v>
      </c>
      <c r="J5" s="474"/>
      <c r="K5" s="474"/>
      <c r="L5" s="476" t="s">
        <v>1</v>
      </c>
      <c r="M5" s="476"/>
      <c r="N5" s="476"/>
    </row>
    <row r="6" spans="1:14" customFormat="1" ht="13.15" customHeight="1">
      <c r="A6" s="163"/>
      <c r="B6" s="164"/>
      <c r="C6" s="144" t="s">
        <v>2</v>
      </c>
      <c r="D6" s="144" t="s">
        <v>25</v>
      </c>
      <c r="E6" s="144" t="s">
        <v>26</v>
      </c>
      <c r="F6" s="144" t="s">
        <v>2</v>
      </c>
      <c r="G6" s="144" t="s">
        <v>25</v>
      </c>
      <c r="H6" s="144" t="s">
        <v>26</v>
      </c>
      <c r="I6" s="144" t="s">
        <v>2</v>
      </c>
      <c r="J6" s="144" t="s">
        <v>25</v>
      </c>
      <c r="K6" s="144" t="s">
        <v>26</v>
      </c>
      <c r="L6" s="144" t="s">
        <v>2</v>
      </c>
      <c r="M6" s="144" t="s">
        <v>25</v>
      </c>
      <c r="N6" s="170" t="s">
        <v>26</v>
      </c>
    </row>
    <row r="7" spans="1:14" customFormat="1" ht="13.15" customHeight="1">
      <c r="A7" s="165" t="s">
        <v>24</v>
      </c>
      <c r="B7" s="145" t="s">
        <v>3</v>
      </c>
      <c r="C7" s="146">
        <v>2</v>
      </c>
      <c r="D7" s="147">
        <f>IF($L7=0,0,C7/$L7)</f>
        <v>7.6923076923076927E-2</v>
      </c>
      <c r="E7" s="148">
        <f>IF(C$38=0,0,C7/C$38)</f>
        <v>2.4691358024691357E-2</v>
      </c>
      <c r="F7" s="146">
        <v>24</v>
      </c>
      <c r="G7" s="147">
        <f t="shared" ref="G7:G38" si="0">IF($L7=0,0,F7/$L7)</f>
        <v>0.92307692307692313</v>
      </c>
      <c r="H7" s="149">
        <f t="shared" ref="H7:H38" si="1">IF(F$38=0,0,F7/F$38)</f>
        <v>6.1538461538461542E-2</v>
      </c>
      <c r="I7" s="150">
        <v>3</v>
      </c>
      <c r="J7" s="147">
        <f t="shared" ref="J7:J38" si="2">IF($L7=0,0,I7/$L7)</f>
        <v>0.11538461538461539</v>
      </c>
      <c r="K7" s="148">
        <f t="shared" ref="K7:K38" si="3">IF(I$38=0,0,I7/I$38)</f>
        <v>3.9473684210526314E-2</v>
      </c>
      <c r="L7" s="151">
        <v>26</v>
      </c>
      <c r="M7" s="147">
        <f t="shared" ref="M7:M38" si="4">IF($L7=0,0,L7/$L7)</f>
        <v>1</v>
      </c>
      <c r="N7" s="149">
        <f t="shared" ref="N7:N38" si="5">IF(L$38=0,0,L7/L$38)</f>
        <v>5.4621848739495799E-2</v>
      </c>
    </row>
    <row r="8" spans="1:14" customFormat="1" ht="13.15" customHeight="1">
      <c r="A8" s="165"/>
      <c r="B8" s="145" t="s">
        <v>4</v>
      </c>
      <c r="C8" s="152">
        <v>3</v>
      </c>
      <c r="D8" s="153">
        <f t="shared" ref="D8:D38" si="6">IF($L8=0,0,C8/$L8)</f>
        <v>0.1111111111111111</v>
      </c>
      <c r="E8" s="154">
        <f t="shared" ref="E8:E38" si="7">IF(C$38=0,0,C8/C$38)</f>
        <v>3.7037037037037035E-2</v>
      </c>
      <c r="F8" s="152">
        <v>22</v>
      </c>
      <c r="G8" s="153">
        <f t="shared" si="0"/>
        <v>0.81481481481481477</v>
      </c>
      <c r="H8" s="155">
        <f t="shared" si="1"/>
        <v>5.6410256410256411E-2</v>
      </c>
      <c r="I8" s="156">
        <v>8</v>
      </c>
      <c r="J8" s="153">
        <f t="shared" si="2"/>
        <v>0.29629629629629628</v>
      </c>
      <c r="K8" s="154">
        <f t="shared" si="3"/>
        <v>0.10526315789473684</v>
      </c>
      <c r="L8" s="157">
        <v>27</v>
      </c>
      <c r="M8" s="153">
        <f t="shared" si="4"/>
        <v>1</v>
      </c>
      <c r="N8" s="155">
        <f t="shared" si="5"/>
        <v>5.6722689075630252E-2</v>
      </c>
    </row>
    <row r="9" spans="1:14" customFormat="1" ht="13.15" customHeight="1">
      <c r="A9" s="165"/>
      <c r="B9" s="145" t="s">
        <v>41</v>
      </c>
      <c r="C9" s="152">
        <v>0</v>
      </c>
      <c r="D9" s="153">
        <f t="shared" si="6"/>
        <v>0</v>
      </c>
      <c r="E9" s="154">
        <f t="shared" si="7"/>
        <v>0</v>
      </c>
      <c r="F9" s="152">
        <v>2</v>
      </c>
      <c r="G9" s="153">
        <f t="shared" si="0"/>
        <v>1</v>
      </c>
      <c r="H9" s="155">
        <f t="shared" si="1"/>
        <v>5.1282051282051282E-3</v>
      </c>
      <c r="I9" s="156">
        <v>0</v>
      </c>
      <c r="J9" s="153">
        <f t="shared" si="2"/>
        <v>0</v>
      </c>
      <c r="K9" s="154">
        <f t="shared" si="3"/>
        <v>0</v>
      </c>
      <c r="L9" s="157">
        <v>2</v>
      </c>
      <c r="M9" s="153">
        <f t="shared" si="4"/>
        <v>1</v>
      </c>
      <c r="N9" s="155">
        <f t="shared" si="5"/>
        <v>4.2016806722689074E-3</v>
      </c>
    </row>
    <row r="10" spans="1:14" customFormat="1" ht="13.15" customHeight="1">
      <c r="A10" s="165"/>
      <c r="B10" s="145" t="s">
        <v>42</v>
      </c>
      <c r="C10" s="152">
        <v>0</v>
      </c>
      <c r="D10" s="153">
        <f t="shared" si="6"/>
        <v>0</v>
      </c>
      <c r="E10" s="154">
        <f t="shared" si="7"/>
        <v>0</v>
      </c>
      <c r="F10" s="152">
        <v>2</v>
      </c>
      <c r="G10" s="153">
        <f t="shared" si="0"/>
        <v>1</v>
      </c>
      <c r="H10" s="155">
        <f t="shared" si="1"/>
        <v>5.1282051282051282E-3</v>
      </c>
      <c r="I10" s="156">
        <v>0</v>
      </c>
      <c r="J10" s="153">
        <f t="shared" si="2"/>
        <v>0</v>
      </c>
      <c r="K10" s="154">
        <f t="shared" si="3"/>
        <v>0</v>
      </c>
      <c r="L10" s="157">
        <v>2</v>
      </c>
      <c r="M10" s="153">
        <f t="shared" si="4"/>
        <v>1</v>
      </c>
      <c r="N10" s="155">
        <f t="shared" si="5"/>
        <v>4.2016806722689074E-3</v>
      </c>
    </row>
    <row r="11" spans="1:14" customFormat="1" ht="13.15" customHeight="1">
      <c r="A11" s="165"/>
      <c r="B11" s="145" t="s">
        <v>14</v>
      </c>
      <c r="C11" s="152">
        <v>1</v>
      </c>
      <c r="D11" s="153">
        <f t="shared" si="6"/>
        <v>0.33333333333333331</v>
      </c>
      <c r="E11" s="154">
        <f t="shared" si="7"/>
        <v>1.2345679012345678E-2</v>
      </c>
      <c r="F11" s="152">
        <v>2</v>
      </c>
      <c r="G11" s="153">
        <f t="shared" si="0"/>
        <v>0.66666666666666663</v>
      </c>
      <c r="H11" s="155">
        <f t="shared" si="1"/>
        <v>5.1282051282051282E-3</v>
      </c>
      <c r="I11" s="156">
        <v>0</v>
      </c>
      <c r="J11" s="153">
        <f t="shared" si="2"/>
        <v>0</v>
      </c>
      <c r="K11" s="154">
        <f t="shared" si="3"/>
        <v>0</v>
      </c>
      <c r="L11" s="157">
        <v>3</v>
      </c>
      <c r="M11" s="153">
        <f t="shared" si="4"/>
        <v>1</v>
      </c>
      <c r="N11" s="155">
        <f t="shared" si="5"/>
        <v>6.3025210084033615E-3</v>
      </c>
    </row>
    <row r="12" spans="1:14" customFormat="1" ht="13.15" customHeight="1">
      <c r="A12" s="165"/>
      <c r="B12" s="145" t="s">
        <v>6</v>
      </c>
      <c r="C12" s="152">
        <v>1</v>
      </c>
      <c r="D12" s="153">
        <f t="shared" si="6"/>
        <v>0.1</v>
      </c>
      <c r="E12" s="154">
        <f t="shared" si="7"/>
        <v>1.2345679012345678E-2</v>
      </c>
      <c r="F12" s="152">
        <v>8</v>
      </c>
      <c r="G12" s="153">
        <f t="shared" si="0"/>
        <v>0.8</v>
      </c>
      <c r="H12" s="155">
        <f t="shared" si="1"/>
        <v>2.0512820512820513E-2</v>
      </c>
      <c r="I12" s="156">
        <v>1</v>
      </c>
      <c r="J12" s="153">
        <f t="shared" si="2"/>
        <v>0.1</v>
      </c>
      <c r="K12" s="154">
        <f t="shared" si="3"/>
        <v>1.3157894736842105E-2</v>
      </c>
      <c r="L12" s="157">
        <v>10</v>
      </c>
      <c r="M12" s="153">
        <f t="shared" si="4"/>
        <v>1</v>
      </c>
      <c r="N12" s="155">
        <f t="shared" si="5"/>
        <v>2.100840336134454E-2</v>
      </c>
    </row>
    <row r="13" spans="1:14" customFormat="1" ht="13.15" customHeight="1">
      <c r="A13" s="165"/>
      <c r="B13" s="145" t="s">
        <v>8</v>
      </c>
      <c r="C13" s="152">
        <v>1</v>
      </c>
      <c r="D13" s="153">
        <f t="shared" si="6"/>
        <v>0.2</v>
      </c>
      <c r="E13" s="154">
        <f t="shared" si="7"/>
        <v>1.2345679012345678E-2</v>
      </c>
      <c r="F13" s="152">
        <v>5</v>
      </c>
      <c r="G13" s="153">
        <f t="shared" si="0"/>
        <v>1</v>
      </c>
      <c r="H13" s="155">
        <f t="shared" si="1"/>
        <v>1.282051282051282E-2</v>
      </c>
      <c r="I13" s="156">
        <v>1</v>
      </c>
      <c r="J13" s="153">
        <f t="shared" si="2"/>
        <v>0.2</v>
      </c>
      <c r="K13" s="154">
        <f t="shared" si="3"/>
        <v>1.3157894736842105E-2</v>
      </c>
      <c r="L13" s="157">
        <v>5</v>
      </c>
      <c r="M13" s="153">
        <f t="shared" si="4"/>
        <v>1</v>
      </c>
      <c r="N13" s="155">
        <f t="shared" si="5"/>
        <v>1.050420168067227E-2</v>
      </c>
    </row>
    <row r="14" spans="1:14" customFormat="1" ht="13.15" customHeight="1">
      <c r="A14" s="165"/>
      <c r="B14" s="145" t="s">
        <v>10</v>
      </c>
      <c r="C14" s="152">
        <v>0</v>
      </c>
      <c r="D14" s="153">
        <f t="shared" si="6"/>
        <v>0</v>
      </c>
      <c r="E14" s="154">
        <f t="shared" si="7"/>
        <v>0</v>
      </c>
      <c r="F14" s="152">
        <v>2</v>
      </c>
      <c r="G14" s="153">
        <f t="shared" si="0"/>
        <v>1</v>
      </c>
      <c r="H14" s="155">
        <f t="shared" si="1"/>
        <v>5.1282051282051282E-3</v>
      </c>
      <c r="I14" s="156">
        <v>0</v>
      </c>
      <c r="J14" s="153">
        <f t="shared" si="2"/>
        <v>0</v>
      </c>
      <c r="K14" s="154">
        <f t="shared" si="3"/>
        <v>0</v>
      </c>
      <c r="L14" s="157">
        <v>2</v>
      </c>
      <c r="M14" s="153">
        <f t="shared" si="4"/>
        <v>1</v>
      </c>
      <c r="N14" s="155">
        <f t="shared" si="5"/>
        <v>4.2016806722689074E-3</v>
      </c>
    </row>
    <row r="15" spans="1:14" customFormat="1" ht="13.15" customHeight="1">
      <c r="A15" s="165"/>
      <c r="B15" s="145" t="s">
        <v>11</v>
      </c>
      <c r="C15" s="152">
        <v>6</v>
      </c>
      <c r="D15" s="153">
        <f t="shared" si="6"/>
        <v>0.27272727272727271</v>
      </c>
      <c r="E15" s="154">
        <f t="shared" si="7"/>
        <v>7.407407407407407E-2</v>
      </c>
      <c r="F15" s="152">
        <v>12</v>
      </c>
      <c r="G15" s="153">
        <f t="shared" si="0"/>
        <v>0.54545454545454541</v>
      </c>
      <c r="H15" s="155">
        <f t="shared" si="1"/>
        <v>3.0769230769230771E-2</v>
      </c>
      <c r="I15" s="156">
        <v>6</v>
      </c>
      <c r="J15" s="153">
        <f t="shared" si="2"/>
        <v>0.27272727272727271</v>
      </c>
      <c r="K15" s="154">
        <f t="shared" si="3"/>
        <v>7.8947368421052627E-2</v>
      </c>
      <c r="L15" s="157">
        <v>22</v>
      </c>
      <c r="M15" s="153">
        <f t="shared" si="4"/>
        <v>1</v>
      </c>
      <c r="N15" s="155">
        <f t="shared" si="5"/>
        <v>4.6218487394957986E-2</v>
      </c>
    </row>
    <row r="16" spans="1:14" customFormat="1" ht="13.15" customHeight="1">
      <c r="A16" s="165"/>
      <c r="B16" s="145" t="s">
        <v>12</v>
      </c>
      <c r="C16" s="152">
        <v>2</v>
      </c>
      <c r="D16" s="153">
        <f t="shared" si="6"/>
        <v>0.11764705882352941</v>
      </c>
      <c r="E16" s="154">
        <f t="shared" si="7"/>
        <v>2.4691358024691357E-2</v>
      </c>
      <c r="F16" s="152">
        <v>13</v>
      </c>
      <c r="G16" s="153">
        <f t="shared" si="0"/>
        <v>0.76470588235294112</v>
      </c>
      <c r="H16" s="155">
        <f t="shared" si="1"/>
        <v>3.3333333333333333E-2</v>
      </c>
      <c r="I16" s="156">
        <v>5</v>
      </c>
      <c r="J16" s="153">
        <f t="shared" si="2"/>
        <v>0.29411764705882354</v>
      </c>
      <c r="K16" s="154">
        <f t="shared" si="3"/>
        <v>6.5789473684210523E-2</v>
      </c>
      <c r="L16" s="157">
        <v>17</v>
      </c>
      <c r="M16" s="153">
        <f t="shared" si="4"/>
        <v>1</v>
      </c>
      <c r="N16" s="155">
        <f t="shared" si="5"/>
        <v>3.5714285714285712E-2</v>
      </c>
    </row>
    <row r="17" spans="1:14" customFormat="1" ht="13.15" customHeight="1">
      <c r="A17" s="165"/>
      <c r="B17" s="145" t="s">
        <v>43</v>
      </c>
      <c r="C17" s="152">
        <v>1</v>
      </c>
      <c r="D17" s="153">
        <f t="shared" si="6"/>
        <v>0.16666666666666666</v>
      </c>
      <c r="E17" s="154">
        <f t="shared" si="7"/>
        <v>1.2345679012345678E-2</v>
      </c>
      <c r="F17" s="152">
        <v>5</v>
      </c>
      <c r="G17" s="153">
        <f t="shared" si="0"/>
        <v>0.83333333333333337</v>
      </c>
      <c r="H17" s="155">
        <f t="shared" si="1"/>
        <v>1.282051282051282E-2</v>
      </c>
      <c r="I17" s="156">
        <v>0</v>
      </c>
      <c r="J17" s="153">
        <f t="shared" si="2"/>
        <v>0</v>
      </c>
      <c r="K17" s="154">
        <f t="shared" si="3"/>
        <v>0</v>
      </c>
      <c r="L17" s="157">
        <v>6</v>
      </c>
      <c r="M17" s="153">
        <f t="shared" si="4"/>
        <v>1</v>
      </c>
      <c r="N17" s="155">
        <f t="shared" si="5"/>
        <v>1.2605042016806723E-2</v>
      </c>
    </row>
    <row r="18" spans="1:14" customFormat="1" ht="13.15" customHeight="1">
      <c r="A18" s="165"/>
      <c r="B18" s="145" t="s">
        <v>7</v>
      </c>
      <c r="C18" s="152">
        <v>9</v>
      </c>
      <c r="D18" s="153">
        <f t="shared" si="6"/>
        <v>0.13846153846153847</v>
      </c>
      <c r="E18" s="154">
        <f t="shared" si="7"/>
        <v>0.1111111111111111</v>
      </c>
      <c r="F18" s="152">
        <v>60</v>
      </c>
      <c r="G18" s="153">
        <f t="shared" si="0"/>
        <v>0.92307692307692313</v>
      </c>
      <c r="H18" s="155">
        <f t="shared" si="1"/>
        <v>0.15384615384615385</v>
      </c>
      <c r="I18" s="156">
        <v>11</v>
      </c>
      <c r="J18" s="153">
        <f t="shared" si="2"/>
        <v>0.16923076923076924</v>
      </c>
      <c r="K18" s="154">
        <f t="shared" si="3"/>
        <v>0.14473684210526316</v>
      </c>
      <c r="L18" s="157">
        <v>65</v>
      </c>
      <c r="M18" s="153">
        <f t="shared" si="4"/>
        <v>1</v>
      </c>
      <c r="N18" s="155">
        <f t="shared" si="5"/>
        <v>0.13655462184873948</v>
      </c>
    </row>
    <row r="19" spans="1:14" customFormat="1" ht="13.15" customHeight="1">
      <c r="A19" s="165"/>
      <c r="B19" s="145" t="s">
        <v>13</v>
      </c>
      <c r="C19" s="152">
        <v>1</v>
      </c>
      <c r="D19" s="153">
        <f t="shared" si="6"/>
        <v>0.33333333333333331</v>
      </c>
      <c r="E19" s="154">
        <f t="shared" si="7"/>
        <v>1.2345679012345678E-2</v>
      </c>
      <c r="F19" s="152">
        <v>2</v>
      </c>
      <c r="G19" s="153">
        <f t="shared" si="0"/>
        <v>0.66666666666666663</v>
      </c>
      <c r="H19" s="155">
        <f t="shared" si="1"/>
        <v>5.1282051282051282E-3</v>
      </c>
      <c r="I19" s="156">
        <v>0</v>
      </c>
      <c r="J19" s="153">
        <f t="shared" si="2"/>
        <v>0</v>
      </c>
      <c r="K19" s="154">
        <f t="shared" si="3"/>
        <v>0</v>
      </c>
      <c r="L19" s="157">
        <v>3</v>
      </c>
      <c r="M19" s="153">
        <f t="shared" si="4"/>
        <v>1</v>
      </c>
      <c r="N19" s="155">
        <f t="shared" si="5"/>
        <v>6.3025210084033615E-3</v>
      </c>
    </row>
    <row r="20" spans="1:14" customFormat="1" ht="13.15" customHeight="1">
      <c r="A20" s="165"/>
      <c r="B20" s="145" t="s">
        <v>15</v>
      </c>
      <c r="C20" s="152">
        <v>1</v>
      </c>
      <c r="D20" s="153">
        <f t="shared" si="6"/>
        <v>7.6923076923076927E-2</v>
      </c>
      <c r="E20" s="154">
        <f t="shared" si="7"/>
        <v>1.2345679012345678E-2</v>
      </c>
      <c r="F20" s="152">
        <v>12</v>
      </c>
      <c r="G20" s="153">
        <f t="shared" si="0"/>
        <v>0.92307692307692313</v>
      </c>
      <c r="H20" s="155">
        <f t="shared" si="1"/>
        <v>3.0769230769230771E-2</v>
      </c>
      <c r="I20" s="156">
        <v>3</v>
      </c>
      <c r="J20" s="153">
        <f t="shared" si="2"/>
        <v>0.23076923076923078</v>
      </c>
      <c r="K20" s="154">
        <f t="shared" si="3"/>
        <v>3.9473684210526314E-2</v>
      </c>
      <c r="L20" s="157">
        <v>13</v>
      </c>
      <c r="M20" s="153">
        <f t="shared" si="4"/>
        <v>1</v>
      </c>
      <c r="N20" s="155">
        <f t="shared" si="5"/>
        <v>2.7310924369747899E-2</v>
      </c>
    </row>
    <row r="21" spans="1:14" customFormat="1" ht="13.15" customHeight="1">
      <c r="A21" s="165"/>
      <c r="B21" s="145" t="s">
        <v>16</v>
      </c>
      <c r="C21" s="152">
        <v>13</v>
      </c>
      <c r="D21" s="153">
        <f t="shared" si="6"/>
        <v>0.4642857142857143</v>
      </c>
      <c r="E21" s="154">
        <f t="shared" si="7"/>
        <v>0.16049382716049382</v>
      </c>
      <c r="F21" s="152">
        <v>17</v>
      </c>
      <c r="G21" s="153">
        <f t="shared" si="0"/>
        <v>0.6071428571428571</v>
      </c>
      <c r="H21" s="155">
        <f t="shared" si="1"/>
        <v>4.3589743589743588E-2</v>
      </c>
      <c r="I21" s="156">
        <v>6</v>
      </c>
      <c r="J21" s="153">
        <f t="shared" si="2"/>
        <v>0.21428571428571427</v>
      </c>
      <c r="K21" s="154">
        <f t="shared" si="3"/>
        <v>7.8947368421052627E-2</v>
      </c>
      <c r="L21" s="157">
        <v>28</v>
      </c>
      <c r="M21" s="153">
        <f t="shared" si="4"/>
        <v>1</v>
      </c>
      <c r="N21" s="155">
        <f t="shared" si="5"/>
        <v>5.8823529411764705E-2</v>
      </c>
    </row>
    <row r="22" spans="1:14" customFormat="1" ht="13.15" customHeight="1">
      <c r="A22" s="165"/>
      <c r="B22" s="145" t="s">
        <v>17</v>
      </c>
      <c r="C22" s="152">
        <v>5</v>
      </c>
      <c r="D22" s="153">
        <f t="shared" si="6"/>
        <v>6.9444444444444448E-2</v>
      </c>
      <c r="E22" s="154">
        <f t="shared" si="7"/>
        <v>6.1728395061728392E-2</v>
      </c>
      <c r="F22" s="152">
        <v>67</v>
      </c>
      <c r="G22" s="153">
        <f t="shared" si="0"/>
        <v>0.93055555555555558</v>
      </c>
      <c r="H22" s="155">
        <f t="shared" si="1"/>
        <v>0.1717948717948718</v>
      </c>
      <c r="I22" s="156">
        <v>0</v>
      </c>
      <c r="J22" s="153">
        <f t="shared" si="2"/>
        <v>0</v>
      </c>
      <c r="K22" s="154">
        <f t="shared" si="3"/>
        <v>0</v>
      </c>
      <c r="L22" s="157">
        <v>72</v>
      </c>
      <c r="M22" s="153">
        <f t="shared" si="4"/>
        <v>1</v>
      </c>
      <c r="N22" s="155">
        <f t="shared" si="5"/>
        <v>0.15126050420168066</v>
      </c>
    </row>
    <row r="23" spans="1:14" customFormat="1" ht="13.15" customHeight="1">
      <c r="A23" s="165"/>
      <c r="B23" s="145" t="s">
        <v>44</v>
      </c>
      <c r="C23" s="152">
        <v>0</v>
      </c>
      <c r="D23" s="153">
        <f t="shared" si="6"/>
        <v>0</v>
      </c>
      <c r="E23" s="154">
        <f t="shared" si="7"/>
        <v>0</v>
      </c>
      <c r="F23" s="152">
        <v>2</v>
      </c>
      <c r="G23" s="153">
        <f t="shared" si="0"/>
        <v>1</v>
      </c>
      <c r="H23" s="155">
        <f t="shared" si="1"/>
        <v>5.1282051282051282E-3</v>
      </c>
      <c r="I23" s="156">
        <v>0</v>
      </c>
      <c r="J23" s="153">
        <f t="shared" si="2"/>
        <v>0</v>
      </c>
      <c r="K23" s="154">
        <f t="shared" si="3"/>
        <v>0</v>
      </c>
      <c r="L23" s="157">
        <v>2</v>
      </c>
      <c r="M23" s="153">
        <f t="shared" si="4"/>
        <v>1</v>
      </c>
      <c r="N23" s="155">
        <f t="shared" si="5"/>
        <v>4.2016806722689074E-3</v>
      </c>
    </row>
    <row r="24" spans="1:14" customFormat="1" ht="13.15" customHeight="1">
      <c r="A24" s="165"/>
      <c r="B24" s="145" t="s">
        <v>18</v>
      </c>
      <c r="C24" s="152">
        <v>0</v>
      </c>
      <c r="D24" s="153">
        <f t="shared" si="6"/>
        <v>0</v>
      </c>
      <c r="E24" s="154">
        <f t="shared" si="7"/>
        <v>0</v>
      </c>
      <c r="F24" s="152">
        <v>1</v>
      </c>
      <c r="G24" s="153">
        <f t="shared" si="0"/>
        <v>1</v>
      </c>
      <c r="H24" s="155">
        <f t="shared" si="1"/>
        <v>2.5641025641025641E-3</v>
      </c>
      <c r="I24" s="156">
        <v>0</v>
      </c>
      <c r="J24" s="153">
        <f t="shared" si="2"/>
        <v>0</v>
      </c>
      <c r="K24" s="154">
        <f t="shared" si="3"/>
        <v>0</v>
      </c>
      <c r="L24" s="157">
        <v>1</v>
      </c>
      <c r="M24" s="153">
        <f t="shared" si="4"/>
        <v>1</v>
      </c>
      <c r="N24" s="155">
        <f t="shared" si="5"/>
        <v>2.1008403361344537E-3</v>
      </c>
    </row>
    <row r="25" spans="1:14" customFormat="1" ht="13.15" customHeight="1">
      <c r="A25" s="165"/>
      <c r="B25" s="145" t="s">
        <v>23</v>
      </c>
      <c r="C25" s="152">
        <v>0</v>
      </c>
      <c r="D25" s="153">
        <f t="shared" si="6"/>
        <v>0</v>
      </c>
      <c r="E25" s="154">
        <f t="shared" si="7"/>
        <v>0</v>
      </c>
      <c r="F25" s="152">
        <v>3</v>
      </c>
      <c r="G25" s="153">
        <f t="shared" si="0"/>
        <v>1</v>
      </c>
      <c r="H25" s="155">
        <f t="shared" si="1"/>
        <v>7.6923076923076927E-3</v>
      </c>
      <c r="I25" s="156">
        <v>1</v>
      </c>
      <c r="J25" s="153">
        <f t="shared" si="2"/>
        <v>0.33333333333333331</v>
      </c>
      <c r="K25" s="154">
        <f t="shared" si="3"/>
        <v>1.3157894736842105E-2</v>
      </c>
      <c r="L25" s="157">
        <v>3</v>
      </c>
      <c r="M25" s="153">
        <f t="shared" si="4"/>
        <v>1</v>
      </c>
      <c r="N25" s="155">
        <f t="shared" si="5"/>
        <v>6.3025210084033615E-3</v>
      </c>
    </row>
    <row r="26" spans="1:14" customFormat="1" ht="13.15" customHeight="1">
      <c r="A26" s="165"/>
      <c r="B26" s="145" t="s">
        <v>19</v>
      </c>
      <c r="C26" s="152">
        <v>3</v>
      </c>
      <c r="D26" s="153">
        <f t="shared" si="6"/>
        <v>0.27272727272727271</v>
      </c>
      <c r="E26" s="154">
        <f t="shared" si="7"/>
        <v>3.7037037037037035E-2</v>
      </c>
      <c r="F26" s="152">
        <v>9</v>
      </c>
      <c r="G26" s="153">
        <f t="shared" si="0"/>
        <v>0.81818181818181823</v>
      </c>
      <c r="H26" s="155">
        <f t="shared" si="1"/>
        <v>2.3076923076923078E-2</v>
      </c>
      <c r="I26" s="156">
        <v>1</v>
      </c>
      <c r="J26" s="153">
        <f t="shared" si="2"/>
        <v>9.0909090909090912E-2</v>
      </c>
      <c r="K26" s="154">
        <f t="shared" si="3"/>
        <v>1.3157894736842105E-2</v>
      </c>
      <c r="L26" s="157">
        <v>11</v>
      </c>
      <c r="M26" s="153">
        <f t="shared" si="4"/>
        <v>1</v>
      </c>
      <c r="N26" s="155">
        <f t="shared" si="5"/>
        <v>2.3109243697478993E-2</v>
      </c>
    </row>
    <row r="27" spans="1:14" customFormat="1" ht="13.15" customHeight="1">
      <c r="A27" s="165"/>
      <c r="B27" s="145" t="s">
        <v>20</v>
      </c>
      <c r="C27" s="152">
        <v>3</v>
      </c>
      <c r="D27" s="153">
        <f t="shared" si="6"/>
        <v>0.3</v>
      </c>
      <c r="E27" s="154">
        <f t="shared" si="7"/>
        <v>3.7037037037037035E-2</v>
      </c>
      <c r="F27" s="152">
        <v>6</v>
      </c>
      <c r="G27" s="153">
        <f t="shared" si="0"/>
        <v>0.6</v>
      </c>
      <c r="H27" s="155">
        <f t="shared" si="1"/>
        <v>1.5384615384615385E-2</v>
      </c>
      <c r="I27" s="156">
        <v>4</v>
      </c>
      <c r="J27" s="153">
        <f t="shared" si="2"/>
        <v>0.4</v>
      </c>
      <c r="K27" s="154">
        <f t="shared" si="3"/>
        <v>5.2631578947368418E-2</v>
      </c>
      <c r="L27" s="157">
        <v>10</v>
      </c>
      <c r="M27" s="153">
        <f t="shared" si="4"/>
        <v>1</v>
      </c>
      <c r="N27" s="155">
        <f t="shared" si="5"/>
        <v>2.100840336134454E-2</v>
      </c>
    </row>
    <row r="28" spans="1:14" customFormat="1" ht="13.15" customHeight="1">
      <c r="A28" s="165"/>
      <c r="B28" s="145" t="s">
        <v>21</v>
      </c>
      <c r="C28" s="152">
        <v>1</v>
      </c>
      <c r="D28" s="153">
        <f t="shared" si="6"/>
        <v>0.14285714285714285</v>
      </c>
      <c r="E28" s="154">
        <f t="shared" si="7"/>
        <v>1.2345679012345678E-2</v>
      </c>
      <c r="F28" s="152">
        <v>6</v>
      </c>
      <c r="G28" s="153">
        <f t="shared" si="0"/>
        <v>0.8571428571428571</v>
      </c>
      <c r="H28" s="155">
        <f t="shared" si="1"/>
        <v>1.5384615384615385E-2</v>
      </c>
      <c r="I28" s="156">
        <v>1</v>
      </c>
      <c r="J28" s="153">
        <f t="shared" si="2"/>
        <v>0.14285714285714285</v>
      </c>
      <c r="K28" s="154">
        <f t="shared" si="3"/>
        <v>1.3157894736842105E-2</v>
      </c>
      <c r="L28" s="157">
        <v>7</v>
      </c>
      <c r="M28" s="153">
        <f t="shared" si="4"/>
        <v>1</v>
      </c>
      <c r="N28" s="155">
        <f t="shared" si="5"/>
        <v>1.4705882352941176E-2</v>
      </c>
    </row>
    <row r="29" spans="1:14" customFormat="1" ht="13.15" customHeight="1">
      <c r="A29" s="165"/>
      <c r="B29" s="145" t="s">
        <v>45</v>
      </c>
      <c r="C29" s="152">
        <v>3</v>
      </c>
      <c r="D29" s="153">
        <f t="shared" si="6"/>
        <v>0.13636363636363635</v>
      </c>
      <c r="E29" s="154">
        <f t="shared" si="7"/>
        <v>3.7037037037037035E-2</v>
      </c>
      <c r="F29" s="152">
        <v>19</v>
      </c>
      <c r="G29" s="153">
        <f t="shared" si="0"/>
        <v>0.86363636363636365</v>
      </c>
      <c r="H29" s="155">
        <f t="shared" si="1"/>
        <v>4.8717948717948718E-2</v>
      </c>
      <c r="I29" s="156">
        <v>4</v>
      </c>
      <c r="J29" s="153">
        <f t="shared" si="2"/>
        <v>0.18181818181818182</v>
      </c>
      <c r="K29" s="154">
        <f t="shared" si="3"/>
        <v>5.2631578947368418E-2</v>
      </c>
      <c r="L29" s="157">
        <v>22</v>
      </c>
      <c r="M29" s="153">
        <f t="shared" si="4"/>
        <v>1</v>
      </c>
      <c r="N29" s="155">
        <f t="shared" si="5"/>
        <v>4.6218487394957986E-2</v>
      </c>
    </row>
    <row r="30" spans="1:14" customFormat="1" ht="13.15" customHeight="1">
      <c r="A30" s="165"/>
      <c r="B30" s="145" t="s">
        <v>46</v>
      </c>
      <c r="C30" s="152">
        <v>1</v>
      </c>
      <c r="D30" s="153">
        <f t="shared" si="6"/>
        <v>0.125</v>
      </c>
      <c r="E30" s="154">
        <f t="shared" si="7"/>
        <v>1.2345679012345678E-2</v>
      </c>
      <c r="F30" s="152">
        <v>7</v>
      </c>
      <c r="G30" s="153">
        <f t="shared" si="0"/>
        <v>0.875</v>
      </c>
      <c r="H30" s="155">
        <f t="shared" si="1"/>
        <v>1.7948717948717947E-2</v>
      </c>
      <c r="I30" s="156">
        <v>1</v>
      </c>
      <c r="J30" s="153">
        <f t="shared" si="2"/>
        <v>0.125</v>
      </c>
      <c r="K30" s="154">
        <f t="shared" si="3"/>
        <v>1.3157894736842105E-2</v>
      </c>
      <c r="L30" s="157">
        <v>8</v>
      </c>
      <c r="M30" s="153">
        <f t="shared" si="4"/>
        <v>1</v>
      </c>
      <c r="N30" s="155">
        <f t="shared" si="5"/>
        <v>1.680672268907563E-2</v>
      </c>
    </row>
    <row r="31" spans="1:14" customFormat="1" ht="13.15" customHeight="1">
      <c r="A31" s="165"/>
      <c r="B31" s="145" t="s">
        <v>47</v>
      </c>
      <c r="C31" s="152">
        <v>1</v>
      </c>
      <c r="D31" s="153">
        <f t="shared" si="6"/>
        <v>0.14285714285714285</v>
      </c>
      <c r="E31" s="154">
        <f t="shared" si="7"/>
        <v>1.2345679012345678E-2</v>
      </c>
      <c r="F31" s="152">
        <v>7</v>
      </c>
      <c r="G31" s="153">
        <f t="shared" si="0"/>
        <v>1</v>
      </c>
      <c r="H31" s="155">
        <f t="shared" si="1"/>
        <v>1.7948717948717947E-2</v>
      </c>
      <c r="I31" s="156">
        <v>0</v>
      </c>
      <c r="J31" s="153">
        <f t="shared" si="2"/>
        <v>0</v>
      </c>
      <c r="K31" s="154">
        <f t="shared" si="3"/>
        <v>0</v>
      </c>
      <c r="L31" s="157">
        <v>7</v>
      </c>
      <c r="M31" s="153">
        <f t="shared" si="4"/>
        <v>1</v>
      </c>
      <c r="N31" s="155">
        <f t="shared" si="5"/>
        <v>1.4705882352941176E-2</v>
      </c>
    </row>
    <row r="32" spans="1:14" customFormat="1" ht="13.15" customHeight="1">
      <c r="A32" s="165"/>
      <c r="B32" s="145" t="s">
        <v>22</v>
      </c>
      <c r="C32" s="152">
        <v>2</v>
      </c>
      <c r="D32" s="153">
        <f t="shared" si="6"/>
        <v>0.125</v>
      </c>
      <c r="E32" s="154">
        <f t="shared" si="7"/>
        <v>2.4691358024691357E-2</v>
      </c>
      <c r="F32" s="152">
        <v>14</v>
      </c>
      <c r="G32" s="153">
        <f t="shared" si="0"/>
        <v>0.875</v>
      </c>
      <c r="H32" s="155">
        <f t="shared" si="1"/>
        <v>3.5897435897435895E-2</v>
      </c>
      <c r="I32" s="156">
        <v>1</v>
      </c>
      <c r="J32" s="153">
        <f t="shared" si="2"/>
        <v>6.25E-2</v>
      </c>
      <c r="K32" s="154">
        <f t="shared" si="3"/>
        <v>1.3157894736842105E-2</v>
      </c>
      <c r="L32" s="157">
        <v>16</v>
      </c>
      <c r="M32" s="153">
        <f t="shared" si="4"/>
        <v>1</v>
      </c>
      <c r="N32" s="155">
        <f t="shared" si="5"/>
        <v>3.3613445378151259E-2</v>
      </c>
    </row>
    <row r="33" spans="1:30" customFormat="1" ht="13.15" customHeight="1">
      <c r="A33" s="163"/>
      <c r="B33" s="145" t="s">
        <v>9</v>
      </c>
      <c r="C33" s="152">
        <v>7</v>
      </c>
      <c r="D33" s="153">
        <f t="shared" si="6"/>
        <v>0.14583333333333334</v>
      </c>
      <c r="E33" s="154">
        <f t="shared" si="7"/>
        <v>8.6419753086419748E-2</v>
      </c>
      <c r="F33" s="152">
        <v>40</v>
      </c>
      <c r="G33" s="153">
        <f t="shared" si="0"/>
        <v>0.83333333333333337</v>
      </c>
      <c r="H33" s="155">
        <f t="shared" si="1"/>
        <v>0.10256410256410256</v>
      </c>
      <c r="I33" s="156">
        <v>11</v>
      </c>
      <c r="J33" s="153">
        <f t="shared" si="2"/>
        <v>0.22916666666666666</v>
      </c>
      <c r="K33" s="154">
        <f t="shared" si="3"/>
        <v>0.14473684210526316</v>
      </c>
      <c r="L33" s="157">
        <v>48</v>
      </c>
      <c r="M33" s="153">
        <f t="shared" si="4"/>
        <v>1</v>
      </c>
      <c r="N33" s="155">
        <f t="shared" si="5"/>
        <v>0.10084033613445378</v>
      </c>
    </row>
    <row r="34" spans="1:30" customFormat="1" ht="13.15" customHeight="1">
      <c r="A34" s="163"/>
      <c r="B34" s="145" t="s">
        <v>33</v>
      </c>
      <c r="C34" s="152">
        <v>1</v>
      </c>
      <c r="D34" s="153">
        <f t="shared" si="6"/>
        <v>9.0909090909090912E-2</v>
      </c>
      <c r="E34" s="154">
        <f t="shared" si="7"/>
        <v>1.2345679012345678E-2</v>
      </c>
      <c r="F34" s="152">
        <v>8</v>
      </c>
      <c r="G34" s="153">
        <f t="shared" si="0"/>
        <v>0.72727272727272729</v>
      </c>
      <c r="H34" s="155">
        <f t="shared" si="1"/>
        <v>2.0512820512820513E-2</v>
      </c>
      <c r="I34" s="156">
        <v>2</v>
      </c>
      <c r="J34" s="153">
        <f t="shared" si="2"/>
        <v>0.18181818181818182</v>
      </c>
      <c r="K34" s="154">
        <f t="shared" si="3"/>
        <v>2.6315789473684209E-2</v>
      </c>
      <c r="L34" s="157">
        <v>11</v>
      </c>
      <c r="M34" s="153">
        <f t="shared" si="4"/>
        <v>1</v>
      </c>
      <c r="N34" s="155">
        <f t="shared" si="5"/>
        <v>2.3109243697478993E-2</v>
      </c>
    </row>
    <row r="35" spans="1:30" customFormat="1" ht="13.15" customHeight="1">
      <c r="A35" s="163"/>
      <c r="B35" s="145" t="s">
        <v>5</v>
      </c>
      <c r="C35" s="152">
        <v>1</v>
      </c>
      <c r="D35" s="153">
        <f t="shared" si="6"/>
        <v>7.6923076923076927E-2</v>
      </c>
      <c r="E35" s="154">
        <f t="shared" si="7"/>
        <v>1.2345679012345678E-2</v>
      </c>
      <c r="F35" s="152">
        <v>12</v>
      </c>
      <c r="G35" s="153">
        <f t="shared" si="0"/>
        <v>0.92307692307692313</v>
      </c>
      <c r="H35" s="155">
        <f t="shared" si="1"/>
        <v>3.0769230769230771E-2</v>
      </c>
      <c r="I35" s="156">
        <v>0</v>
      </c>
      <c r="J35" s="153">
        <f t="shared" si="2"/>
        <v>0</v>
      </c>
      <c r="K35" s="154">
        <f t="shared" si="3"/>
        <v>0</v>
      </c>
      <c r="L35" s="157">
        <v>13</v>
      </c>
      <c r="M35" s="153">
        <f t="shared" si="4"/>
        <v>1</v>
      </c>
      <c r="N35" s="155">
        <f t="shared" si="5"/>
        <v>2.7310924369747899E-2</v>
      </c>
    </row>
    <row r="36" spans="1:30" customFormat="1" ht="13.15" customHeight="1">
      <c r="A36" s="165"/>
      <c r="B36" s="145" t="s">
        <v>126</v>
      </c>
      <c r="C36" s="152">
        <v>12</v>
      </c>
      <c r="D36" s="153">
        <f t="shared" si="6"/>
        <v>0.8571428571428571</v>
      </c>
      <c r="E36" s="154">
        <f t="shared" si="7"/>
        <v>0.14814814814814814</v>
      </c>
      <c r="F36" s="152">
        <v>1</v>
      </c>
      <c r="G36" s="153">
        <f t="shared" si="0"/>
        <v>7.1428571428571425E-2</v>
      </c>
      <c r="H36" s="155">
        <f t="shared" si="1"/>
        <v>2.5641025641025641E-3</v>
      </c>
      <c r="I36" s="156">
        <v>6</v>
      </c>
      <c r="J36" s="153">
        <f t="shared" si="2"/>
        <v>0.42857142857142855</v>
      </c>
      <c r="K36" s="154">
        <f t="shared" si="3"/>
        <v>7.8947368421052627E-2</v>
      </c>
      <c r="L36" s="157">
        <v>14</v>
      </c>
      <c r="M36" s="153">
        <f t="shared" si="4"/>
        <v>1</v>
      </c>
      <c r="N36" s="155">
        <f t="shared" si="5"/>
        <v>2.9411764705882353E-2</v>
      </c>
    </row>
    <row r="37" spans="1:30" customFormat="1" ht="13.15" customHeight="1">
      <c r="A37" s="163"/>
      <c r="B37" s="145"/>
      <c r="C37" s="152"/>
      <c r="D37" s="153"/>
      <c r="E37" s="154"/>
      <c r="F37" s="152"/>
      <c r="G37" s="153"/>
      <c r="H37" s="155"/>
      <c r="I37" s="156"/>
      <c r="J37" s="153"/>
      <c r="K37" s="154"/>
      <c r="L37" s="157"/>
      <c r="M37" s="153"/>
      <c r="N37" s="155"/>
    </row>
    <row r="38" spans="1:30" customFormat="1" ht="13.15" customHeight="1">
      <c r="A38" s="166"/>
      <c r="B38" s="167" t="s">
        <v>1</v>
      </c>
      <c r="C38" s="168">
        <f>SUM(C7:C37)</f>
        <v>81</v>
      </c>
      <c r="D38" s="158">
        <f t="shared" si="6"/>
        <v>0.17016806722689076</v>
      </c>
      <c r="E38" s="159">
        <f t="shared" si="7"/>
        <v>1</v>
      </c>
      <c r="F38" s="168">
        <f>SUM(F7:F37)</f>
        <v>390</v>
      </c>
      <c r="G38" s="158">
        <f t="shared" si="0"/>
        <v>0.81932773109243695</v>
      </c>
      <c r="H38" s="160">
        <f t="shared" si="1"/>
        <v>1</v>
      </c>
      <c r="I38" s="169">
        <f>SUM(I7:I37)</f>
        <v>76</v>
      </c>
      <c r="J38" s="158">
        <f t="shared" si="2"/>
        <v>0.15966386554621848</v>
      </c>
      <c r="K38" s="159">
        <f t="shared" si="3"/>
        <v>1</v>
      </c>
      <c r="L38" s="168">
        <f>SUM(L7:L37)</f>
        <v>476</v>
      </c>
      <c r="M38" s="158">
        <f t="shared" si="4"/>
        <v>1</v>
      </c>
      <c r="N38" s="160">
        <f t="shared" si="5"/>
        <v>1</v>
      </c>
    </row>
    <row r="39" spans="1:30" s="27" customFormat="1" ht="15.75">
      <c r="A39" s="3"/>
    </row>
    <row r="40" spans="1:30" ht="13.5" thickBot="1">
      <c r="A40" s="26" t="s">
        <v>27</v>
      </c>
    </row>
    <row r="41" spans="1:30">
      <c r="A41" s="178" t="s">
        <v>0</v>
      </c>
      <c r="B41" s="178" t="s">
        <v>0</v>
      </c>
      <c r="C41" s="491" t="s">
        <v>77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</row>
    <row r="42" spans="1:30">
      <c r="A42" s="179"/>
      <c r="B42" s="179"/>
      <c r="C42" s="492" t="s">
        <v>36</v>
      </c>
      <c r="D42" s="493"/>
      <c r="E42" s="494"/>
      <c r="F42" s="495" t="s">
        <v>37</v>
      </c>
      <c r="G42" s="492"/>
      <c r="H42" s="496"/>
      <c r="I42" s="495" t="s">
        <v>38</v>
      </c>
      <c r="J42" s="492"/>
      <c r="K42" s="496"/>
      <c r="L42" s="495" t="s">
        <v>1</v>
      </c>
      <c r="M42" s="492"/>
      <c r="N42" s="492"/>
    </row>
    <row r="43" spans="1:30" ht="12.75" thickBot="1">
      <c r="A43" s="180"/>
      <c r="B43" s="180"/>
      <c r="C43" s="4" t="s">
        <v>2</v>
      </c>
      <c r="D43" s="5" t="s">
        <v>25</v>
      </c>
      <c r="E43" s="5" t="s">
        <v>26</v>
      </c>
      <c r="F43" s="4" t="s">
        <v>2</v>
      </c>
      <c r="G43" s="5" t="s">
        <v>25</v>
      </c>
      <c r="H43" s="5" t="s">
        <v>26</v>
      </c>
      <c r="I43" s="4" t="s">
        <v>2</v>
      </c>
      <c r="J43" s="5" t="s">
        <v>25</v>
      </c>
      <c r="K43" s="5" t="s">
        <v>26</v>
      </c>
      <c r="L43" s="4" t="s">
        <v>2</v>
      </c>
      <c r="M43" s="5" t="s">
        <v>25</v>
      </c>
      <c r="N43" s="18" t="s">
        <v>26</v>
      </c>
    </row>
    <row r="44" spans="1:30" ht="13.5">
      <c r="A44" s="172" t="s">
        <v>24</v>
      </c>
      <c r="B44" s="23" t="s">
        <v>3</v>
      </c>
      <c r="C44" s="6">
        <v>5</v>
      </c>
      <c r="D44" s="7">
        <v>0.17199999999999999</v>
      </c>
      <c r="E44" s="7">
        <v>3.1E-2</v>
      </c>
      <c r="F44" s="8">
        <v>1</v>
      </c>
      <c r="G44" s="7">
        <v>3.4000000000000002E-2</v>
      </c>
      <c r="H44" s="7">
        <v>2.1000000000000001E-2</v>
      </c>
      <c r="I44" s="8">
        <v>24</v>
      </c>
      <c r="J44" s="7">
        <v>0.82799999999999996</v>
      </c>
      <c r="K44" s="7">
        <v>3.9E-2</v>
      </c>
      <c r="L44" s="8">
        <v>29</v>
      </c>
      <c r="M44" s="7">
        <v>1</v>
      </c>
      <c r="N44" s="19">
        <v>3.6999999999999998E-2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3.5">
      <c r="A45" s="173"/>
      <c r="B45" s="24" t="s">
        <v>4</v>
      </c>
      <c r="C45" s="9">
        <v>1</v>
      </c>
      <c r="D45" s="10">
        <v>7.6999999999999999E-2</v>
      </c>
      <c r="E45" s="10">
        <v>6.0000000000000001E-3</v>
      </c>
      <c r="F45" s="11">
        <v>0</v>
      </c>
      <c r="G45" s="10">
        <v>0</v>
      </c>
      <c r="H45" s="10">
        <v>0</v>
      </c>
      <c r="I45" s="11">
        <v>12</v>
      </c>
      <c r="J45" s="10">
        <v>0.92300000000000004</v>
      </c>
      <c r="K45" s="10">
        <v>0.02</v>
      </c>
      <c r="L45" s="11">
        <v>13</v>
      </c>
      <c r="M45" s="10">
        <v>1</v>
      </c>
      <c r="N45" s="20">
        <v>1.7000000000000001E-2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3.5">
      <c r="A46" s="173"/>
      <c r="B46" s="24" t="s">
        <v>14</v>
      </c>
      <c r="C46" s="9">
        <v>0</v>
      </c>
      <c r="D46" s="10">
        <v>0</v>
      </c>
      <c r="E46" s="10">
        <v>0</v>
      </c>
      <c r="F46" s="11">
        <v>0</v>
      </c>
      <c r="G46" s="10">
        <v>0</v>
      </c>
      <c r="H46" s="10">
        <v>0</v>
      </c>
      <c r="I46" s="11">
        <v>14</v>
      </c>
      <c r="J46" s="10">
        <v>1</v>
      </c>
      <c r="K46" s="10">
        <v>2.3E-2</v>
      </c>
      <c r="L46" s="11">
        <v>14</v>
      </c>
      <c r="M46" s="10">
        <v>1</v>
      </c>
      <c r="N46" s="20">
        <v>1.7999999999999999E-2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5">
      <c r="A47" s="173"/>
      <c r="B47" s="24" t="s">
        <v>6</v>
      </c>
      <c r="C47" s="9">
        <v>2</v>
      </c>
      <c r="D47" s="10">
        <v>3.1E-2</v>
      </c>
      <c r="E47" s="10">
        <v>1.2E-2</v>
      </c>
      <c r="F47" s="11">
        <v>2</v>
      </c>
      <c r="G47" s="10">
        <v>3.1E-2</v>
      </c>
      <c r="H47" s="10">
        <v>4.2999999999999997E-2</v>
      </c>
      <c r="I47" s="11">
        <v>61</v>
      </c>
      <c r="J47" s="10">
        <v>0.95299999999999996</v>
      </c>
      <c r="K47" s="10">
        <v>0.1</v>
      </c>
      <c r="L47" s="11">
        <v>64</v>
      </c>
      <c r="M47" s="10">
        <v>1</v>
      </c>
      <c r="N47" s="20">
        <v>8.2000000000000003E-2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3.5">
      <c r="A48" s="173"/>
      <c r="B48" s="24" t="s">
        <v>8</v>
      </c>
      <c r="C48" s="9">
        <v>1</v>
      </c>
      <c r="D48" s="10">
        <v>0.111</v>
      </c>
      <c r="E48" s="10">
        <v>6.0000000000000001E-3</v>
      </c>
      <c r="F48" s="11">
        <v>0</v>
      </c>
      <c r="G48" s="10">
        <v>0</v>
      </c>
      <c r="H48" s="10">
        <v>0</v>
      </c>
      <c r="I48" s="11">
        <v>8</v>
      </c>
      <c r="J48" s="10">
        <v>0.88900000000000001</v>
      </c>
      <c r="K48" s="10">
        <v>1.2999999999999999E-2</v>
      </c>
      <c r="L48" s="11">
        <v>9</v>
      </c>
      <c r="M48" s="10">
        <v>1</v>
      </c>
      <c r="N48" s="20">
        <v>1.2E-2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3.5">
      <c r="A49" s="173"/>
      <c r="B49" s="24" t="s">
        <v>10</v>
      </c>
      <c r="C49" s="9">
        <v>0</v>
      </c>
      <c r="D49" s="10">
        <v>0</v>
      </c>
      <c r="E49" s="10">
        <v>0</v>
      </c>
      <c r="F49" s="11">
        <v>1</v>
      </c>
      <c r="G49" s="10">
        <v>7.0999999999999994E-2</v>
      </c>
      <c r="H49" s="10">
        <v>2.1000000000000001E-2</v>
      </c>
      <c r="I49" s="11">
        <v>13</v>
      </c>
      <c r="J49" s="10">
        <v>0.92900000000000005</v>
      </c>
      <c r="K49" s="10">
        <v>2.1000000000000001E-2</v>
      </c>
      <c r="L49" s="11">
        <v>14</v>
      </c>
      <c r="M49" s="10">
        <v>1</v>
      </c>
      <c r="N49" s="20">
        <v>1.7999999999999999E-2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3.5">
      <c r="A50" s="173"/>
      <c r="B50" s="24" t="s">
        <v>11</v>
      </c>
      <c r="C50" s="9">
        <v>2</v>
      </c>
      <c r="D50" s="10">
        <v>6.3E-2</v>
      </c>
      <c r="E50" s="10">
        <v>1.2E-2</v>
      </c>
      <c r="F50" s="11">
        <v>1</v>
      </c>
      <c r="G50" s="10">
        <v>3.1E-2</v>
      </c>
      <c r="H50" s="10">
        <v>2.1000000000000001E-2</v>
      </c>
      <c r="I50" s="11">
        <v>29</v>
      </c>
      <c r="J50" s="10">
        <v>0.90600000000000003</v>
      </c>
      <c r="K50" s="10">
        <v>4.8000000000000001E-2</v>
      </c>
      <c r="L50" s="11">
        <v>32</v>
      </c>
      <c r="M50" s="10">
        <v>1</v>
      </c>
      <c r="N50" s="20">
        <v>4.1000000000000002E-2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3.5">
      <c r="A51" s="173"/>
      <c r="B51" s="24" t="s">
        <v>12</v>
      </c>
      <c r="C51" s="9">
        <v>2</v>
      </c>
      <c r="D51" s="10">
        <v>0.1</v>
      </c>
      <c r="E51" s="10">
        <v>1.2E-2</v>
      </c>
      <c r="F51" s="11">
        <v>1</v>
      </c>
      <c r="G51" s="10">
        <v>0.05</v>
      </c>
      <c r="H51" s="10">
        <v>2.1000000000000001E-2</v>
      </c>
      <c r="I51" s="11">
        <v>18</v>
      </c>
      <c r="J51" s="10">
        <v>0.9</v>
      </c>
      <c r="K51" s="10">
        <v>0.03</v>
      </c>
      <c r="L51" s="11">
        <v>20</v>
      </c>
      <c r="M51" s="10">
        <v>1</v>
      </c>
      <c r="N51" s="20">
        <v>2.5999999999999999E-2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3.5">
      <c r="A52" s="173"/>
      <c r="B52" s="24" t="s">
        <v>7</v>
      </c>
      <c r="C52" s="9">
        <v>34</v>
      </c>
      <c r="D52" s="10">
        <v>0.254</v>
      </c>
      <c r="E52" s="10">
        <v>0.20899999999999999</v>
      </c>
      <c r="F52" s="11">
        <v>3</v>
      </c>
      <c r="G52" s="10">
        <v>2.1999999999999999E-2</v>
      </c>
      <c r="H52" s="10">
        <v>6.4000000000000001E-2</v>
      </c>
      <c r="I52" s="11">
        <v>100</v>
      </c>
      <c r="J52" s="10">
        <v>0.746</v>
      </c>
      <c r="K52" s="10">
        <v>0.16400000000000001</v>
      </c>
      <c r="L52" s="11">
        <v>134</v>
      </c>
      <c r="M52" s="10">
        <v>1</v>
      </c>
      <c r="N52" s="20">
        <v>0.17299999999999999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3.5">
      <c r="A53" s="173"/>
      <c r="B53" s="24" t="s">
        <v>126</v>
      </c>
      <c r="C53" s="9">
        <v>6</v>
      </c>
      <c r="D53" s="10">
        <v>0.66700000000000004</v>
      </c>
      <c r="E53" s="10">
        <v>3.6999999999999998E-2</v>
      </c>
      <c r="F53" s="11">
        <v>3</v>
      </c>
      <c r="G53" s="10">
        <v>0.33300000000000002</v>
      </c>
      <c r="H53" s="10">
        <v>6.4000000000000001E-2</v>
      </c>
      <c r="I53" s="11">
        <v>3</v>
      </c>
      <c r="J53" s="10">
        <v>0.33300000000000002</v>
      </c>
      <c r="K53" s="10">
        <v>5.0000000000000001E-3</v>
      </c>
      <c r="L53" s="11">
        <v>9</v>
      </c>
      <c r="M53" s="10">
        <v>1</v>
      </c>
      <c r="N53" s="20">
        <v>1.2E-2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3.5">
      <c r="A54" s="173"/>
      <c r="B54" s="24" t="s">
        <v>13</v>
      </c>
      <c r="C54" s="9">
        <v>2</v>
      </c>
      <c r="D54" s="10">
        <v>0.14299999999999999</v>
      </c>
      <c r="E54" s="10">
        <v>1.2E-2</v>
      </c>
      <c r="F54" s="11">
        <v>2</v>
      </c>
      <c r="G54" s="10">
        <v>0.14299999999999999</v>
      </c>
      <c r="H54" s="10">
        <v>4.2999999999999997E-2</v>
      </c>
      <c r="I54" s="11">
        <v>12</v>
      </c>
      <c r="J54" s="10">
        <v>0.85699999999999998</v>
      </c>
      <c r="K54" s="10">
        <v>0.02</v>
      </c>
      <c r="L54" s="11">
        <v>14</v>
      </c>
      <c r="M54" s="10">
        <v>1</v>
      </c>
      <c r="N54" s="20">
        <v>1.7999999999999999E-2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3.5">
      <c r="A55" s="173"/>
      <c r="B55" s="24" t="s">
        <v>15</v>
      </c>
      <c r="C55" s="9">
        <v>4</v>
      </c>
      <c r="D55" s="10">
        <v>6.9000000000000006E-2</v>
      </c>
      <c r="E55" s="10">
        <v>2.5000000000000001E-2</v>
      </c>
      <c r="F55" s="11">
        <v>3</v>
      </c>
      <c r="G55" s="10">
        <v>5.1999999999999998E-2</v>
      </c>
      <c r="H55" s="10">
        <v>6.4000000000000001E-2</v>
      </c>
      <c r="I55" s="11">
        <v>52</v>
      </c>
      <c r="J55" s="10">
        <v>0.89700000000000002</v>
      </c>
      <c r="K55" s="10">
        <v>8.5999999999999993E-2</v>
      </c>
      <c r="L55" s="11">
        <v>58</v>
      </c>
      <c r="M55" s="10">
        <v>1</v>
      </c>
      <c r="N55" s="20">
        <v>7.4999999999999997E-2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3.5">
      <c r="A56" s="173"/>
      <c r="B56" s="24" t="s">
        <v>16</v>
      </c>
      <c r="C56" s="9">
        <v>23</v>
      </c>
      <c r="D56" s="10">
        <v>0.53500000000000003</v>
      </c>
      <c r="E56" s="10">
        <v>0.14099999999999999</v>
      </c>
      <c r="F56" s="11">
        <v>2</v>
      </c>
      <c r="G56" s="10">
        <v>4.7E-2</v>
      </c>
      <c r="H56" s="10">
        <v>4.2999999999999997E-2</v>
      </c>
      <c r="I56" s="11">
        <v>20</v>
      </c>
      <c r="J56" s="10">
        <v>0.46500000000000002</v>
      </c>
      <c r="K56" s="10">
        <v>3.3000000000000002E-2</v>
      </c>
      <c r="L56" s="11">
        <v>43</v>
      </c>
      <c r="M56" s="10">
        <v>1</v>
      </c>
      <c r="N56" s="20">
        <v>5.5E-2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3.5">
      <c r="A57" s="173"/>
      <c r="B57" s="24" t="s">
        <v>17</v>
      </c>
      <c r="C57" s="9">
        <v>15</v>
      </c>
      <c r="D57" s="10">
        <v>0.32600000000000001</v>
      </c>
      <c r="E57" s="10">
        <v>9.1999999999999998E-2</v>
      </c>
      <c r="F57" s="11">
        <v>3</v>
      </c>
      <c r="G57" s="10">
        <v>6.5000000000000002E-2</v>
      </c>
      <c r="H57" s="10">
        <v>6.4000000000000001E-2</v>
      </c>
      <c r="I57" s="11">
        <v>31</v>
      </c>
      <c r="J57" s="10">
        <v>0.67400000000000004</v>
      </c>
      <c r="K57" s="10">
        <v>5.0999999999999997E-2</v>
      </c>
      <c r="L57" s="11">
        <v>46</v>
      </c>
      <c r="M57" s="10">
        <v>1</v>
      </c>
      <c r="N57" s="20">
        <v>5.8999999999999997E-2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3.5">
      <c r="A58" s="173"/>
      <c r="B58" s="24" t="s">
        <v>18</v>
      </c>
      <c r="C58" s="9">
        <v>2</v>
      </c>
      <c r="D58" s="10">
        <v>9.0999999999999998E-2</v>
      </c>
      <c r="E58" s="10">
        <v>1.2E-2</v>
      </c>
      <c r="F58" s="11">
        <v>0</v>
      </c>
      <c r="G58" s="10">
        <v>0</v>
      </c>
      <c r="H58" s="10">
        <v>0</v>
      </c>
      <c r="I58" s="11">
        <v>20</v>
      </c>
      <c r="J58" s="10">
        <v>0.90900000000000003</v>
      </c>
      <c r="K58" s="10">
        <v>3.3000000000000002E-2</v>
      </c>
      <c r="L58" s="11">
        <v>22</v>
      </c>
      <c r="M58" s="10">
        <v>1</v>
      </c>
      <c r="N58" s="20">
        <v>2.8000000000000001E-2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3.5">
      <c r="A59" s="173"/>
      <c r="B59" s="24" t="s">
        <v>23</v>
      </c>
      <c r="C59" s="9">
        <v>0</v>
      </c>
      <c r="D59" s="10">
        <v>0</v>
      </c>
      <c r="E59" s="10">
        <v>0</v>
      </c>
      <c r="F59" s="11">
        <v>0</v>
      </c>
      <c r="G59" s="10">
        <v>0</v>
      </c>
      <c r="H59" s="10">
        <v>0</v>
      </c>
      <c r="I59" s="11">
        <v>4</v>
      </c>
      <c r="J59" s="10">
        <v>1</v>
      </c>
      <c r="K59" s="10">
        <v>7.0000000000000001E-3</v>
      </c>
      <c r="L59" s="11">
        <v>4</v>
      </c>
      <c r="M59" s="10">
        <v>1</v>
      </c>
      <c r="N59" s="20">
        <v>5.0000000000000001E-3</v>
      </c>
      <c r="S59" s="2"/>
      <c r="T59" s="2"/>
      <c r="V59" s="2"/>
      <c r="W59" s="2"/>
      <c r="Y59" s="2"/>
      <c r="Z59" s="2"/>
      <c r="AB59" s="2"/>
      <c r="AC59" s="2"/>
      <c r="AD59" s="2"/>
    </row>
    <row r="60" spans="1:30" ht="13.5">
      <c r="A60" s="173"/>
      <c r="B60" s="24" t="s">
        <v>19</v>
      </c>
      <c r="C60" s="9">
        <v>26</v>
      </c>
      <c r="D60" s="10">
        <v>1</v>
      </c>
      <c r="E60" s="10">
        <v>0.16</v>
      </c>
      <c r="F60" s="11">
        <v>15</v>
      </c>
      <c r="G60" s="10">
        <v>0.57699999999999996</v>
      </c>
      <c r="H60" s="10">
        <v>0.31900000000000001</v>
      </c>
      <c r="I60" s="11">
        <v>0</v>
      </c>
      <c r="J60" s="10">
        <v>0</v>
      </c>
      <c r="K60" s="10">
        <v>0</v>
      </c>
      <c r="L60" s="11">
        <v>26</v>
      </c>
      <c r="M60" s="10">
        <v>1</v>
      </c>
      <c r="N60" s="20">
        <v>3.4000000000000002E-2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3.5">
      <c r="A61" s="173"/>
      <c r="B61" s="24" t="s">
        <v>20</v>
      </c>
      <c r="C61" s="9">
        <v>0</v>
      </c>
      <c r="D61" s="10">
        <v>0</v>
      </c>
      <c r="E61" s="10">
        <v>0</v>
      </c>
      <c r="F61" s="11">
        <v>0</v>
      </c>
      <c r="G61" s="10">
        <v>0</v>
      </c>
      <c r="H61" s="10">
        <v>0</v>
      </c>
      <c r="I61" s="11">
        <v>8</v>
      </c>
      <c r="J61" s="10">
        <v>1</v>
      </c>
      <c r="K61" s="10">
        <v>1.2999999999999999E-2</v>
      </c>
      <c r="L61" s="11">
        <v>8</v>
      </c>
      <c r="M61" s="10">
        <v>1</v>
      </c>
      <c r="N61" s="20">
        <v>0.01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3.5">
      <c r="A62" s="173"/>
      <c r="B62" s="24" t="s">
        <v>21</v>
      </c>
      <c r="C62" s="9">
        <v>1</v>
      </c>
      <c r="D62" s="10">
        <v>2.4E-2</v>
      </c>
      <c r="E62" s="10">
        <v>6.0000000000000001E-3</v>
      </c>
      <c r="F62" s="11">
        <v>0</v>
      </c>
      <c r="G62" s="10">
        <v>0</v>
      </c>
      <c r="H62" s="10">
        <v>0</v>
      </c>
      <c r="I62" s="11">
        <v>41</v>
      </c>
      <c r="J62" s="10">
        <v>0.97599999999999998</v>
      </c>
      <c r="K62" s="10">
        <v>6.7000000000000004E-2</v>
      </c>
      <c r="L62" s="11">
        <v>42</v>
      </c>
      <c r="M62" s="10">
        <v>1</v>
      </c>
      <c r="N62" s="20">
        <v>5.3999999999999999E-2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3.5">
      <c r="A63" s="173"/>
      <c r="B63" s="24" t="s">
        <v>47</v>
      </c>
      <c r="C63" s="9">
        <v>8</v>
      </c>
      <c r="D63" s="10">
        <v>0.14000000000000001</v>
      </c>
      <c r="E63" s="10">
        <v>4.9000000000000002E-2</v>
      </c>
      <c r="F63" s="11">
        <v>1</v>
      </c>
      <c r="G63" s="10">
        <v>1.7999999999999999E-2</v>
      </c>
      <c r="H63" s="10">
        <v>2.1000000000000001E-2</v>
      </c>
      <c r="I63" s="11">
        <v>49</v>
      </c>
      <c r="J63" s="10">
        <v>0.86</v>
      </c>
      <c r="K63" s="10">
        <v>8.1000000000000003E-2</v>
      </c>
      <c r="L63" s="11">
        <v>57</v>
      </c>
      <c r="M63" s="10">
        <v>1</v>
      </c>
      <c r="N63" s="20">
        <v>7.2999999999999995E-2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3.5">
      <c r="A64" s="173"/>
      <c r="B64" s="24" t="s">
        <v>22</v>
      </c>
      <c r="C64" s="9">
        <v>5</v>
      </c>
      <c r="D64" s="10">
        <v>0.20799999999999999</v>
      </c>
      <c r="E64" s="10">
        <v>3.1E-2</v>
      </c>
      <c r="F64" s="11">
        <v>1</v>
      </c>
      <c r="G64" s="10">
        <v>4.2000000000000003E-2</v>
      </c>
      <c r="H64" s="10">
        <v>2.1000000000000001E-2</v>
      </c>
      <c r="I64" s="11">
        <v>19</v>
      </c>
      <c r="J64" s="10">
        <v>0.79200000000000004</v>
      </c>
      <c r="K64" s="10">
        <v>3.1E-2</v>
      </c>
      <c r="L64" s="11">
        <v>24</v>
      </c>
      <c r="M64" s="10">
        <v>1</v>
      </c>
      <c r="N64" s="20">
        <v>3.1E-2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3.5">
      <c r="A65" s="173"/>
      <c r="B65" s="24" t="s">
        <v>9</v>
      </c>
      <c r="C65" s="9">
        <v>19</v>
      </c>
      <c r="D65" s="10">
        <v>0.27900000000000003</v>
      </c>
      <c r="E65" s="10">
        <v>0.11700000000000001</v>
      </c>
      <c r="F65" s="11">
        <v>8</v>
      </c>
      <c r="G65" s="10">
        <v>0.11799999999999999</v>
      </c>
      <c r="H65" s="10">
        <v>0.17</v>
      </c>
      <c r="I65" s="11">
        <v>49</v>
      </c>
      <c r="J65" s="10">
        <v>0.72099999999999997</v>
      </c>
      <c r="K65" s="10">
        <v>8.1000000000000003E-2</v>
      </c>
      <c r="L65" s="11">
        <v>68</v>
      </c>
      <c r="M65" s="10">
        <v>1</v>
      </c>
      <c r="N65" s="20">
        <v>8.7999999999999995E-2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3.5">
      <c r="A66" s="173"/>
      <c r="B66" s="24" t="s">
        <v>5</v>
      </c>
      <c r="C66" s="12">
        <v>5</v>
      </c>
      <c r="D66" s="13">
        <v>0.192</v>
      </c>
      <c r="E66" s="13">
        <v>3.1E-2</v>
      </c>
      <c r="F66" s="14">
        <v>0</v>
      </c>
      <c r="G66" s="13">
        <v>0</v>
      </c>
      <c r="H66" s="13">
        <v>0</v>
      </c>
      <c r="I66" s="14">
        <v>21</v>
      </c>
      <c r="J66" s="13">
        <v>0.80800000000000005</v>
      </c>
      <c r="K66" s="13">
        <v>3.5000000000000003E-2</v>
      </c>
      <c r="L66" s="14">
        <v>26</v>
      </c>
      <c r="M66" s="13">
        <v>1</v>
      </c>
      <c r="N66" s="21">
        <v>3.4000000000000002E-2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4.25" thickBot="1">
      <c r="A67" s="174"/>
      <c r="B67" s="25" t="s">
        <v>1</v>
      </c>
      <c r="C67" s="15">
        <v>163</v>
      </c>
      <c r="D67" s="16">
        <v>0.21</v>
      </c>
      <c r="E67" s="16">
        <v>1</v>
      </c>
      <c r="F67" s="17">
        <v>47</v>
      </c>
      <c r="G67" s="16">
        <v>6.0999999999999999E-2</v>
      </c>
      <c r="H67" s="16">
        <v>1</v>
      </c>
      <c r="I67" s="17">
        <v>608</v>
      </c>
      <c r="J67" s="16">
        <v>0.78400000000000003</v>
      </c>
      <c r="K67" s="16">
        <v>1</v>
      </c>
      <c r="L67" s="17">
        <v>776</v>
      </c>
      <c r="M67" s="16">
        <v>1</v>
      </c>
      <c r="N67" s="22">
        <v>1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L68" s="2"/>
      <c r="M68" s="2"/>
      <c r="N68" s="2"/>
      <c r="O68" s="2"/>
      <c r="X68" s="2"/>
      <c r="Y68" s="2"/>
      <c r="Z68" s="2"/>
      <c r="AA68" s="2"/>
      <c r="AB68" s="2"/>
    </row>
    <row r="69" spans="1:30">
      <c r="L69" s="2"/>
      <c r="M69" s="2"/>
      <c r="N69" s="2"/>
      <c r="O69" s="2"/>
      <c r="X69" s="2"/>
      <c r="Y69" s="2"/>
      <c r="Z69" s="2"/>
      <c r="AA69" s="2"/>
      <c r="AB69" s="2"/>
    </row>
    <row r="70" spans="1:30">
      <c r="A70" s="1">
        <v>2010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13.15" customHeight="1">
      <c r="A71" s="331" t="s">
        <v>0</v>
      </c>
      <c r="B71" s="332" t="s">
        <v>0</v>
      </c>
      <c r="C71" s="497" t="s">
        <v>36</v>
      </c>
      <c r="D71" s="498"/>
      <c r="E71" s="498"/>
      <c r="F71" s="499"/>
      <c r="S71" s="2"/>
      <c r="T71" s="2"/>
      <c r="V71" s="2"/>
      <c r="W71" s="2"/>
      <c r="Y71" s="2"/>
      <c r="Z71" s="2"/>
      <c r="AB71" s="2"/>
      <c r="AC71" s="2"/>
    </row>
    <row r="72" spans="1:30" ht="13.15" customHeight="1">
      <c r="A72" s="333"/>
      <c r="B72" s="29"/>
      <c r="C72" s="497" t="s">
        <v>28</v>
      </c>
      <c r="D72" s="498"/>
      <c r="E72" s="498"/>
      <c r="F72" s="499"/>
      <c r="S72" s="2"/>
      <c r="T72" s="2"/>
      <c r="V72" s="2"/>
      <c r="W72" s="2"/>
      <c r="Y72" s="2"/>
      <c r="Z72" s="2"/>
      <c r="AB72" s="2"/>
      <c r="AC72" s="2"/>
    </row>
    <row r="73" spans="1:30" ht="13.15" customHeight="1">
      <c r="A73" s="334"/>
      <c r="B73" s="335"/>
      <c r="C73" s="336" t="s">
        <v>39</v>
      </c>
      <c r="D73" s="337" t="s">
        <v>29</v>
      </c>
      <c r="E73" s="337" t="s">
        <v>40</v>
      </c>
      <c r="F73" s="338" t="s">
        <v>30</v>
      </c>
    </row>
    <row r="74" spans="1:30" ht="13.15" customHeight="1">
      <c r="A74" s="339" t="s">
        <v>24</v>
      </c>
      <c r="B74" s="340" t="s">
        <v>3</v>
      </c>
      <c r="C74" s="341">
        <f>C7</f>
        <v>2</v>
      </c>
      <c r="D74" s="342">
        <f>C74/$L$38</f>
        <v>4.2016806722689074E-3</v>
      </c>
      <c r="E74" s="341">
        <f>$L7-C74</f>
        <v>24</v>
      </c>
      <c r="F74" s="342">
        <f>E74/$L$38</f>
        <v>5.0420168067226892E-2</v>
      </c>
    </row>
    <row r="75" spans="1:30" ht="13.15" customHeight="1">
      <c r="A75" s="184"/>
      <c r="B75" s="53" t="s">
        <v>4</v>
      </c>
      <c r="C75" s="54">
        <f t="shared" ref="C75:C105" si="8">C8</f>
        <v>3</v>
      </c>
      <c r="D75" s="55">
        <f t="shared" ref="D75:D105" si="9">C75/$L$38</f>
        <v>6.3025210084033615E-3</v>
      </c>
      <c r="E75" s="54">
        <f t="shared" ref="E75:E105" si="10">$L8-C75</f>
        <v>24</v>
      </c>
      <c r="F75" s="55">
        <f t="shared" ref="F75:F105" si="11">E75/$L$38</f>
        <v>5.0420168067226892E-2</v>
      </c>
    </row>
    <row r="76" spans="1:30" ht="13.15" customHeight="1">
      <c r="A76" s="184"/>
      <c r="B76" s="53" t="s">
        <v>41</v>
      </c>
      <c r="C76" s="54">
        <f t="shared" si="8"/>
        <v>0</v>
      </c>
      <c r="D76" s="55">
        <f t="shared" si="9"/>
        <v>0</v>
      </c>
      <c r="E76" s="54">
        <f t="shared" si="10"/>
        <v>2</v>
      </c>
      <c r="F76" s="55">
        <f t="shared" si="11"/>
        <v>4.2016806722689074E-3</v>
      </c>
      <c r="X76" s="2"/>
      <c r="Y76" s="2"/>
      <c r="Z76" s="2"/>
      <c r="AA76" s="2"/>
    </row>
    <row r="77" spans="1:30" ht="13.15" customHeight="1">
      <c r="A77" s="184"/>
      <c r="B77" s="53" t="s">
        <v>42</v>
      </c>
      <c r="C77" s="54">
        <f t="shared" si="8"/>
        <v>0</v>
      </c>
      <c r="D77" s="55">
        <f t="shared" si="9"/>
        <v>0</v>
      </c>
      <c r="E77" s="54">
        <f t="shared" si="10"/>
        <v>2</v>
      </c>
      <c r="F77" s="55">
        <f t="shared" si="11"/>
        <v>4.2016806722689074E-3</v>
      </c>
      <c r="X77" s="2"/>
      <c r="Y77" s="2"/>
      <c r="Z77" s="2"/>
      <c r="AA77" s="2"/>
      <c r="AB77" s="2"/>
    </row>
    <row r="78" spans="1:30" ht="13.15" customHeight="1">
      <c r="A78" s="184"/>
      <c r="B78" s="53" t="s">
        <v>14</v>
      </c>
      <c r="C78" s="54">
        <f t="shared" si="8"/>
        <v>1</v>
      </c>
      <c r="D78" s="55">
        <f t="shared" si="9"/>
        <v>2.1008403361344537E-3</v>
      </c>
      <c r="E78" s="54">
        <f t="shared" si="10"/>
        <v>2</v>
      </c>
      <c r="F78" s="55">
        <f t="shared" si="11"/>
        <v>4.2016806722689074E-3</v>
      </c>
      <c r="X78" s="2"/>
      <c r="Y78" s="2"/>
      <c r="Z78" s="2"/>
      <c r="AA78" s="2"/>
      <c r="AB78" s="2"/>
    </row>
    <row r="79" spans="1:30" ht="13.15" customHeight="1">
      <c r="A79" s="184"/>
      <c r="B79" s="53" t="s">
        <v>6</v>
      </c>
      <c r="C79" s="54">
        <f t="shared" si="8"/>
        <v>1</v>
      </c>
      <c r="D79" s="55">
        <f t="shared" si="9"/>
        <v>2.1008403361344537E-3</v>
      </c>
      <c r="E79" s="54">
        <f t="shared" si="10"/>
        <v>9</v>
      </c>
      <c r="F79" s="55">
        <f t="shared" si="11"/>
        <v>1.8907563025210083E-2</v>
      </c>
      <c r="L79" s="2"/>
      <c r="M79" s="2"/>
      <c r="N79" s="2"/>
      <c r="O79" s="2"/>
      <c r="X79" s="2"/>
      <c r="Y79" s="2"/>
      <c r="Z79" s="2"/>
      <c r="AA79" s="2"/>
      <c r="AB79" s="2"/>
    </row>
    <row r="80" spans="1:30" ht="13.15" customHeight="1">
      <c r="A80" s="184"/>
      <c r="B80" s="53" t="s">
        <v>8</v>
      </c>
      <c r="C80" s="54">
        <f t="shared" si="8"/>
        <v>1</v>
      </c>
      <c r="D80" s="55">
        <f t="shared" si="9"/>
        <v>2.1008403361344537E-3</v>
      </c>
      <c r="E80" s="54">
        <f t="shared" si="10"/>
        <v>4</v>
      </c>
      <c r="F80" s="55">
        <f t="shared" si="11"/>
        <v>8.4033613445378148E-3</v>
      </c>
      <c r="L80" s="2"/>
      <c r="M80" s="2"/>
      <c r="N80" s="2"/>
      <c r="O80" s="2"/>
      <c r="X80" s="2"/>
      <c r="Y80" s="2"/>
      <c r="Z80" s="2"/>
      <c r="AA80" s="2"/>
      <c r="AB80" s="2"/>
    </row>
    <row r="81" spans="1:28" ht="13.15" customHeight="1">
      <c r="A81" s="184"/>
      <c r="B81" s="53" t="s">
        <v>10</v>
      </c>
      <c r="C81" s="54">
        <f t="shared" si="8"/>
        <v>0</v>
      </c>
      <c r="D81" s="55">
        <f t="shared" si="9"/>
        <v>0</v>
      </c>
      <c r="E81" s="54">
        <f t="shared" si="10"/>
        <v>2</v>
      </c>
      <c r="F81" s="55">
        <f t="shared" si="11"/>
        <v>4.2016806722689074E-3</v>
      </c>
      <c r="L81" s="2"/>
      <c r="M81" s="2"/>
      <c r="N81" s="2"/>
      <c r="O81" s="2"/>
      <c r="X81" s="2"/>
      <c r="Y81" s="2"/>
      <c r="Z81" s="2"/>
      <c r="AA81" s="2"/>
      <c r="AB81" s="2"/>
    </row>
    <row r="82" spans="1:28" ht="13.15" customHeight="1">
      <c r="A82" s="184"/>
      <c r="B82" s="53" t="s">
        <v>11</v>
      </c>
      <c r="C82" s="54">
        <f t="shared" si="8"/>
        <v>6</v>
      </c>
      <c r="D82" s="55">
        <f t="shared" si="9"/>
        <v>1.2605042016806723E-2</v>
      </c>
      <c r="E82" s="54">
        <f t="shared" si="10"/>
        <v>16</v>
      </c>
      <c r="F82" s="55">
        <f t="shared" si="11"/>
        <v>3.3613445378151259E-2</v>
      </c>
      <c r="L82" s="2"/>
      <c r="M82" s="2"/>
      <c r="N82" s="2"/>
      <c r="O82" s="2"/>
      <c r="X82" s="2"/>
      <c r="Y82" s="2"/>
      <c r="Z82" s="2"/>
      <c r="AA82" s="2"/>
      <c r="AB82" s="2"/>
    </row>
    <row r="83" spans="1:28" ht="13.15" customHeight="1">
      <c r="A83" s="184"/>
      <c r="B83" s="53" t="s">
        <v>12</v>
      </c>
      <c r="C83" s="54">
        <f t="shared" si="8"/>
        <v>2</v>
      </c>
      <c r="D83" s="55">
        <f t="shared" si="9"/>
        <v>4.2016806722689074E-3</v>
      </c>
      <c r="E83" s="54">
        <f t="shared" si="10"/>
        <v>15</v>
      </c>
      <c r="F83" s="55">
        <f t="shared" si="11"/>
        <v>3.1512605042016806E-2</v>
      </c>
      <c r="L83" s="2"/>
      <c r="M83" s="2"/>
      <c r="N83" s="2"/>
      <c r="O83" s="2"/>
      <c r="X83" s="2"/>
      <c r="Y83" s="2"/>
      <c r="Z83" s="2"/>
      <c r="AA83" s="2"/>
      <c r="AB83" s="2"/>
    </row>
    <row r="84" spans="1:28" ht="13.15" customHeight="1">
      <c r="A84" s="184"/>
      <c r="B84" s="53" t="s">
        <v>43</v>
      </c>
      <c r="C84" s="54">
        <f t="shared" si="8"/>
        <v>1</v>
      </c>
      <c r="D84" s="55">
        <f t="shared" si="9"/>
        <v>2.1008403361344537E-3</v>
      </c>
      <c r="E84" s="54">
        <f t="shared" si="10"/>
        <v>5</v>
      </c>
      <c r="F84" s="55">
        <f t="shared" si="11"/>
        <v>1.050420168067227E-2</v>
      </c>
      <c r="L84" s="2"/>
      <c r="M84" s="2"/>
      <c r="N84" s="2"/>
      <c r="O84" s="2"/>
      <c r="X84" s="2"/>
      <c r="Y84" s="2"/>
      <c r="Z84" s="2"/>
      <c r="AA84" s="2"/>
      <c r="AB84" s="2"/>
    </row>
    <row r="85" spans="1:28" ht="13.15" customHeight="1">
      <c r="A85" s="184"/>
      <c r="B85" s="53" t="s">
        <v>7</v>
      </c>
      <c r="C85" s="54">
        <f t="shared" si="8"/>
        <v>9</v>
      </c>
      <c r="D85" s="55">
        <f t="shared" si="9"/>
        <v>1.8907563025210083E-2</v>
      </c>
      <c r="E85" s="54">
        <f t="shared" si="10"/>
        <v>56</v>
      </c>
      <c r="F85" s="55">
        <f t="shared" si="11"/>
        <v>0.11764705882352941</v>
      </c>
      <c r="L85" s="2"/>
      <c r="M85" s="2"/>
      <c r="N85" s="2"/>
      <c r="O85" s="2"/>
      <c r="X85" s="2"/>
      <c r="Y85" s="2"/>
      <c r="Z85" s="2"/>
      <c r="AA85" s="2"/>
      <c r="AB85" s="2"/>
    </row>
    <row r="86" spans="1:28" ht="13.15" customHeight="1">
      <c r="A86" s="184"/>
      <c r="B86" s="53" t="s">
        <v>13</v>
      </c>
      <c r="C86" s="54">
        <f t="shared" si="8"/>
        <v>1</v>
      </c>
      <c r="D86" s="55">
        <f t="shared" si="9"/>
        <v>2.1008403361344537E-3</v>
      </c>
      <c r="E86" s="54">
        <f t="shared" si="10"/>
        <v>2</v>
      </c>
      <c r="F86" s="55">
        <f t="shared" si="11"/>
        <v>4.2016806722689074E-3</v>
      </c>
      <c r="L86" s="2"/>
      <c r="M86" s="2"/>
      <c r="N86" s="2"/>
      <c r="O86" s="2"/>
      <c r="X86" s="2"/>
      <c r="Y86" s="2"/>
      <c r="Z86" s="2"/>
      <c r="AA86" s="2"/>
      <c r="AB86" s="2"/>
    </row>
    <row r="87" spans="1:28" ht="13.15" customHeight="1">
      <c r="A87" s="184"/>
      <c r="B87" s="53" t="s">
        <v>15</v>
      </c>
      <c r="C87" s="54">
        <f t="shared" si="8"/>
        <v>1</v>
      </c>
      <c r="D87" s="55">
        <f t="shared" si="9"/>
        <v>2.1008403361344537E-3</v>
      </c>
      <c r="E87" s="54">
        <f t="shared" si="10"/>
        <v>12</v>
      </c>
      <c r="F87" s="55">
        <f t="shared" si="11"/>
        <v>2.5210084033613446E-2</v>
      </c>
      <c r="L87" s="2"/>
      <c r="M87" s="2"/>
      <c r="N87" s="2"/>
      <c r="O87" s="2"/>
      <c r="X87" s="2"/>
      <c r="Y87" s="2"/>
      <c r="Z87" s="2"/>
      <c r="AA87" s="2"/>
      <c r="AB87" s="2"/>
    </row>
    <row r="88" spans="1:28" ht="13.15" customHeight="1">
      <c r="A88" s="184"/>
      <c r="B88" s="53" t="s">
        <v>16</v>
      </c>
      <c r="C88" s="54">
        <f t="shared" si="8"/>
        <v>13</v>
      </c>
      <c r="D88" s="55">
        <f t="shared" si="9"/>
        <v>2.7310924369747899E-2</v>
      </c>
      <c r="E88" s="54">
        <f t="shared" si="10"/>
        <v>15</v>
      </c>
      <c r="F88" s="55">
        <f t="shared" si="11"/>
        <v>3.1512605042016806E-2</v>
      </c>
      <c r="L88" s="2"/>
      <c r="M88" s="2"/>
      <c r="N88" s="2"/>
      <c r="O88" s="2"/>
      <c r="X88" s="2"/>
      <c r="Y88" s="2"/>
      <c r="Z88" s="2"/>
      <c r="AA88" s="2"/>
      <c r="AB88" s="2"/>
    </row>
    <row r="89" spans="1:28" ht="13.15" customHeight="1">
      <c r="A89" s="184"/>
      <c r="B89" s="53" t="s">
        <v>17</v>
      </c>
      <c r="C89" s="54">
        <f t="shared" si="8"/>
        <v>5</v>
      </c>
      <c r="D89" s="55">
        <f t="shared" si="9"/>
        <v>1.050420168067227E-2</v>
      </c>
      <c r="E89" s="54">
        <f t="shared" si="10"/>
        <v>67</v>
      </c>
      <c r="F89" s="55">
        <f t="shared" si="11"/>
        <v>0.1407563025210084</v>
      </c>
      <c r="L89" s="2"/>
      <c r="M89" s="2"/>
      <c r="N89" s="2"/>
      <c r="O89" s="2"/>
      <c r="X89" s="2"/>
      <c r="Y89" s="2"/>
      <c r="Z89" s="2"/>
      <c r="AA89" s="2"/>
      <c r="AB89" s="2"/>
    </row>
    <row r="90" spans="1:28" ht="13.15" customHeight="1">
      <c r="A90" s="184"/>
      <c r="B90" s="53" t="s">
        <v>44</v>
      </c>
      <c r="C90" s="54">
        <f t="shared" si="8"/>
        <v>0</v>
      </c>
      <c r="D90" s="55">
        <f t="shared" si="9"/>
        <v>0</v>
      </c>
      <c r="E90" s="54">
        <f t="shared" si="10"/>
        <v>2</v>
      </c>
      <c r="F90" s="55">
        <f t="shared" si="11"/>
        <v>4.2016806722689074E-3</v>
      </c>
      <c r="L90" s="2"/>
      <c r="M90" s="2"/>
      <c r="N90" s="2"/>
      <c r="O90" s="2"/>
      <c r="X90" s="2"/>
      <c r="Y90" s="2"/>
      <c r="Z90" s="2"/>
      <c r="AA90" s="2"/>
      <c r="AB90" s="2"/>
    </row>
    <row r="91" spans="1:28" ht="13.15" customHeight="1">
      <c r="A91" s="184"/>
      <c r="B91" s="53" t="s">
        <v>18</v>
      </c>
      <c r="C91" s="54">
        <f t="shared" si="8"/>
        <v>0</v>
      </c>
      <c r="D91" s="55">
        <f t="shared" si="9"/>
        <v>0</v>
      </c>
      <c r="E91" s="54">
        <f t="shared" si="10"/>
        <v>1</v>
      </c>
      <c r="F91" s="55">
        <f t="shared" si="11"/>
        <v>2.1008403361344537E-3</v>
      </c>
      <c r="L91" s="2"/>
      <c r="M91" s="2"/>
      <c r="N91" s="2"/>
      <c r="O91" s="2"/>
      <c r="X91" s="2"/>
      <c r="Y91" s="2"/>
      <c r="Z91" s="2"/>
      <c r="AA91" s="2"/>
      <c r="AB91" s="2"/>
    </row>
    <row r="92" spans="1:28" ht="13.15" customHeight="1">
      <c r="A92" s="184"/>
      <c r="B92" s="53" t="s">
        <v>23</v>
      </c>
      <c r="C92" s="54">
        <f t="shared" si="8"/>
        <v>0</v>
      </c>
      <c r="D92" s="55">
        <f t="shared" si="9"/>
        <v>0</v>
      </c>
      <c r="E92" s="54">
        <f t="shared" si="10"/>
        <v>3</v>
      </c>
      <c r="F92" s="55">
        <f t="shared" si="11"/>
        <v>6.3025210084033615E-3</v>
      </c>
      <c r="L92" s="2"/>
      <c r="M92" s="2"/>
      <c r="N92" s="2"/>
      <c r="O92" s="2"/>
      <c r="X92" s="2"/>
      <c r="Y92" s="2"/>
      <c r="Z92" s="2"/>
      <c r="AA92" s="2"/>
      <c r="AB92" s="2"/>
    </row>
    <row r="93" spans="1:28" ht="13.15" customHeight="1">
      <c r="A93" s="184"/>
      <c r="B93" s="53" t="s">
        <v>19</v>
      </c>
      <c r="C93" s="54">
        <f t="shared" si="8"/>
        <v>3</v>
      </c>
      <c r="D93" s="55">
        <f t="shared" si="9"/>
        <v>6.3025210084033615E-3</v>
      </c>
      <c r="E93" s="54">
        <f t="shared" si="10"/>
        <v>8</v>
      </c>
      <c r="F93" s="55">
        <f t="shared" si="11"/>
        <v>1.680672268907563E-2</v>
      </c>
      <c r="L93" s="2"/>
      <c r="M93" s="2"/>
      <c r="N93" s="2"/>
      <c r="O93" s="2"/>
      <c r="X93" s="2"/>
      <c r="Y93" s="2"/>
      <c r="Z93" s="2"/>
      <c r="AA93" s="2"/>
      <c r="AB93" s="2"/>
    </row>
    <row r="94" spans="1:28" ht="13.15" customHeight="1">
      <c r="A94" s="184"/>
      <c r="B94" s="53" t="s">
        <v>20</v>
      </c>
      <c r="C94" s="54">
        <f t="shared" si="8"/>
        <v>3</v>
      </c>
      <c r="D94" s="55">
        <f t="shared" si="9"/>
        <v>6.3025210084033615E-3</v>
      </c>
      <c r="E94" s="54">
        <f t="shared" si="10"/>
        <v>7</v>
      </c>
      <c r="F94" s="55">
        <f t="shared" si="11"/>
        <v>1.4705882352941176E-2</v>
      </c>
      <c r="L94" s="2"/>
      <c r="M94" s="2"/>
      <c r="N94" s="2"/>
      <c r="O94" s="2"/>
      <c r="Y94" s="2"/>
      <c r="Z94" s="2"/>
      <c r="AA94" s="2"/>
      <c r="AB94" s="2"/>
    </row>
    <row r="95" spans="1:28" ht="13.15" customHeight="1">
      <c r="A95" s="184"/>
      <c r="B95" s="53" t="s">
        <v>21</v>
      </c>
      <c r="C95" s="54">
        <f t="shared" si="8"/>
        <v>1</v>
      </c>
      <c r="D95" s="55">
        <f t="shared" si="9"/>
        <v>2.1008403361344537E-3</v>
      </c>
      <c r="E95" s="54">
        <f t="shared" si="10"/>
        <v>6</v>
      </c>
      <c r="F95" s="55">
        <f t="shared" si="11"/>
        <v>1.2605042016806723E-2</v>
      </c>
      <c r="L95" s="2"/>
      <c r="M95" s="2"/>
      <c r="N95" s="2"/>
      <c r="O95" s="2"/>
      <c r="X95" s="2"/>
      <c r="Y95" s="2"/>
      <c r="Z95" s="2"/>
      <c r="AA95" s="2"/>
      <c r="AB95" s="2"/>
    </row>
    <row r="96" spans="1:28" ht="13.15" customHeight="1">
      <c r="A96" s="184"/>
      <c r="B96" s="53" t="s">
        <v>45</v>
      </c>
      <c r="C96" s="54">
        <f t="shared" si="8"/>
        <v>3</v>
      </c>
      <c r="D96" s="55">
        <f t="shared" si="9"/>
        <v>6.3025210084033615E-3</v>
      </c>
      <c r="E96" s="54">
        <f t="shared" si="10"/>
        <v>19</v>
      </c>
      <c r="F96" s="55">
        <f t="shared" si="11"/>
        <v>3.9915966386554619E-2</v>
      </c>
      <c r="L96" s="2"/>
      <c r="M96" s="2"/>
      <c r="N96" s="2"/>
      <c r="O96" s="2"/>
      <c r="X96" s="2"/>
      <c r="Y96" s="2"/>
      <c r="Z96" s="2"/>
      <c r="AA96" s="2"/>
      <c r="AB96" s="2"/>
    </row>
    <row r="97" spans="1:29" ht="13.15" customHeight="1">
      <c r="A97" s="184"/>
      <c r="B97" s="53" t="s">
        <v>46</v>
      </c>
      <c r="C97" s="54">
        <f t="shared" si="8"/>
        <v>1</v>
      </c>
      <c r="D97" s="55">
        <f t="shared" si="9"/>
        <v>2.1008403361344537E-3</v>
      </c>
      <c r="E97" s="54">
        <f t="shared" si="10"/>
        <v>7</v>
      </c>
      <c r="F97" s="55">
        <f t="shared" si="11"/>
        <v>1.4705882352941176E-2</v>
      </c>
      <c r="L97" s="2"/>
      <c r="M97" s="2"/>
      <c r="N97" s="2"/>
      <c r="O97" s="2"/>
      <c r="X97" s="2"/>
      <c r="Y97" s="2"/>
      <c r="Z97" s="2"/>
      <c r="AA97" s="2"/>
      <c r="AB97" s="2"/>
    </row>
    <row r="98" spans="1:29" ht="13.15" customHeight="1">
      <c r="A98" s="184"/>
      <c r="B98" s="53" t="s">
        <v>47</v>
      </c>
      <c r="C98" s="54">
        <f t="shared" si="8"/>
        <v>1</v>
      </c>
      <c r="D98" s="55">
        <f t="shared" si="9"/>
        <v>2.1008403361344537E-3</v>
      </c>
      <c r="E98" s="54">
        <f t="shared" si="10"/>
        <v>6</v>
      </c>
      <c r="F98" s="55">
        <f t="shared" si="11"/>
        <v>1.2605042016806723E-2</v>
      </c>
      <c r="L98" s="2"/>
      <c r="M98" s="2"/>
      <c r="N98" s="2"/>
      <c r="O98" s="2"/>
      <c r="X98" s="2"/>
      <c r="Y98" s="2"/>
      <c r="Z98" s="2"/>
      <c r="AA98" s="2"/>
      <c r="AB98" s="2"/>
    </row>
    <row r="99" spans="1:29" ht="13.15" customHeight="1">
      <c r="A99" s="184"/>
      <c r="B99" s="53" t="s">
        <v>22</v>
      </c>
      <c r="C99" s="54">
        <f t="shared" si="8"/>
        <v>2</v>
      </c>
      <c r="D99" s="55">
        <f t="shared" si="9"/>
        <v>4.2016806722689074E-3</v>
      </c>
      <c r="E99" s="54">
        <f t="shared" si="10"/>
        <v>14</v>
      </c>
      <c r="F99" s="55">
        <f t="shared" si="11"/>
        <v>2.9411764705882353E-2</v>
      </c>
      <c r="L99" s="2"/>
      <c r="M99" s="2"/>
      <c r="N99" s="2"/>
      <c r="O99" s="2"/>
      <c r="X99" s="2"/>
      <c r="Y99" s="2"/>
      <c r="Z99" s="2"/>
      <c r="AA99" s="2"/>
      <c r="AB99" s="2"/>
    </row>
    <row r="100" spans="1:29" ht="13.15" customHeight="1">
      <c r="A100" s="184"/>
      <c r="B100" s="53" t="s">
        <v>9</v>
      </c>
      <c r="C100" s="54">
        <f t="shared" si="8"/>
        <v>7</v>
      </c>
      <c r="D100" s="55">
        <f t="shared" si="9"/>
        <v>1.4705882352941176E-2</v>
      </c>
      <c r="E100" s="54">
        <f t="shared" si="10"/>
        <v>41</v>
      </c>
      <c r="F100" s="55">
        <f t="shared" si="11"/>
        <v>8.6134453781512604E-2</v>
      </c>
      <c r="L100" s="2"/>
      <c r="M100" s="2"/>
      <c r="N100" s="2"/>
      <c r="O100" s="2"/>
      <c r="X100" s="2"/>
      <c r="Y100" s="2"/>
      <c r="Z100" s="2"/>
      <c r="AA100" s="2"/>
      <c r="AB100" s="2"/>
    </row>
    <row r="101" spans="1:29" ht="13.15" customHeight="1">
      <c r="A101" s="184"/>
      <c r="B101" s="53" t="s">
        <v>33</v>
      </c>
      <c r="C101" s="54">
        <f t="shared" si="8"/>
        <v>1</v>
      </c>
      <c r="D101" s="55">
        <f t="shared" si="9"/>
        <v>2.1008403361344537E-3</v>
      </c>
      <c r="E101" s="54">
        <f t="shared" si="10"/>
        <v>10</v>
      </c>
      <c r="F101" s="55">
        <f t="shared" si="11"/>
        <v>2.100840336134454E-2</v>
      </c>
      <c r="L101" s="2"/>
      <c r="M101" s="2"/>
      <c r="N101" s="2"/>
      <c r="O101" s="2"/>
      <c r="X101" s="2"/>
      <c r="Y101" s="2"/>
      <c r="Z101" s="2"/>
      <c r="AA101" s="2"/>
      <c r="AB101" s="2"/>
    </row>
    <row r="102" spans="1:29" ht="13.15" customHeight="1">
      <c r="A102" s="184"/>
      <c r="B102" s="53" t="s">
        <v>5</v>
      </c>
      <c r="C102" s="54">
        <f t="shared" si="8"/>
        <v>1</v>
      </c>
      <c r="D102" s="55">
        <f t="shared" si="9"/>
        <v>2.1008403361344537E-3</v>
      </c>
      <c r="E102" s="54">
        <f t="shared" si="10"/>
        <v>12</v>
      </c>
      <c r="F102" s="55">
        <f t="shared" si="11"/>
        <v>2.5210084033613446E-2</v>
      </c>
      <c r="L102" s="2"/>
      <c r="M102" s="2"/>
      <c r="N102" s="2"/>
      <c r="O102" s="2"/>
      <c r="X102" s="2"/>
      <c r="Y102" s="2"/>
      <c r="Z102" s="2"/>
      <c r="AA102" s="2"/>
      <c r="AB102" s="2"/>
    </row>
    <row r="103" spans="1:29" ht="13.15" customHeight="1">
      <c r="A103" s="184"/>
      <c r="B103" s="53" t="s">
        <v>126</v>
      </c>
      <c r="C103" s="54">
        <f t="shared" si="8"/>
        <v>12</v>
      </c>
      <c r="D103" s="55">
        <f t="shared" si="9"/>
        <v>2.5210084033613446E-2</v>
      </c>
      <c r="E103" s="54">
        <f t="shared" si="10"/>
        <v>2</v>
      </c>
      <c r="F103" s="55">
        <f t="shared" si="11"/>
        <v>4.2016806722689074E-3</v>
      </c>
      <c r="L103" s="2"/>
      <c r="M103" s="2"/>
      <c r="N103" s="2"/>
      <c r="O103" s="2"/>
      <c r="X103" s="2"/>
      <c r="Y103" s="2"/>
      <c r="Z103" s="2"/>
      <c r="AA103" s="2"/>
      <c r="AB103" s="2"/>
    </row>
    <row r="104" spans="1:29" ht="13.15" customHeight="1">
      <c r="A104" s="185"/>
      <c r="B104" s="56"/>
      <c r="C104" s="54"/>
      <c r="D104" s="55"/>
      <c r="E104" s="54"/>
      <c r="F104" s="55"/>
      <c r="L104" s="2"/>
      <c r="M104" s="2"/>
      <c r="N104" s="2"/>
      <c r="O104" s="2"/>
      <c r="Y104" s="2"/>
      <c r="Z104" s="2"/>
      <c r="AA104" s="2"/>
      <c r="AB104" s="2"/>
    </row>
    <row r="105" spans="1:29" ht="13.15" customHeight="1">
      <c r="A105" s="60"/>
      <c r="B105" s="57" t="s">
        <v>1</v>
      </c>
      <c r="C105" s="54">
        <f t="shared" si="8"/>
        <v>81</v>
      </c>
      <c r="D105" s="55">
        <f t="shared" si="9"/>
        <v>0.17016806722689076</v>
      </c>
      <c r="E105" s="54">
        <f t="shared" si="10"/>
        <v>395</v>
      </c>
      <c r="F105" s="55">
        <f t="shared" si="11"/>
        <v>0.82983193277310929</v>
      </c>
      <c r="L105" s="2"/>
      <c r="M105" s="2"/>
      <c r="N105" s="2"/>
      <c r="O105" s="2"/>
      <c r="X105" s="2"/>
      <c r="Y105" s="2"/>
      <c r="Z105" s="2"/>
      <c r="AA105" s="2"/>
      <c r="AB105" s="2"/>
    </row>
    <row r="106" spans="1:29">
      <c r="L106" s="2"/>
      <c r="M106" s="2"/>
      <c r="N106" s="2"/>
      <c r="O106" s="2"/>
      <c r="X106" s="2"/>
      <c r="Y106" s="2"/>
      <c r="Z106" s="2"/>
      <c r="AA106" s="2"/>
      <c r="AB106" s="2"/>
    </row>
    <row r="107" spans="1:29">
      <c r="L107" s="2"/>
      <c r="M107" s="2"/>
      <c r="N107" s="2"/>
      <c r="O107" s="2"/>
      <c r="X107" s="2"/>
      <c r="Y107" s="2"/>
      <c r="Z107" s="2"/>
      <c r="AA107" s="2"/>
      <c r="AB107" s="2"/>
    </row>
    <row r="108" spans="1:29">
      <c r="L108" s="2"/>
      <c r="M108" s="2"/>
      <c r="N108" s="2"/>
      <c r="O108" s="2"/>
      <c r="X108" s="2"/>
      <c r="Y108" s="2"/>
      <c r="Z108" s="2"/>
      <c r="AA108" s="2"/>
      <c r="AB108" s="2"/>
    </row>
    <row r="109" spans="1:29" ht="12.75" thickBot="1">
      <c r="A109" s="1">
        <v>2005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75">
      <c r="A110" s="28" t="s">
        <v>0</v>
      </c>
      <c r="B110" s="28" t="s">
        <v>0</v>
      </c>
      <c r="C110" s="534" t="s">
        <v>36</v>
      </c>
      <c r="D110" s="534"/>
      <c r="E110" s="535"/>
      <c r="S110" s="2"/>
      <c r="T110" s="2"/>
      <c r="V110" s="2"/>
      <c r="W110" s="2"/>
      <c r="Y110" s="2"/>
      <c r="Z110" s="2"/>
      <c r="AB110" s="2"/>
      <c r="AC110" s="2"/>
    </row>
    <row r="111" spans="1:29" ht="12.75">
      <c r="A111" s="29"/>
      <c r="B111" s="29"/>
      <c r="C111" s="533" t="s">
        <v>28</v>
      </c>
      <c r="D111" s="533"/>
      <c r="E111" s="533"/>
      <c r="S111" s="2"/>
      <c r="T111" s="2"/>
      <c r="V111" s="2"/>
      <c r="W111" s="2"/>
      <c r="Y111" s="2"/>
      <c r="Z111" s="2"/>
      <c r="AB111" s="2"/>
      <c r="AC111" s="2"/>
    </row>
    <row r="112" spans="1:29" ht="13.5" thickBot="1">
      <c r="A112" s="29"/>
      <c r="B112" s="29"/>
      <c r="C112" s="70" t="s">
        <v>29</v>
      </c>
      <c r="D112" s="71" t="s">
        <v>30</v>
      </c>
      <c r="E112" s="72" t="s">
        <v>1</v>
      </c>
    </row>
    <row r="113" spans="1:28" ht="13.5">
      <c r="A113" s="175" t="s">
        <v>24</v>
      </c>
      <c r="B113" s="23" t="s">
        <v>3</v>
      </c>
      <c r="C113" s="33">
        <v>6.0000000000000001E-3</v>
      </c>
      <c r="D113" s="34">
        <f>E113-C113</f>
        <v>3.1E-2</v>
      </c>
      <c r="E113" s="35">
        <v>3.6999999999999998E-2</v>
      </c>
    </row>
    <row r="114" spans="1:28" ht="13.5">
      <c r="A114" s="176"/>
      <c r="B114" s="24" t="s">
        <v>4</v>
      </c>
      <c r="C114" s="36">
        <v>1E-3</v>
      </c>
      <c r="D114" s="37">
        <f t="shared" ref="D114:D137" si="12">E114-C114</f>
        <v>1.6E-2</v>
      </c>
      <c r="E114" s="38">
        <v>1.7000000000000001E-2</v>
      </c>
    </row>
    <row r="115" spans="1:28" ht="13.5">
      <c r="A115" s="176"/>
      <c r="B115" s="24" t="s">
        <v>14</v>
      </c>
      <c r="C115" s="36">
        <v>0</v>
      </c>
      <c r="D115" s="37">
        <f t="shared" si="12"/>
        <v>1.7999999999999999E-2</v>
      </c>
      <c r="E115" s="38">
        <v>1.7999999999999999E-2</v>
      </c>
      <c r="X115" s="2"/>
      <c r="Y115" s="2"/>
      <c r="Z115" s="2"/>
      <c r="AA115" s="2"/>
    </row>
    <row r="116" spans="1:28" ht="13.5">
      <c r="A116" s="176"/>
      <c r="B116" s="24" t="s">
        <v>6</v>
      </c>
      <c r="C116" s="36">
        <v>3.0000000000000001E-3</v>
      </c>
      <c r="D116" s="37">
        <f t="shared" si="12"/>
        <v>7.9000000000000001E-2</v>
      </c>
      <c r="E116" s="38">
        <v>8.2000000000000003E-2</v>
      </c>
      <c r="X116" s="2"/>
      <c r="Y116" s="2"/>
      <c r="Z116" s="2"/>
      <c r="AA116" s="2"/>
      <c r="AB116" s="2"/>
    </row>
    <row r="117" spans="1:28" ht="13.5">
      <c r="A117" s="176"/>
      <c r="B117" s="24" t="s">
        <v>8</v>
      </c>
      <c r="C117" s="36">
        <v>1E-3</v>
      </c>
      <c r="D117" s="37">
        <f t="shared" si="12"/>
        <v>1.0999999999999999E-2</v>
      </c>
      <c r="E117" s="38">
        <v>1.2E-2</v>
      </c>
      <c r="X117" s="2"/>
      <c r="Y117" s="2"/>
      <c r="Z117" s="2"/>
      <c r="AA117" s="2"/>
      <c r="AB117" s="2"/>
    </row>
    <row r="118" spans="1:28" ht="13.5">
      <c r="A118" s="176"/>
      <c r="B118" s="24" t="s">
        <v>10</v>
      </c>
      <c r="C118" s="36">
        <v>0</v>
      </c>
      <c r="D118" s="37">
        <f t="shared" si="12"/>
        <v>1.7999999999999999E-2</v>
      </c>
      <c r="E118" s="38">
        <v>1.7999999999999999E-2</v>
      </c>
      <c r="L118" s="2"/>
      <c r="M118" s="2"/>
      <c r="N118" s="2"/>
      <c r="O118" s="2"/>
      <c r="X118" s="2"/>
      <c r="Y118" s="2"/>
      <c r="Z118" s="2"/>
      <c r="AA118" s="2"/>
      <c r="AB118" s="2"/>
    </row>
    <row r="119" spans="1:28" ht="13.5">
      <c r="A119" s="176"/>
      <c r="B119" s="24" t="s">
        <v>11</v>
      </c>
      <c r="C119" s="36">
        <v>3.0000000000000001E-3</v>
      </c>
      <c r="D119" s="37">
        <f t="shared" si="12"/>
        <v>3.7999999999999999E-2</v>
      </c>
      <c r="E119" s="38">
        <v>4.1000000000000002E-2</v>
      </c>
      <c r="L119" s="2"/>
      <c r="M119" s="2"/>
      <c r="N119" s="2"/>
      <c r="O119" s="2"/>
      <c r="X119" s="2"/>
      <c r="Y119" s="2"/>
      <c r="Z119" s="2"/>
      <c r="AA119" s="2"/>
      <c r="AB119" s="2"/>
    </row>
    <row r="120" spans="1:28" ht="13.5">
      <c r="A120" s="176"/>
      <c r="B120" s="24" t="s">
        <v>12</v>
      </c>
      <c r="C120" s="36">
        <v>3.0000000000000001E-3</v>
      </c>
      <c r="D120" s="37">
        <f t="shared" si="12"/>
        <v>2.3E-2</v>
      </c>
      <c r="E120" s="38">
        <v>2.5999999999999999E-2</v>
      </c>
      <c r="L120" s="2"/>
      <c r="M120" s="2"/>
      <c r="N120" s="2"/>
      <c r="O120" s="2"/>
      <c r="X120" s="2"/>
      <c r="Y120" s="2"/>
      <c r="Z120" s="2"/>
      <c r="AA120" s="2"/>
      <c r="AB120" s="2"/>
    </row>
    <row r="121" spans="1:28" ht="13.5">
      <c r="A121" s="176"/>
      <c r="B121" s="24" t="s">
        <v>7</v>
      </c>
      <c r="C121" s="36">
        <v>4.3999999999999997E-2</v>
      </c>
      <c r="D121" s="37">
        <f t="shared" si="12"/>
        <v>0.129</v>
      </c>
      <c r="E121" s="38">
        <v>0.17299999999999999</v>
      </c>
      <c r="L121" s="2"/>
      <c r="M121" s="2"/>
      <c r="N121" s="2"/>
      <c r="O121" s="2"/>
      <c r="X121" s="2"/>
      <c r="Y121" s="2"/>
      <c r="Z121" s="2"/>
      <c r="AA121" s="2"/>
      <c r="AB121" s="2"/>
    </row>
    <row r="122" spans="1:28" ht="13.5">
      <c r="A122" s="176"/>
      <c r="B122" s="24" t="s">
        <v>13</v>
      </c>
      <c r="C122" s="36">
        <v>3.0000000000000001E-3</v>
      </c>
      <c r="D122" s="37">
        <f t="shared" ref="D122:D134" si="13">E122-C122</f>
        <v>1.4999999999999999E-2</v>
      </c>
      <c r="E122" s="38">
        <v>1.7999999999999999E-2</v>
      </c>
      <c r="L122" s="2"/>
      <c r="M122" s="2"/>
      <c r="N122" s="2"/>
      <c r="O122" s="2"/>
      <c r="X122" s="2"/>
      <c r="Y122" s="2"/>
      <c r="Z122" s="2"/>
      <c r="AA122" s="2"/>
      <c r="AB122" s="2"/>
    </row>
    <row r="123" spans="1:28" ht="13.5">
      <c r="A123" s="176"/>
      <c r="B123" s="24" t="s">
        <v>15</v>
      </c>
      <c r="C123" s="36">
        <v>5.0000000000000001E-3</v>
      </c>
      <c r="D123" s="37">
        <f t="shared" si="13"/>
        <v>6.9999999999999993E-2</v>
      </c>
      <c r="E123" s="38">
        <v>7.4999999999999997E-2</v>
      </c>
      <c r="L123" s="2"/>
      <c r="M123" s="2"/>
      <c r="N123" s="2"/>
      <c r="O123" s="2"/>
      <c r="X123" s="2"/>
      <c r="Y123" s="2"/>
      <c r="Z123" s="2"/>
      <c r="AA123" s="2"/>
      <c r="AB123" s="2"/>
    </row>
    <row r="124" spans="1:28" ht="13.5">
      <c r="A124" s="176"/>
      <c r="B124" s="24" t="s">
        <v>16</v>
      </c>
      <c r="C124" s="36">
        <v>0.03</v>
      </c>
      <c r="D124" s="37">
        <f t="shared" si="13"/>
        <v>2.5000000000000001E-2</v>
      </c>
      <c r="E124" s="38">
        <v>5.5E-2</v>
      </c>
      <c r="L124" s="2"/>
      <c r="M124" s="2"/>
      <c r="N124" s="2"/>
      <c r="O124" s="2"/>
      <c r="X124" s="2"/>
      <c r="Y124" s="2"/>
      <c r="Z124" s="2"/>
      <c r="AA124" s="2"/>
      <c r="AB124" s="2"/>
    </row>
    <row r="125" spans="1:28" ht="13.5">
      <c r="A125" s="176"/>
      <c r="B125" s="24" t="s">
        <v>17</v>
      </c>
      <c r="C125" s="36">
        <v>1.9E-2</v>
      </c>
      <c r="D125" s="37">
        <f t="shared" si="13"/>
        <v>3.9999999999999994E-2</v>
      </c>
      <c r="E125" s="38">
        <v>5.8999999999999997E-2</v>
      </c>
      <c r="L125" s="2"/>
      <c r="M125" s="2"/>
      <c r="N125" s="2"/>
      <c r="O125" s="2"/>
      <c r="X125" s="2"/>
      <c r="Y125" s="2"/>
      <c r="Z125" s="2"/>
      <c r="AA125" s="2"/>
      <c r="AB125" s="2"/>
    </row>
    <row r="126" spans="1:28" ht="13.5">
      <c r="A126" s="176"/>
      <c r="B126" s="24" t="s">
        <v>18</v>
      </c>
      <c r="C126" s="36">
        <v>3.0000000000000001E-3</v>
      </c>
      <c r="D126" s="37">
        <f t="shared" si="13"/>
        <v>2.5000000000000001E-2</v>
      </c>
      <c r="E126" s="38">
        <v>2.8000000000000001E-2</v>
      </c>
      <c r="L126" s="2"/>
      <c r="M126" s="2"/>
      <c r="N126" s="2"/>
      <c r="O126" s="2"/>
      <c r="X126" s="2"/>
      <c r="Y126" s="2"/>
      <c r="Z126" s="2"/>
      <c r="AA126" s="2"/>
      <c r="AB126" s="2"/>
    </row>
    <row r="127" spans="1:28" ht="13.5">
      <c r="A127" s="176"/>
      <c r="B127" s="24" t="s">
        <v>23</v>
      </c>
      <c r="C127" s="36">
        <v>0</v>
      </c>
      <c r="D127" s="37">
        <f t="shared" si="13"/>
        <v>5.0000000000000001E-3</v>
      </c>
      <c r="E127" s="38">
        <v>5.0000000000000001E-3</v>
      </c>
      <c r="L127" s="2"/>
      <c r="M127" s="2"/>
      <c r="N127" s="2"/>
      <c r="O127" s="2"/>
      <c r="X127" s="2"/>
      <c r="Y127" s="2"/>
      <c r="Z127" s="2"/>
      <c r="AA127" s="2"/>
      <c r="AB127" s="2"/>
    </row>
    <row r="128" spans="1:28" ht="13.5">
      <c r="A128" s="176"/>
      <c r="B128" s="24" t="s">
        <v>19</v>
      </c>
      <c r="C128" s="36">
        <v>3.4000000000000002E-2</v>
      </c>
      <c r="D128" s="37">
        <f t="shared" si="13"/>
        <v>0</v>
      </c>
      <c r="E128" s="38">
        <v>3.4000000000000002E-2</v>
      </c>
      <c r="L128" s="2"/>
      <c r="M128" s="2"/>
      <c r="N128" s="2"/>
      <c r="O128" s="2"/>
      <c r="X128" s="2"/>
      <c r="Y128" s="2"/>
      <c r="Z128" s="2"/>
      <c r="AA128" s="2"/>
      <c r="AB128" s="2"/>
    </row>
    <row r="129" spans="1:28" ht="13.5">
      <c r="A129" s="176"/>
      <c r="B129" s="24" t="s">
        <v>20</v>
      </c>
      <c r="C129" s="36">
        <v>0</v>
      </c>
      <c r="D129" s="37">
        <f t="shared" si="13"/>
        <v>0.01</v>
      </c>
      <c r="E129" s="38">
        <v>0.01</v>
      </c>
      <c r="L129" s="2"/>
      <c r="M129" s="2"/>
      <c r="N129" s="2"/>
      <c r="O129" s="2"/>
      <c r="X129" s="2"/>
      <c r="Y129" s="2"/>
      <c r="Z129" s="2"/>
      <c r="AA129" s="2"/>
      <c r="AB129" s="2"/>
    </row>
    <row r="130" spans="1:28" ht="13.5">
      <c r="A130" s="176"/>
      <c r="B130" s="24" t="s">
        <v>21</v>
      </c>
      <c r="C130" s="36">
        <v>1E-3</v>
      </c>
      <c r="D130" s="37">
        <f t="shared" si="13"/>
        <v>5.2999999999999999E-2</v>
      </c>
      <c r="E130" s="38">
        <v>5.3999999999999999E-2</v>
      </c>
      <c r="L130" s="2"/>
      <c r="M130" s="2"/>
      <c r="N130" s="2"/>
      <c r="O130" s="2"/>
      <c r="X130" s="2"/>
      <c r="Y130" s="2"/>
      <c r="Z130" s="2"/>
      <c r="AA130" s="2"/>
      <c r="AB130" s="2"/>
    </row>
    <row r="131" spans="1:28" ht="13.5">
      <c r="A131" s="176"/>
      <c r="B131" s="24" t="s">
        <v>47</v>
      </c>
      <c r="C131" s="36">
        <v>0.01</v>
      </c>
      <c r="D131" s="37">
        <f t="shared" si="13"/>
        <v>6.3E-2</v>
      </c>
      <c r="E131" s="38">
        <v>7.2999999999999995E-2</v>
      </c>
      <c r="L131" s="2"/>
      <c r="M131" s="2"/>
      <c r="N131" s="2"/>
      <c r="O131" s="2"/>
      <c r="X131" s="2"/>
      <c r="Y131" s="2"/>
      <c r="Z131" s="2"/>
      <c r="AA131" s="2"/>
      <c r="AB131" s="2"/>
    </row>
    <row r="132" spans="1:28" ht="13.5">
      <c r="A132" s="176"/>
      <c r="B132" s="24" t="s">
        <v>22</v>
      </c>
      <c r="C132" s="36">
        <v>6.0000000000000001E-3</v>
      </c>
      <c r="D132" s="37">
        <f t="shared" si="13"/>
        <v>2.5000000000000001E-2</v>
      </c>
      <c r="E132" s="38">
        <v>3.1E-2</v>
      </c>
      <c r="L132" s="2"/>
      <c r="M132" s="2"/>
      <c r="N132" s="2"/>
      <c r="O132" s="2"/>
      <c r="Y132" s="2"/>
      <c r="Z132" s="2"/>
      <c r="AA132" s="2"/>
      <c r="AB132" s="2"/>
    </row>
    <row r="133" spans="1:28" ht="13.5">
      <c r="A133" s="176"/>
      <c r="B133" s="24" t="s">
        <v>9</v>
      </c>
      <c r="C133" s="36">
        <v>2.4E-2</v>
      </c>
      <c r="D133" s="37">
        <f t="shared" si="13"/>
        <v>6.4000000000000001E-2</v>
      </c>
      <c r="E133" s="38">
        <v>8.7999999999999995E-2</v>
      </c>
      <c r="L133" s="2"/>
      <c r="M133" s="2"/>
      <c r="N133" s="2"/>
      <c r="O133" s="2"/>
      <c r="X133" s="2"/>
      <c r="Y133" s="2"/>
      <c r="Z133" s="2"/>
      <c r="AA133" s="2"/>
      <c r="AB133" s="2"/>
    </row>
    <row r="134" spans="1:28" ht="13.5">
      <c r="A134" s="176"/>
      <c r="B134" s="24" t="s">
        <v>5</v>
      </c>
      <c r="C134" s="36">
        <v>6.0000000000000001E-3</v>
      </c>
      <c r="D134" s="37">
        <f t="shared" si="13"/>
        <v>2.8000000000000004E-2</v>
      </c>
      <c r="E134" s="38">
        <v>3.4000000000000002E-2</v>
      </c>
      <c r="L134" s="2"/>
      <c r="M134" s="2"/>
      <c r="N134" s="2"/>
      <c r="O134" s="2"/>
      <c r="X134" s="2"/>
      <c r="Y134" s="2"/>
      <c r="Z134" s="2"/>
      <c r="AA134" s="2"/>
      <c r="AB134" s="2"/>
    </row>
    <row r="135" spans="1:28" ht="13.5">
      <c r="A135" s="176"/>
      <c r="B135" s="24" t="s">
        <v>126</v>
      </c>
      <c r="C135" s="36">
        <v>8.0000000000000002E-3</v>
      </c>
      <c r="D135" s="37">
        <f t="shared" si="12"/>
        <v>4.0000000000000001E-3</v>
      </c>
      <c r="E135" s="38">
        <v>1.2E-2</v>
      </c>
      <c r="L135" s="2"/>
      <c r="M135" s="2"/>
      <c r="N135" s="2"/>
      <c r="O135" s="2"/>
      <c r="X135" s="2"/>
      <c r="Y135" s="2"/>
      <c r="Z135" s="2"/>
      <c r="AA135" s="2"/>
      <c r="AB135" s="2"/>
    </row>
    <row r="136" spans="1:28" ht="13.5">
      <c r="A136" s="176"/>
      <c r="B136" s="171"/>
      <c r="C136" s="181"/>
      <c r="D136" s="182"/>
      <c r="E136" s="183"/>
      <c r="L136" s="2"/>
      <c r="M136" s="2"/>
      <c r="N136" s="2"/>
      <c r="O136" s="2"/>
      <c r="X136" s="2"/>
      <c r="Y136" s="2"/>
      <c r="Z136" s="2"/>
      <c r="AA136" s="2"/>
      <c r="AB136" s="2"/>
    </row>
    <row r="137" spans="1:28" ht="14.25" thickBot="1">
      <c r="A137" s="177"/>
      <c r="B137" s="25" t="s">
        <v>1</v>
      </c>
      <c r="C137" s="39">
        <v>0.21</v>
      </c>
      <c r="D137" s="40">
        <f t="shared" si="12"/>
        <v>0.79</v>
      </c>
      <c r="E137" s="41">
        <v>1</v>
      </c>
      <c r="L137" s="2"/>
      <c r="M137" s="2"/>
      <c r="N137" s="2"/>
      <c r="O137" s="2"/>
      <c r="Y137" s="2"/>
      <c r="Z137" s="2"/>
      <c r="AA137" s="2"/>
      <c r="AB137" s="2"/>
    </row>
    <row r="138" spans="1:28">
      <c r="L138" s="2"/>
      <c r="M138" s="2"/>
      <c r="N138" s="2"/>
      <c r="O138" s="2"/>
      <c r="X138" s="2"/>
      <c r="Y138" s="2"/>
      <c r="Z138" s="2"/>
      <c r="AA138" s="2"/>
      <c r="AB138" s="2"/>
    </row>
    <row r="139" spans="1:28">
      <c r="A139" s="1">
        <v>2010</v>
      </c>
      <c r="L139" s="2"/>
      <c r="M139" s="2"/>
      <c r="N139" s="2"/>
      <c r="O139" s="2"/>
      <c r="X139" s="2"/>
      <c r="Y139" s="2"/>
      <c r="Z139" s="2"/>
      <c r="AA139" s="2"/>
      <c r="AB139" s="2"/>
    </row>
    <row r="140" spans="1:28" ht="13.15" customHeight="1">
      <c r="A140" s="331" t="s">
        <v>0</v>
      </c>
      <c r="B140" s="332" t="s">
        <v>0</v>
      </c>
      <c r="C140" s="497" t="s">
        <v>37</v>
      </c>
      <c r="D140" s="498"/>
      <c r="E140" s="498"/>
      <c r="F140" s="499"/>
      <c r="L140" s="2"/>
      <c r="M140" s="2"/>
      <c r="N140" s="2"/>
      <c r="O140" s="2"/>
      <c r="Y140" s="2"/>
      <c r="Z140" s="2"/>
      <c r="AA140" s="2"/>
      <c r="AB140" s="2"/>
    </row>
    <row r="141" spans="1:28" ht="13.15" customHeight="1">
      <c r="A141" s="333"/>
      <c r="B141" s="29"/>
      <c r="C141" s="497" t="s">
        <v>28</v>
      </c>
      <c r="D141" s="498"/>
      <c r="E141" s="498"/>
      <c r="F141" s="499"/>
      <c r="Y141" s="2"/>
      <c r="Z141" s="2"/>
      <c r="AA141" s="2"/>
      <c r="AB141" s="2"/>
    </row>
    <row r="142" spans="1:28" ht="13.15" customHeight="1">
      <c r="A142" s="334"/>
      <c r="B142" s="335"/>
      <c r="C142" s="336" t="s">
        <v>39</v>
      </c>
      <c r="D142" s="337" t="s">
        <v>29</v>
      </c>
      <c r="E142" s="337" t="s">
        <v>40</v>
      </c>
      <c r="F142" s="338" t="s">
        <v>30</v>
      </c>
      <c r="Y142" s="2"/>
      <c r="Z142" s="2"/>
      <c r="AA142" s="2"/>
      <c r="AB142" s="2"/>
    </row>
    <row r="143" spans="1:28" ht="13.15" customHeight="1">
      <c r="A143" s="339" t="s">
        <v>24</v>
      </c>
      <c r="B143" s="340" t="s">
        <v>3</v>
      </c>
      <c r="C143" s="341">
        <f>F7</f>
        <v>24</v>
      </c>
      <c r="D143" s="342">
        <f>C143/$L$38</f>
        <v>5.0420168067226892E-2</v>
      </c>
      <c r="E143" s="341">
        <f t="shared" ref="E143:E172" si="14">$L7-C143</f>
        <v>2</v>
      </c>
      <c r="F143" s="342">
        <f>E143/$L$38</f>
        <v>4.2016806722689074E-3</v>
      </c>
      <c r="Y143" s="2"/>
      <c r="Z143" s="2"/>
      <c r="AA143" s="2"/>
      <c r="AB143" s="2"/>
    </row>
    <row r="144" spans="1:28" ht="13.15" customHeight="1">
      <c r="A144" s="184"/>
      <c r="B144" s="53" t="s">
        <v>4</v>
      </c>
      <c r="C144" s="54">
        <f t="shared" ref="C144:C174" si="15">F8</f>
        <v>22</v>
      </c>
      <c r="D144" s="55">
        <f t="shared" ref="D144:D174" si="16">C144/$L$38</f>
        <v>4.6218487394957986E-2</v>
      </c>
      <c r="E144" s="54">
        <f t="shared" si="14"/>
        <v>5</v>
      </c>
      <c r="F144" s="55">
        <f t="shared" ref="F144:F174" si="17">E144/$L$38</f>
        <v>1.050420168067227E-2</v>
      </c>
      <c r="Y144" s="2"/>
      <c r="Z144" s="2"/>
      <c r="AA144" s="2"/>
      <c r="AB144" s="2"/>
    </row>
    <row r="145" spans="1:28" ht="13.15" customHeight="1">
      <c r="A145" s="184"/>
      <c r="B145" s="53" t="s">
        <v>41</v>
      </c>
      <c r="C145" s="54">
        <f t="shared" si="15"/>
        <v>2</v>
      </c>
      <c r="D145" s="55">
        <f t="shared" si="16"/>
        <v>4.2016806722689074E-3</v>
      </c>
      <c r="E145" s="54">
        <f t="shared" si="14"/>
        <v>0</v>
      </c>
      <c r="F145" s="55">
        <f t="shared" si="17"/>
        <v>0</v>
      </c>
      <c r="Y145" s="2"/>
      <c r="Z145" s="2"/>
      <c r="AA145" s="2"/>
      <c r="AB145" s="2"/>
    </row>
    <row r="146" spans="1:28" ht="13.15" customHeight="1">
      <c r="A146" s="184"/>
      <c r="B146" s="53" t="s">
        <v>42</v>
      </c>
      <c r="C146" s="54">
        <f t="shared" si="15"/>
        <v>2</v>
      </c>
      <c r="D146" s="55">
        <f t="shared" si="16"/>
        <v>4.2016806722689074E-3</v>
      </c>
      <c r="E146" s="54">
        <f t="shared" si="14"/>
        <v>0</v>
      </c>
      <c r="F146" s="55">
        <f t="shared" si="17"/>
        <v>0</v>
      </c>
      <c r="Y146" s="2"/>
      <c r="Z146" s="2"/>
      <c r="AA146" s="2"/>
      <c r="AB146" s="2"/>
    </row>
    <row r="147" spans="1:28" ht="13.15" customHeight="1">
      <c r="A147" s="184"/>
      <c r="B147" s="53" t="s">
        <v>14</v>
      </c>
      <c r="C147" s="54">
        <f t="shared" si="15"/>
        <v>2</v>
      </c>
      <c r="D147" s="55">
        <f t="shared" si="16"/>
        <v>4.2016806722689074E-3</v>
      </c>
      <c r="E147" s="54">
        <f t="shared" si="14"/>
        <v>1</v>
      </c>
      <c r="F147" s="55">
        <f t="shared" si="17"/>
        <v>2.1008403361344537E-3</v>
      </c>
      <c r="Y147" s="2"/>
      <c r="Z147" s="2"/>
      <c r="AA147" s="2"/>
      <c r="AB147" s="2"/>
    </row>
    <row r="148" spans="1:28" ht="13.15" customHeight="1">
      <c r="A148" s="184"/>
      <c r="B148" s="53" t="s">
        <v>6</v>
      </c>
      <c r="C148" s="54">
        <f t="shared" si="15"/>
        <v>8</v>
      </c>
      <c r="D148" s="55">
        <f t="shared" si="16"/>
        <v>1.680672268907563E-2</v>
      </c>
      <c r="E148" s="54">
        <f t="shared" si="14"/>
        <v>2</v>
      </c>
      <c r="F148" s="55">
        <f t="shared" si="17"/>
        <v>4.2016806722689074E-3</v>
      </c>
      <c r="Y148" s="2"/>
      <c r="Z148" s="2"/>
      <c r="AA148" s="2"/>
      <c r="AB148" s="2"/>
    </row>
    <row r="149" spans="1:28" ht="13.15" customHeight="1">
      <c r="A149" s="184"/>
      <c r="B149" s="53" t="s">
        <v>8</v>
      </c>
      <c r="C149" s="54">
        <f t="shared" si="15"/>
        <v>5</v>
      </c>
      <c r="D149" s="55">
        <f t="shared" si="16"/>
        <v>1.050420168067227E-2</v>
      </c>
      <c r="E149" s="54">
        <f t="shared" si="14"/>
        <v>0</v>
      </c>
      <c r="F149" s="55">
        <f t="shared" si="17"/>
        <v>0</v>
      </c>
      <c r="Y149" s="2"/>
      <c r="Z149" s="2"/>
      <c r="AA149" s="2"/>
      <c r="AB149" s="2"/>
    </row>
    <row r="150" spans="1:28" ht="13.15" customHeight="1">
      <c r="A150" s="184"/>
      <c r="B150" s="53" t="s">
        <v>10</v>
      </c>
      <c r="C150" s="54">
        <f t="shared" si="15"/>
        <v>2</v>
      </c>
      <c r="D150" s="55">
        <f t="shared" si="16"/>
        <v>4.2016806722689074E-3</v>
      </c>
      <c r="E150" s="54">
        <f t="shared" si="14"/>
        <v>0</v>
      </c>
      <c r="F150" s="55">
        <f t="shared" si="17"/>
        <v>0</v>
      </c>
      <c r="Y150" s="2"/>
      <c r="Z150" s="2"/>
      <c r="AA150" s="2"/>
      <c r="AB150" s="2"/>
    </row>
    <row r="151" spans="1:28" ht="13.15" customHeight="1">
      <c r="A151" s="184"/>
      <c r="B151" s="53" t="s">
        <v>11</v>
      </c>
      <c r="C151" s="54">
        <f t="shared" si="15"/>
        <v>12</v>
      </c>
      <c r="D151" s="55">
        <f t="shared" si="16"/>
        <v>2.5210084033613446E-2</v>
      </c>
      <c r="E151" s="54">
        <f t="shared" si="14"/>
        <v>10</v>
      </c>
      <c r="F151" s="55">
        <f t="shared" si="17"/>
        <v>2.100840336134454E-2</v>
      </c>
      <c r="Y151" s="2"/>
      <c r="Z151" s="2"/>
      <c r="AA151" s="2"/>
      <c r="AB151" s="2"/>
    </row>
    <row r="152" spans="1:28" ht="13.15" customHeight="1">
      <c r="A152" s="184"/>
      <c r="B152" s="53" t="s">
        <v>12</v>
      </c>
      <c r="C152" s="54">
        <f t="shared" si="15"/>
        <v>13</v>
      </c>
      <c r="D152" s="55">
        <f t="shared" si="16"/>
        <v>2.7310924369747899E-2</v>
      </c>
      <c r="E152" s="54">
        <f t="shared" si="14"/>
        <v>4</v>
      </c>
      <c r="F152" s="55">
        <f t="shared" si="17"/>
        <v>8.4033613445378148E-3</v>
      </c>
      <c r="Y152" s="2"/>
      <c r="Z152" s="2"/>
      <c r="AA152" s="2"/>
      <c r="AB152" s="2"/>
    </row>
    <row r="153" spans="1:28" ht="13.15" customHeight="1">
      <c r="A153" s="184"/>
      <c r="B153" s="53" t="s">
        <v>43</v>
      </c>
      <c r="C153" s="54">
        <f t="shared" si="15"/>
        <v>5</v>
      </c>
      <c r="D153" s="55">
        <f t="shared" si="16"/>
        <v>1.050420168067227E-2</v>
      </c>
      <c r="E153" s="54">
        <f t="shared" si="14"/>
        <v>1</v>
      </c>
      <c r="F153" s="55">
        <f t="shared" si="17"/>
        <v>2.1008403361344537E-3</v>
      </c>
      <c r="Y153" s="2"/>
      <c r="Z153" s="2"/>
      <c r="AA153" s="2"/>
      <c r="AB153" s="2"/>
    </row>
    <row r="154" spans="1:28" ht="13.15" customHeight="1">
      <c r="A154" s="184"/>
      <c r="B154" s="53" t="s">
        <v>7</v>
      </c>
      <c r="C154" s="54">
        <f t="shared" si="15"/>
        <v>60</v>
      </c>
      <c r="D154" s="55">
        <f t="shared" si="16"/>
        <v>0.12605042016806722</v>
      </c>
      <c r="E154" s="54">
        <f t="shared" si="14"/>
        <v>5</v>
      </c>
      <c r="F154" s="55">
        <f t="shared" si="17"/>
        <v>1.050420168067227E-2</v>
      </c>
      <c r="Y154" s="2"/>
      <c r="Z154" s="2"/>
      <c r="AA154" s="2"/>
      <c r="AB154" s="2"/>
    </row>
    <row r="155" spans="1:28" ht="13.15" customHeight="1">
      <c r="A155" s="184"/>
      <c r="B155" s="53" t="s">
        <v>13</v>
      </c>
      <c r="C155" s="54">
        <f t="shared" si="15"/>
        <v>2</v>
      </c>
      <c r="D155" s="55">
        <f t="shared" si="16"/>
        <v>4.2016806722689074E-3</v>
      </c>
      <c r="E155" s="54">
        <f t="shared" si="14"/>
        <v>1</v>
      </c>
      <c r="F155" s="55">
        <f t="shared" si="17"/>
        <v>2.1008403361344537E-3</v>
      </c>
    </row>
    <row r="156" spans="1:28" ht="13.15" customHeight="1">
      <c r="A156" s="184"/>
      <c r="B156" s="53" t="s">
        <v>15</v>
      </c>
      <c r="C156" s="54">
        <f t="shared" si="15"/>
        <v>12</v>
      </c>
      <c r="D156" s="55">
        <f t="shared" si="16"/>
        <v>2.5210084033613446E-2</v>
      </c>
      <c r="E156" s="54">
        <f t="shared" si="14"/>
        <v>1</v>
      </c>
      <c r="F156" s="55">
        <f t="shared" si="17"/>
        <v>2.1008403361344537E-3</v>
      </c>
    </row>
    <row r="157" spans="1:28" ht="13.15" customHeight="1">
      <c r="A157" s="184"/>
      <c r="B157" s="53" t="s">
        <v>16</v>
      </c>
      <c r="C157" s="54">
        <f t="shared" si="15"/>
        <v>17</v>
      </c>
      <c r="D157" s="55">
        <f t="shared" si="16"/>
        <v>3.5714285714285712E-2</v>
      </c>
      <c r="E157" s="54">
        <f t="shared" si="14"/>
        <v>11</v>
      </c>
      <c r="F157" s="55">
        <f t="shared" si="17"/>
        <v>2.3109243697478993E-2</v>
      </c>
    </row>
    <row r="158" spans="1:28" ht="13.15" customHeight="1">
      <c r="A158" s="184"/>
      <c r="B158" s="53" t="s">
        <v>17</v>
      </c>
      <c r="C158" s="54">
        <f t="shared" si="15"/>
        <v>67</v>
      </c>
      <c r="D158" s="55">
        <f t="shared" si="16"/>
        <v>0.1407563025210084</v>
      </c>
      <c r="E158" s="54">
        <f t="shared" si="14"/>
        <v>5</v>
      </c>
      <c r="F158" s="55">
        <f t="shared" si="17"/>
        <v>1.050420168067227E-2</v>
      </c>
    </row>
    <row r="159" spans="1:28" ht="13.15" customHeight="1">
      <c r="A159" s="184"/>
      <c r="B159" s="53" t="s">
        <v>44</v>
      </c>
      <c r="C159" s="54">
        <f t="shared" si="15"/>
        <v>2</v>
      </c>
      <c r="D159" s="55">
        <f t="shared" si="16"/>
        <v>4.2016806722689074E-3</v>
      </c>
      <c r="E159" s="54">
        <f t="shared" si="14"/>
        <v>0</v>
      </c>
      <c r="F159" s="55">
        <f t="shared" si="17"/>
        <v>0</v>
      </c>
    </row>
    <row r="160" spans="1:28" ht="13.15" customHeight="1">
      <c r="A160" s="184"/>
      <c r="B160" s="53" t="s">
        <v>18</v>
      </c>
      <c r="C160" s="54">
        <f t="shared" si="15"/>
        <v>1</v>
      </c>
      <c r="D160" s="55">
        <f t="shared" si="16"/>
        <v>2.1008403361344537E-3</v>
      </c>
      <c r="E160" s="54">
        <f t="shared" si="14"/>
        <v>0</v>
      </c>
      <c r="F160" s="55">
        <f t="shared" si="17"/>
        <v>0</v>
      </c>
    </row>
    <row r="161" spans="1:28" ht="13.15" customHeight="1">
      <c r="A161" s="184"/>
      <c r="B161" s="53" t="s">
        <v>23</v>
      </c>
      <c r="C161" s="54">
        <f t="shared" si="15"/>
        <v>3</v>
      </c>
      <c r="D161" s="55">
        <f t="shared" si="16"/>
        <v>6.3025210084033615E-3</v>
      </c>
      <c r="E161" s="54">
        <f t="shared" si="14"/>
        <v>0</v>
      </c>
      <c r="F161" s="55">
        <f t="shared" si="17"/>
        <v>0</v>
      </c>
    </row>
    <row r="162" spans="1:28" ht="13.15" customHeight="1">
      <c r="A162" s="184"/>
      <c r="B162" s="53" t="s">
        <v>19</v>
      </c>
      <c r="C162" s="54">
        <f t="shared" si="15"/>
        <v>9</v>
      </c>
      <c r="D162" s="55">
        <f t="shared" si="16"/>
        <v>1.8907563025210083E-2</v>
      </c>
      <c r="E162" s="54">
        <f t="shared" si="14"/>
        <v>2</v>
      </c>
      <c r="F162" s="55">
        <f t="shared" si="17"/>
        <v>4.2016806722689074E-3</v>
      </c>
    </row>
    <row r="163" spans="1:28" ht="13.15" customHeight="1">
      <c r="A163" s="184"/>
      <c r="B163" s="53" t="s">
        <v>20</v>
      </c>
      <c r="C163" s="54">
        <f t="shared" si="15"/>
        <v>6</v>
      </c>
      <c r="D163" s="55">
        <f t="shared" si="16"/>
        <v>1.2605042016806723E-2</v>
      </c>
      <c r="E163" s="54">
        <f t="shared" si="14"/>
        <v>4</v>
      </c>
      <c r="F163" s="55">
        <f t="shared" si="17"/>
        <v>8.4033613445378148E-3</v>
      </c>
    </row>
    <row r="164" spans="1:28" ht="13.15" customHeight="1">
      <c r="A164" s="184"/>
      <c r="B164" s="53" t="s">
        <v>21</v>
      </c>
      <c r="C164" s="54">
        <f t="shared" si="15"/>
        <v>6</v>
      </c>
      <c r="D164" s="55">
        <f t="shared" si="16"/>
        <v>1.2605042016806723E-2</v>
      </c>
      <c r="E164" s="54">
        <f t="shared" si="14"/>
        <v>1</v>
      </c>
      <c r="F164" s="55">
        <f t="shared" si="17"/>
        <v>2.1008403361344537E-3</v>
      </c>
    </row>
    <row r="165" spans="1:28" ht="13.15" customHeight="1">
      <c r="A165" s="184"/>
      <c r="B165" s="53" t="s">
        <v>45</v>
      </c>
      <c r="C165" s="54">
        <f t="shared" si="15"/>
        <v>19</v>
      </c>
      <c r="D165" s="55">
        <f t="shared" si="16"/>
        <v>3.9915966386554619E-2</v>
      </c>
      <c r="E165" s="54">
        <f t="shared" si="14"/>
        <v>3</v>
      </c>
      <c r="F165" s="55">
        <f t="shared" si="17"/>
        <v>6.3025210084033615E-3</v>
      </c>
    </row>
    <row r="166" spans="1:28" ht="13.15" customHeight="1">
      <c r="A166" s="184"/>
      <c r="B166" s="53" t="s">
        <v>46</v>
      </c>
      <c r="C166" s="54">
        <f t="shared" si="15"/>
        <v>7</v>
      </c>
      <c r="D166" s="55">
        <f t="shared" si="16"/>
        <v>1.4705882352941176E-2</v>
      </c>
      <c r="E166" s="54">
        <f t="shared" si="14"/>
        <v>1</v>
      </c>
      <c r="F166" s="55">
        <f t="shared" si="17"/>
        <v>2.1008403361344537E-3</v>
      </c>
    </row>
    <row r="167" spans="1:28" ht="13.15" customHeight="1">
      <c r="A167" s="184"/>
      <c r="B167" s="53" t="s">
        <v>47</v>
      </c>
      <c r="C167" s="54">
        <f t="shared" si="15"/>
        <v>7</v>
      </c>
      <c r="D167" s="55">
        <f t="shared" si="16"/>
        <v>1.4705882352941176E-2</v>
      </c>
      <c r="E167" s="54">
        <f t="shared" si="14"/>
        <v>0</v>
      </c>
      <c r="F167" s="55">
        <f t="shared" si="17"/>
        <v>0</v>
      </c>
    </row>
    <row r="168" spans="1:28" ht="13.15" customHeight="1">
      <c r="A168" s="184"/>
      <c r="B168" s="53" t="s">
        <v>22</v>
      </c>
      <c r="C168" s="54">
        <f t="shared" si="15"/>
        <v>14</v>
      </c>
      <c r="D168" s="55">
        <f t="shared" si="16"/>
        <v>2.9411764705882353E-2</v>
      </c>
      <c r="E168" s="54">
        <f t="shared" si="14"/>
        <v>2</v>
      </c>
      <c r="F168" s="55">
        <f t="shared" si="17"/>
        <v>4.2016806722689074E-3</v>
      </c>
    </row>
    <row r="169" spans="1:28" ht="13.15" customHeight="1">
      <c r="A169" s="184"/>
      <c r="B169" s="53" t="s">
        <v>9</v>
      </c>
      <c r="C169" s="54">
        <f t="shared" si="15"/>
        <v>40</v>
      </c>
      <c r="D169" s="55">
        <f t="shared" si="16"/>
        <v>8.4033613445378158E-2</v>
      </c>
      <c r="E169" s="54">
        <f t="shared" si="14"/>
        <v>8</v>
      </c>
      <c r="F169" s="55">
        <f t="shared" si="17"/>
        <v>1.680672268907563E-2</v>
      </c>
    </row>
    <row r="170" spans="1:28" ht="13.15" customHeight="1">
      <c r="A170" s="184"/>
      <c r="B170" s="53" t="s">
        <v>33</v>
      </c>
      <c r="C170" s="54">
        <f t="shared" si="15"/>
        <v>8</v>
      </c>
      <c r="D170" s="55">
        <f t="shared" si="16"/>
        <v>1.680672268907563E-2</v>
      </c>
      <c r="E170" s="54">
        <f t="shared" si="14"/>
        <v>3</v>
      </c>
      <c r="F170" s="55">
        <f t="shared" si="17"/>
        <v>6.3025210084033615E-3</v>
      </c>
    </row>
    <row r="171" spans="1:28" ht="13.15" customHeight="1">
      <c r="A171" s="184"/>
      <c r="B171" s="53" t="s">
        <v>5</v>
      </c>
      <c r="C171" s="54">
        <f t="shared" si="15"/>
        <v>12</v>
      </c>
      <c r="D171" s="55">
        <f t="shared" si="16"/>
        <v>2.5210084033613446E-2</v>
      </c>
      <c r="E171" s="54">
        <f t="shared" si="14"/>
        <v>1</v>
      </c>
      <c r="F171" s="55">
        <f t="shared" si="17"/>
        <v>2.1008403361344537E-3</v>
      </c>
    </row>
    <row r="172" spans="1:28" ht="13.15" customHeight="1">
      <c r="A172" s="184"/>
      <c r="B172" s="53" t="s">
        <v>126</v>
      </c>
      <c r="C172" s="54">
        <f t="shared" si="15"/>
        <v>1</v>
      </c>
      <c r="D172" s="55">
        <f t="shared" si="16"/>
        <v>2.1008403361344537E-3</v>
      </c>
      <c r="E172" s="54">
        <f t="shared" si="14"/>
        <v>13</v>
      </c>
      <c r="F172" s="55">
        <f t="shared" si="17"/>
        <v>2.7310924369747899E-2</v>
      </c>
    </row>
    <row r="173" spans="1:28" ht="13.15" customHeight="1">
      <c r="A173" s="185"/>
      <c r="B173" s="56"/>
      <c r="C173" s="54"/>
      <c r="D173" s="55"/>
      <c r="E173" s="54"/>
      <c r="F173" s="55"/>
    </row>
    <row r="174" spans="1:28" ht="13.15" customHeight="1">
      <c r="A174" s="60"/>
      <c r="B174" s="57" t="s">
        <v>1</v>
      </c>
      <c r="C174" s="54">
        <f t="shared" si="15"/>
        <v>390</v>
      </c>
      <c r="D174" s="55">
        <f t="shared" si="16"/>
        <v>0.81932773109243695</v>
      </c>
      <c r="E174" s="54">
        <f>$L38-C174</f>
        <v>86</v>
      </c>
      <c r="F174" s="55">
        <f t="shared" si="17"/>
        <v>0.18067226890756302</v>
      </c>
      <c r="L174" s="2"/>
      <c r="M174" s="2"/>
      <c r="N174" s="2"/>
      <c r="O174" s="2"/>
      <c r="X174" s="2"/>
      <c r="Y174" s="2"/>
      <c r="Z174" s="2"/>
      <c r="AA174" s="2"/>
      <c r="AB174" s="2"/>
    </row>
    <row r="175" spans="1:28">
      <c r="L175" s="2"/>
      <c r="M175" s="2"/>
      <c r="N175" s="2"/>
      <c r="O175" s="2"/>
      <c r="X175" s="2"/>
      <c r="Y175" s="2"/>
      <c r="Z175" s="2"/>
      <c r="AA175" s="2"/>
      <c r="AB175" s="2"/>
    </row>
    <row r="176" spans="1:28">
      <c r="L176" s="2"/>
      <c r="M176" s="2"/>
      <c r="N176" s="2"/>
      <c r="O176" s="2"/>
      <c r="X176" s="2"/>
      <c r="Y176" s="2"/>
      <c r="Z176" s="2"/>
      <c r="AA176" s="2"/>
      <c r="AB176" s="2"/>
    </row>
    <row r="177" spans="1:28">
      <c r="L177" s="2"/>
      <c r="M177" s="2"/>
      <c r="N177" s="2"/>
      <c r="O177" s="2"/>
      <c r="X177" s="2"/>
      <c r="Y177" s="2"/>
      <c r="Z177" s="2"/>
      <c r="AA177" s="2"/>
      <c r="AB177" s="2"/>
    </row>
    <row r="178" spans="1:28">
      <c r="L178" s="2"/>
      <c r="M178" s="2"/>
      <c r="N178" s="2"/>
      <c r="O178" s="2"/>
      <c r="X178" s="2"/>
      <c r="Y178" s="2"/>
      <c r="Z178" s="2"/>
      <c r="AA178" s="2"/>
      <c r="AB178" s="2"/>
    </row>
    <row r="179" spans="1:28" ht="12.75" thickBot="1">
      <c r="A179" s="1">
        <v>2005</v>
      </c>
      <c r="L179" s="2"/>
      <c r="M179" s="2"/>
      <c r="N179" s="2"/>
      <c r="O179" s="2"/>
      <c r="X179" s="2"/>
      <c r="Y179" s="2"/>
      <c r="Z179" s="2"/>
      <c r="AA179" s="2"/>
      <c r="AB179" s="2"/>
    </row>
    <row r="180" spans="1:28" ht="13.5" customHeight="1">
      <c r="A180" s="28" t="s">
        <v>0</v>
      </c>
      <c r="B180" s="28" t="s">
        <v>0</v>
      </c>
      <c r="C180" s="534" t="s">
        <v>37</v>
      </c>
      <c r="D180" s="534"/>
      <c r="E180" s="535"/>
      <c r="L180" s="2"/>
      <c r="M180" s="2"/>
      <c r="N180" s="2"/>
      <c r="O180" s="2"/>
      <c r="Y180" s="2"/>
      <c r="Z180" s="2"/>
      <c r="AA180" s="2"/>
      <c r="AB180" s="2"/>
    </row>
    <row r="181" spans="1:28" ht="12.75">
      <c r="A181" s="29"/>
      <c r="B181" s="29"/>
      <c r="C181" s="533" t="s">
        <v>28</v>
      </c>
      <c r="D181" s="533"/>
      <c r="E181" s="533"/>
      <c r="Y181" s="2"/>
      <c r="Z181" s="2"/>
      <c r="AA181" s="2"/>
      <c r="AB181" s="2"/>
    </row>
    <row r="182" spans="1:28" ht="13.5" thickBot="1">
      <c r="A182" s="29"/>
      <c r="B182" s="29"/>
      <c r="C182" s="70" t="s">
        <v>29</v>
      </c>
      <c r="D182" s="71" t="s">
        <v>30</v>
      </c>
      <c r="E182" s="72" t="s">
        <v>1</v>
      </c>
      <c r="Y182" s="2"/>
      <c r="Z182" s="2"/>
      <c r="AA182" s="2"/>
      <c r="AB182" s="2"/>
    </row>
    <row r="183" spans="1:28" ht="13.5">
      <c r="A183" s="175" t="s">
        <v>24</v>
      </c>
      <c r="B183" s="23" t="s">
        <v>3</v>
      </c>
      <c r="C183" s="33">
        <v>1E-3</v>
      </c>
      <c r="D183" s="34">
        <f>E183-C183</f>
        <v>3.5999999999999997E-2</v>
      </c>
      <c r="E183" s="35">
        <v>3.6999999999999998E-2</v>
      </c>
      <c r="Y183" s="2"/>
      <c r="Z183" s="2"/>
      <c r="AA183" s="2"/>
      <c r="AB183" s="2"/>
    </row>
    <row r="184" spans="1:28" ht="13.5">
      <c r="A184" s="176"/>
      <c r="B184" s="24" t="s">
        <v>4</v>
      </c>
      <c r="C184" s="36">
        <v>0</v>
      </c>
      <c r="D184" s="37">
        <f t="shared" ref="D184:D207" si="18">E184-C184</f>
        <v>1.7000000000000001E-2</v>
      </c>
      <c r="E184" s="38">
        <v>1.7000000000000001E-2</v>
      </c>
      <c r="Y184" s="2"/>
      <c r="Z184" s="2"/>
      <c r="AA184" s="2"/>
      <c r="AB184" s="2"/>
    </row>
    <row r="185" spans="1:28" ht="13.5">
      <c r="A185" s="176"/>
      <c r="B185" s="24" t="s">
        <v>14</v>
      </c>
      <c r="C185" s="36">
        <v>0</v>
      </c>
      <c r="D185" s="37">
        <f t="shared" si="18"/>
        <v>1.7999999999999999E-2</v>
      </c>
      <c r="E185" s="38">
        <v>1.7999999999999999E-2</v>
      </c>
      <c r="Y185" s="2"/>
      <c r="Z185" s="2"/>
      <c r="AA185" s="2"/>
      <c r="AB185" s="2"/>
    </row>
    <row r="186" spans="1:28" ht="13.5">
      <c r="A186" s="176"/>
      <c r="B186" s="24" t="s">
        <v>6</v>
      </c>
      <c r="C186" s="36">
        <v>3.0000000000000001E-3</v>
      </c>
      <c r="D186" s="37">
        <f t="shared" si="18"/>
        <v>7.9000000000000001E-2</v>
      </c>
      <c r="E186" s="38">
        <v>8.2000000000000003E-2</v>
      </c>
      <c r="Y186" s="2"/>
      <c r="Z186" s="2"/>
      <c r="AA186" s="2"/>
      <c r="AB186" s="2"/>
    </row>
    <row r="187" spans="1:28" ht="13.5">
      <c r="A187" s="176"/>
      <c r="B187" s="24" t="s">
        <v>8</v>
      </c>
      <c r="C187" s="36">
        <v>0</v>
      </c>
      <c r="D187" s="37">
        <f t="shared" si="18"/>
        <v>1.2E-2</v>
      </c>
      <c r="E187" s="38">
        <v>1.2E-2</v>
      </c>
      <c r="Y187" s="2"/>
      <c r="Z187" s="2"/>
      <c r="AA187" s="2"/>
      <c r="AB187" s="2"/>
    </row>
    <row r="188" spans="1:28" ht="13.5">
      <c r="A188" s="176"/>
      <c r="B188" s="24" t="s">
        <v>10</v>
      </c>
      <c r="C188" s="36">
        <v>1E-3</v>
      </c>
      <c r="D188" s="37">
        <f t="shared" si="18"/>
        <v>1.6999999999999998E-2</v>
      </c>
      <c r="E188" s="38">
        <v>1.7999999999999999E-2</v>
      </c>
      <c r="Y188" s="2"/>
      <c r="Z188" s="2"/>
      <c r="AA188" s="2"/>
      <c r="AB188" s="2"/>
    </row>
    <row r="189" spans="1:28" ht="13.5">
      <c r="A189" s="176"/>
      <c r="B189" s="24" t="s">
        <v>11</v>
      </c>
      <c r="C189" s="36">
        <v>1E-3</v>
      </c>
      <c r="D189" s="37">
        <f t="shared" si="18"/>
        <v>0.04</v>
      </c>
      <c r="E189" s="38">
        <v>4.1000000000000002E-2</v>
      </c>
      <c r="Y189" s="2"/>
      <c r="Z189" s="2"/>
      <c r="AA189" s="2"/>
      <c r="AB189" s="2"/>
    </row>
    <row r="190" spans="1:28" ht="13.5">
      <c r="A190" s="176"/>
      <c r="B190" s="24" t="s">
        <v>12</v>
      </c>
      <c r="C190" s="36">
        <v>1E-3</v>
      </c>
      <c r="D190" s="37">
        <f t="shared" si="18"/>
        <v>2.4999999999999998E-2</v>
      </c>
      <c r="E190" s="38">
        <v>2.5999999999999999E-2</v>
      </c>
      <c r="Y190" s="2"/>
      <c r="Z190" s="2"/>
      <c r="AA190" s="2"/>
      <c r="AB190" s="2"/>
    </row>
    <row r="191" spans="1:28" ht="13.5">
      <c r="A191" s="176"/>
      <c r="B191" s="24" t="s">
        <v>7</v>
      </c>
      <c r="C191" s="36">
        <v>4.0000000000000001E-3</v>
      </c>
      <c r="D191" s="37">
        <f t="shared" si="18"/>
        <v>0.16899999999999998</v>
      </c>
      <c r="E191" s="38">
        <v>0.17299999999999999</v>
      </c>
      <c r="Y191" s="2"/>
      <c r="Z191" s="2"/>
      <c r="AA191" s="2"/>
      <c r="AB191" s="2"/>
    </row>
    <row r="192" spans="1:28" ht="13.5">
      <c r="A192" s="176"/>
      <c r="B192" s="24" t="s">
        <v>13</v>
      </c>
      <c r="C192" s="36">
        <v>3.0000000000000001E-3</v>
      </c>
      <c r="D192" s="37">
        <f t="shared" ref="D192:D204" si="19">E192-C192</f>
        <v>1.4999999999999999E-2</v>
      </c>
      <c r="E192" s="38">
        <v>1.7999999999999999E-2</v>
      </c>
      <c r="Y192" s="2"/>
      <c r="Z192" s="2"/>
      <c r="AA192" s="2"/>
      <c r="AB192" s="2"/>
    </row>
    <row r="193" spans="1:28" ht="13.5">
      <c r="A193" s="176"/>
      <c r="B193" s="24" t="s">
        <v>15</v>
      </c>
      <c r="C193" s="36">
        <v>4.0000000000000001E-3</v>
      </c>
      <c r="D193" s="37">
        <f t="shared" si="19"/>
        <v>7.0999999999999994E-2</v>
      </c>
      <c r="E193" s="38">
        <v>7.4999999999999997E-2</v>
      </c>
      <c r="Y193" s="2"/>
      <c r="Z193" s="2"/>
      <c r="AA193" s="2"/>
      <c r="AB193" s="2"/>
    </row>
    <row r="194" spans="1:28" ht="13.5">
      <c r="A194" s="176"/>
      <c r="B194" s="24" t="s">
        <v>16</v>
      </c>
      <c r="C194" s="36">
        <v>3.0000000000000001E-3</v>
      </c>
      <c r="D194" s="37">
        <f t="shared" si="19"/>
        <v>5.1999999999999998E-2</v>
      </c>
      <c r="E194" s="38">
        <v>5.5E-2</v>
      </c>
    </row>
    <row r="195" spans="1:28" ht="13.5">
      <c r="A195" s="176"/>
      <c r="B195" s="24" t="s">
        <v>17</v>
      </c>
      <c r="C195" s="36">
        <v>4.0000000000000001E-3</v>
      </c>
      <c r="D195" s="37">
        <f t="shared" si="19"/>
        <v>5.4999999999999993E-2</v>
      </c>
      <c r="E195" s="38">
        <v>5.8999999999999997E-2</v>
      </c>
    </row>
    <row r="196" spans="1:28" ht="13.5">
      <c r="A196" s="176"/>
      <c r="B196" s="24" t="s">
        <v>18</v>
      </c>
      <c r="C196" s="36">
        <v>0</v>
      </c>
      <c r="D196" s="37">
        <f t="shared" si="19"/>
        <v>2.8000000000000001E-2</v>
      </c>
      <c r="E196" s="38">
        <v>2.8000000000000001E-2</v>
      </c>
    </row>
    <row r="197" spans="1:28" ht="13.5">
      <c r="A197" s="176"/>
      <c r="B197" s="24" t="s">
        <v>23</v>
      </c>
      <c r="C197" s="36">
        <v>0</v>
      </c>
      <c r="D197" s="37">
        <f t="shared" si="19"/>
        <v>5.0000000000000001E-3</v>
      </c>
      <c r="E197" s="38">
        <v>5.0000000000000001E-3</v>
      </c>
    </row>
    <row r="198" spans="1:28" ht="13.5">
      <c r="A198" s="176"/>
      <c r="B198" s="24" t="s">
        <v>19</v>
      </c>
      <c r="C198" s="36">
        <v>1.9E-2</v>
      </c>
      <c r="D198" s="37">
        <f t="shared" si="19"/>
        <v>1.5000000000000003E-2</v>
      </c>
      <c r="E198" s="38">
        <v>3.4000000000000002E-2</v>
      </c>
    </row>
    <row r="199" spans="1:28" ht="13.5">
      <c r="A199" s="176"/>
      <c r="B199" s="24" t="s">
        <v>20</v>
      </c>
      <c r="C199" s="36">
        <v>0</v>
      </c>
      <c r="D199" s="37">
        <f t="shared" si="19"/>
        <v>0.01</v>
      </c>
      <c r="E199" s="38">
        <v>0.01</v>
      </c>
    </row>
    <row r="200" spans="1:28" ht="13.5">
      <c r="A200" s="176"/>
      <c r="B200" s="24" t="s">
        <v>21</v>
      </c>
      <c r="C200" s="36">
        <v>0</v>
      </c>
      <c r="D200" s="37">
        <f t="shared" si="19"/>
        <v>5.3999999999999999E-2</v>
      </c>
      <c r="E200" s="38">
        <v>5.3999999999999999E-2</v>
      </c>
    </row>
    <row r="201" spans="1:28" ht="13.5">
      <c r="A201" s="176"/>
      <c r="B201" s="24" t="s">
        <v>47</v>
      </c>
      <c r="C201" s="36">
        <v>1E-3</v>
      </c>
      <c r="D201" s="37">
        <f t="shared" si="19"/>
        <v>7.1999999999999995E-2</v>
      </c>
      <c r="E201" s="38">
        <v>7.2999999999999995E-2</v>
      </c>
    </row>
    <row r="202" spans="1:28" ht="13.5">
      <c r="A202" s="176"/>
      <c r="B202" s="24" t="s">
        <v>22</v>
      </c>
      <c r="C202" s="36">
        <v>1E-3</v>
      </c>
      <c r="D202" s="37">
        <f t="shared" si="19"/>
        <v>0.03</v>
      </c>
      <c r="E202" s="38">
        <v>3.1E-2</v>
      </c>
    </row>
    <row r="203" spans="1:28" ht="13.5">
      <c r="A203" s="176"/>
      <c r="B203" s="24" t="s">
        <v>9</v>
      </c>
      <c r="C203" s="36">
        <v>0.01</v>
      </c>
      <c r="D203" s="37">
        <f t="shared" si="19"/>
        <v>7.8E-2</v>
      </c>
      <c r="E203" s="38">
        <v>8.7999999999999995E-2</v>
      </c>
    </row>
    <row r="204" spans="1:28" ht="13.5">
      <c r="A204" s="176"/>
      <c r="B204" s="24" t="s">
        <v>5</v>
      </c>
      <c r="C204" s="36">
        <v>0</v>
      </c>
      <c r="D204" s="37">
        <f t="shared" si="19"/>
        <v>3.4000000000000002E-2</v>
      </c>
      <c r="E204" s="38">
        <v>3.4000000000000002E-2</v>
      </c>
    </row>
    <row r="205" spans="1:28" ht="13.5">
      <c r="A205" s="176"/>
      <c r="B205" s="24" t="s">
        <v>126</v>
      </c>
      <c r="C205" s="36">
        <v>4.0000000000000001E-3</v>
      </c>
      <c r="D205" s="37">
        <f t="shared" si="18"/>
        <v>8.0000000000000002E-3</v>
      </c>
      <c r="E205" s="38">
        <v>1.2E-2</v>
      </c>
      <c r="Y205" s="2"/>
      <c r="Z205" s="2"/>
      <c r="AA205" s="2"/>
      <c r="AB205" s="2"/>
    </row>
    <row r="206" spans="1:28" ht="13.5">
      <c r="A206" s="176"/>
      <c r="B206" s="171"/>
      <c r="C206" s="181"/>
      <c r="D206" s="182"/>
      <c r="E206" s="183"/>
    </row>
    <row r="207" spans="1:28" ht="14.25" thickBot="1">
      <c r="A207" s="177"/>
      <c r="B207" s="25" t="s">
        <v>1</v>
      </c>
      <c r="C207" s="39">
        <v>6.0999999999999999E-2</v>
      </c>
      <c r="D207" s="40">
        <f t="shared" si="18"/>
        <v>0.93900000000000006</v>
      </c>
      <c r="E207" s="41">
        <v>1</v>
      </c>
    </row>
    <row r="208" spans="1:28">
      <c r="L208" s="2"/>
      <c r="M208" s="2"/>
      <c r="N208" s="2"/>
      <c r="O208" s="2"/>
      <c r="X208" s="2"/>
      <c r="Y208" s="2"/>
      <c r="Z208" s="2"/>
      <c r="AA208" s="2"/>
      <c r="AB208" s="2"/>
    </row>
    <row r="209" spans="1:28">
      <c r="A209" s="1">
        <v>2010</v>
      </c>
      <c r="L209" s="2"/>
      <c r="M209" s="2"/>
      <c r="N209" s="2"/>
      <c r="O209" s="2"/>
      <c r="X209" s="2"/>
      <c r="Y209" s="2"/>
      <c r="Z209" s="2"/>
      <c r="AA209" s="2"/>
      <c r="AB209" s="2"/>
    </row>
    <row r="210" spans="1:28" ht="13.15" customHeight="1">
      <c r="A210" s="331" t="s">
        <v>0</v>
      </c>
      <c r="B210" s="332" t="s">
        <v>0</v>
      </c>
      <c r="C210" s="497" t="s">
        <v>38</v>
      </c>
      <c r="D210" s="498"/>
      <c r="E210" s="498"/>
      <c r="F210" s="499"/>
      <c r="L210" s="2"/>
      <c r="M210" s="2"/>
      <c r="N210" s="2"/>
      <c r="O210" s="2"/>
      <c r="Y210" s="2"/>
      <c r="Z210" s="2"/>
      <c r="AA210" s="2"/>
      <c r="AB210" s="2"/>
    </row>
    <row r="211" spans="1:28" ht="13.15" customHeight="1">
      <c r="A211" s="333"/>
      <c r="B211" s="29"/>
      <c r="C211" s="497" t="s">
        <v>28</v>
      </c>
      <c r="D211" s="498"/>
      <c r="E211" s="498"/>
      <c r="F211" s="499"/>
      <c r="Y211" s="2"/>
      <c r="Z211" s="2"/>
      <c r="AA211" s="2"/>
      <c r="AB211" s="2"/>
    </row>
    <row r="212" spans="1:28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  <c r="Y212" s="2"/>
      <c r="Z212" s="2"/>
      <c r="AA212" s="2"/>
      <c r="AB212" s="2"/>
    </row>
    <row r="213" spans="1:28" ht="13.15" customHeight="1">
      <c r="A213" s="339" t="s">
        <v>24</v>
      </c>
      <c r="B213" s="340" t="s">
        <v>3</v>
      </c>
      <c r="C213" s="341">
        <f>I7</f>
        <v>3</v>
      </c>
      <c r="D213" s="342">
        <f>C213/$L$38</f>
        <v>6.3025210084033615E-3</v>
      </c>
      <c r="E213" s="341">
        <f>$L7-C213</f>
        <v>23</v>
      </c>
      <c r="F213" s="342">
        <f>E213/$L$38</f>
        <v>4.8319327731092439E-2</v>
      </c>
      <c r="Y213" s="2"/>
      <c r="Z213" s="2"/>
      <c r="AA213" s="2"/>
      <c r="AB213" s="2"/>
    </row>
    <row r="214" spans="1:28" ht="13.15" customHeight="1">
      <c r="A214" s="184"/>
      <c r="B214" s="53" t="s">
        <v>4</v>
      </c>
      <c r="C214" s="54">
        <f t="shared" ref="C214:C244" si="20">I8</f>
        <v>8</v>
      </c>
      <c r="D214" s="55">
        <f t="shared" ref="D214:D244" si="21">C214/$L$38</f>
        <v>1.680672268907563E-2</v>
      </c>
      <c r="E214" s="54">
        <f t="shared" ref="E214:E244" si="22">$L8-C214</f>
        <v>19</v>
      </c>
      <c r="F214" s="55">
        <f t="shared" ref="F214:F244" si="23">E214/$L$38</f>
        <v>3.9915966386554619E-2</v>
      </c>
      <c r="Y214" s="2"/>
      <c r="Z214" s="2"/>
      <c r="AA214" s="2"/>
      <c r="AB214" s="2"/>
    </row>
    <row r="215" spans="1:28" ht="13.15" customHeight="1">
      <c r="A215" s="184"/>
      <c r="B215" s="53" t="s">
        <v>41</v>
      </c>
      <c r="C215" s="54">
        <f t="shared" si="20"/>
        <v>0</v>
      </c>
      <c r="D215" s="55">
        <f t="shared" si="21"/>
        <v>0</v>
      </c>
      <c r="E215" s="54">
        <f t="shared" si="22"/>
        <v>2</v>
      </c>
      <c r="F215" s="55">
        <f t="shared" si="23"/>
        <v>4.2016806722689074E-3</v>
      </c>
      <c r="Y215" s="2"/>
      <c r="Z215" s="2"/>
      <c r="AA215" s="2"/>
      <c r="AB215" s="2"/>
    </row>
    <row r="216" spans="1:28" ht="13.15" customHeight="1">
      <c r="A216" s="184"/>
      <c r="B216" s="53" t="s">
        <v>42</v>
      </c>
      <c r="C216" s="54">
        <f t="shared" si="20"/>
        <v>0</v>
      </c>
      <c r="D216" s="55">
        <f t="shared" si="21"/>
        <v>0</v>
      </c>
      <c r="E216" s="54">
        <f t="shared" si="22"/>
        <v>2</v>
      </c>
      <c r="F216" s="55">
        <f t="shared" si="23"/>
        <v>4.2016806722689074E-3</v>
      </c>
      <c r="Y216" s="2"/>
      <c r="Z216" s="2"/>
      <c r="AA216" s="2"/>
      <c r="AB216" s="2"/>
    </row>
    <row r="217" spans="1:28" ht="13.15" customHeight="1">
      <c r="A217" s="184"/>
      <c r="B217" s="53" t="s">
        <v>14</v>
      </c>
      <c r="C217" s="54">
        <f t="shared" si="20"/>
        <v>0</v>
      </c>
      <c r="D217" s="55">
        <f t="shared" si="21"/>
        <v>0</v>
      </c>
      <c r="E217" s="54">
        <f t="shared" si="22"/>
        <v>3</v>
      </c>
      <c r="F217" s="55">
        <f t="shared" si="23"/>
        <v>6.3025210084033615E-3</v>
      </c>
      <c r="Y217" s="2"/>
      <c r="Z217" s="2"/>
      <c r="AA217" s="2"/>
      <c r="AB217" s="2"/>
    </row>
    <row r="218" spans="1:28" ht="13.15" customHeight="1">
      <c r="A218" s="184"/>
      <c r="B218" s="53" t="s">
        <v>6</v>
      </c>
      <c r="C218" s="54">
        <f t="shared" si="20"/>
        <v>1</v>
      </c>
      <c r="D218" s="55">
        <f t="shared" si="21"/>
        <v>2.1008403361344537E-3</v>
      </c>
      <c r="E218" s="54">
        <f t="shared" si="22"/>
        <v>9</v>
      </c>
      <c r="F218" s="55">
        <f t="shared" si="23"/>
        <v>1.8907563025210083E-2</v>
      </c>
      <c r="Y218" s="2"/>
      <c r="Z218" s="2"/>
      <c r="AA218" s="2"/>
      <c r="AB218" s="2"/>
    </row>
    <row r="219" spans="1:28" ht="13.15" customHeight="1">
      <c r="A219" s="184"/>
      <c r="B219" s="53" t="s">
        <v>8</v>
      </c>
      <c r="C219" s="54">
        <f t="shared" si="20"/>
        <v>1</v>
      </c>
      <c r="D219" s="55">
        <f t="shared" si="21"/>
        <v>2.1008403361344537E-3</v>
      </c>
      <c r="E219" s="54">
        <f t="shared" si="22"/>
        <v>4</v>
      </c>
      <c r="F219" s="55">
        <f t="shared" si="23"/>
        <v>8.4033613445378148E-3</v>
      </c>
      <c r="Y219" s="2"/>
      <c r="Z219" s="2"/>
      <c r="AA219" s="2"/>
      <c r="AB219" s="2"/>
    </row>
    <row r="220" spans="1:28" ht="13.15" customHeight="1">
      <c r="A220" s="184"/>
      <c r="B220" s="53" t="s">
        <v>10</v>
      </c>
      <c r="C220" s="54">
        <f t="shared" si="20"/>
        <v>0</v>
      </c>
      <c r="D220" s="55">
        <f t="shared" si="21"/>
        <v>0</v>
      </c>
      <c r="E220" s="54">
        <f t="shared" si="22"/>
        <v>2</v>
      </c>
      <c r="F220" s="55">
        <f t="shared" si="23"/>
        <v>4.2016806722689074E-3</v>
      </c>
      <c r="Y220" s="2"/>
      <c r="Z220" s="2"/>
      <c r="AA220" s="2"/>
      <c r="AB220" s="2"/>
    </row>
    <row r="221" spans="1:28" ht="13.15" customHeight="1">
      <c r="A221" s="184"/>
      <c r="B221" s="53" t="s">
        <v>11</v>
      </c>
      <c r="C221" s="54">
        <f t="shared" si="20"/>
        <v>6</v>
      </c>
      <c r="D221" s="55">
        <f t="shared" si="21"/>
        <v>1.2605042016806723E-2</v>
      </c>
      <c r="E221" s="54">
        <f t="shared" si="22"/>
        <v>16</v>
      </c>
      <c r="F221" s="55">
        <f t="shared" si="23"/>
        <v>3.3613445378151259E-2</v>
      </c>
      <c r="Y221" s="2"/>
      <c r="Z221" s="2"/>
      <c r="AA221" s="2"/>
      <c r="AB221" s="2"/>
    </row>
    <row r="222" spans="1:28" ht="13.15" customHeight="1">
      <c r="A222" s="184"/>
      <c r="B222" s="53" t="s">
        <v>12</v>
      </c>
      <c r="C222" s="54">
        <f t="shared" si="20"/>
        <v>5</v>
      </c>
      <c r="D222" s="55">
        <f t="shared" si="21"/>
        <v>1.050420168067227E-2</v>
      </c>
      <c r="E222" s="54">
        <f t="shared" si="22"/>
        <v>12</v>
      </c>
      <c r="F222" s="55">
        <f t="shared" si="23"/>
        <v>2.5210084033613446E-2</v>
      </c>
      <c r="Y222" s="2"/>
      <c r="Z222" s="2"/>
      <c r="AA222" s="2"/>
      <c r="AB222" s="2"/>
    </row>
    <row r="223" spans="1:28" ht="13.15" customHeight="1">
      <c r="A223" s="184"/>
      <c r="B223" s="53" t="s">
        <v>43</v>
      </c>
      <c r="C223" s="54">
        <f t="shared" si="20"/>
        <v>0</v>
      </c>
      <c r="D223" s="55">
        <f t="shared" si="21"/>
        <v>0</v>
      </c>
      <c r="E223" s="54">
        <f t="shared" si="22"/>
        <v>6</v>
      </c>
      <c r="F223" s="55">
        <f t="shared" si="23"/>
        <v>1.2605042016806723E-2</v>
      </c>
      <c r="Y223" s="2"/>
      <c r="Z223" s="2"/>
      <c r="AA223" s="2"/>
      <c r="AB223" s="2"/>
    </row>
    <row r="224" spans="1:28" ht="13.15" customHeight="1">
      <c r="A224" s="184"/>
      <c r="B224" s="53" t="s">
        <v>7</v>
      </c>
      <c r="C224" s="54">
        <f t="shared" si="20"/>
        <v>11</v>
      </c>
      <c r="D224" s="55">
        <f t="shared" si="21"/>
        <v>2.3109243697478993E-2</v>
      </c>
      <c r="E224" s="54">
        <f t="shared" si="22"/>
        <v>54</v>
      </c>
      <c r="F224" s="55">
        <f t="shared" si="23"/>
        <v>0.1134453781512605</v>
      </c>
      <c r="Y224" s="2"/>
      <c r="Z224" s="2"/>
      <c r="AA224" s="2"/>
      <c r="AB224" s="2"/>
    </row>
    <row r="225" spans="1:6" ht="13.15" customHeight="1">
      <c r="A225" s="184"/>
      <c r="B225" s="53" t="s">
        <v>13</v>
      </c>
      <c r="C225" s="54">
        <f t="shared" si="20"/>
        <v>0</v>
      </c>
      <c r="D225" s="55">
        <f t="shared" si="21"/>
        <v>0</v>
      </c>
      <c r="E225" s="54">
        <f t="shared" si="22"/>
        <v>3</v>
      </c>
      <c r="F225" s="55">
        <f t="shared" si="23"/>
        <v>6.3025210084033615E-3</v>
      </c>
    </row>
    <row r="226" spans="1:6" ht="13.15" customHeight="1">
      <c r="A226" s="184"/>
      <c r="B226" s="53" t="s">
        <v>15</v>
      </c>
      <c r="C226" s="54">
        <f t="shared" si="20"/>
        <v>3</v>
      </c>
      <c r="D226" s="55">
        <f t="shared" si="21"/>
        <v>6.3025210084033615E-3</v>
      </c>
      <c r="E226" s="54">
        <f t="shared" si="22"/>
        <v>10</v>
      </c>
      <c r="F226" s="55">
        <f t="shared" si="23"/>
        <v>2.100840336134454E-2</v>
      </c>
    </row>
    <row r="227" spans="1:6" ht="13.15" customHeight="1">
      <c r="A227" s="184"/>
      <c r="B227" s="53" t="s">
        <v>16</v>
      </c>
      <c r="C227" s="54">
        <f t="shared" si="20"/>
        <v>6</v>
      </c>
      <c r="D227" s="55">
        <f t="shared" si="21"/>
        <v>1.2605042016806723E-2</v>
      </c>
      <c r="E227" s="54">
        <f t="shared" si="22"/>
        <v>22</v>
      </c>
      <c r="F227" s="55">
        <f t="shared" si="23"/>
        <v>4.6218487394957986E-2</v>
      </c>
    </row>
    <row r="228" spans="1:6" ht="13.15" customHeight="1">
      <c r="A228" s="184"/>
      <c r="B228" s="53" t="s">
        <v>17</v>
      </c>
      <c r="C228" s="54">
        <f t="shared" si="20"/>
        <v>0</v>
      </c>
      <c r="D228" s="55">
        <f t="shared" si="21"/>
        <v>0</v>
      </c>
      <c r="E228" s="54">
        <f t="shared" si="22"/>
        <v>72</v>
      </c>
      <c r="F228" s="55">
        <f t="shared" si="23"/>
        <v>0.15126050420168066</v>
      </c>
    </row>
    <row r="229" spans="1:6" ht="13.15" customHeight="1">
      <c r="A229" s="184"/>
      <c r="B229" s="53" t="s">
        <v>44</v>
      </c>
      <c r="C229" s="54">
        <f t="shared" si="20"/>
        <v>0</v>
      </c>
      <c r="D229" s="55">
        <f t="shared" si="21"/>
        <v>0</v>
      </c>
      <c r="E229" s="54">
        <f t="shared" si="22"/>
        <v>2</v>
      </c>
      <c r="F229" s="55">
        <f t="shared" si="23"/>
        <v>4.2016806722689074E-3</v>
      </c>
    </row>
    <row r="230" spans="1:6" ht="13.15" customHeight="1">
      <c r="A230" s="184"/>
      <c r="B230" s="53" t="s">
        <v>18</v>
      </c>
      <c r="C230" s="54">
        <f t="shared" si="20"/>
        <v>0</v>
      </c>
      <c r="D230" s="55">
        <f t="shared" si="21"/>
        <v>0</v>
      </c>
      <c r="E230" s="54">
        <f t="shared" si="22"/>
        <v>1</v>
      </c>
      <c r="F230" s="55">
        <f t="shared" si="23"/>
        <v>2.1008403361344537E-3</v>
      </c>
    </row>
    <row r="231" spans="1:6" ht="13.15" customHeight="1">
      <c r="A231" s="184"/>
      <c r="B231" s="53" t="s">
        <v>23</v>
      </c>
      <c r="C231" s="54">
        <f t="shared" si="20"/>
        <v>1</v>
      </c>
      <c r="D231" s="55">
        <f t="shared" si="21"/>
        <v>2.1008403361344537E-3</v>
      </c>
      <c r="E231" s="54">
        <f t="shared" si="22"/>
        <v>2</v>
      </c>
      <c r="F231" s="55">
        <f t="shared" si="23"/>
        <v>4.2016806722689074E-3</v>
      </c>
    </row>
    <row r="232" spans="1:6" ht="13.15" customHeight="1">
      <c r="A232" s="184"/>
      <c r="B232" s="53" t="s">
        <v>19</v>
      </c>
      <c r="C232" s="54">
        <f t="shared" si="20"/>
        <v>1</v>
      </c>
      <c r="D232" s="55">
        <f t="shared" si="21"/>
        <v>2.1008403361344537E-3</v>
      </c>
      <c r="E232" s="54">
        <f t="shared" si="22"/>
        <v>10</v>
      </c>
      <c r="F232" s="55">
        <f t="shared" si="23"/>
        <v>2.100840336134454E-2</v>
      </c>
    </row>
    <row r="233" spans="1:6" ht="13.15" customHeight="1">
      <c r="A233" s="184"/>
      <c r="B233" s="53" t="s">
        <v>20</v>
      </c>
      <c r="C233" s="54">
        <f t="shared" si="20"/>
        <v>4</v>
      </c>
      <c r="D233" s="55">
        <f t="shared" si="21"/>
        <v>8.4033613445378148E-3</v>
      </c>
      <c r="E233" s="54">
        <f t="shared" si="22"/>
        <v>6</v>
      </c>
      <c r="F233" s="55">
        <f t="shared" si="23"/>
        <v>1.2605042016806723E-2</v>
      </c>
    </row>
    <row r="234" spans="1:6" ht="13.15" customHeight="1">
      <c r="A234" s="184"/>
      <c r="B234" s="53" t="s">
        <v>21</v>
      </c>
      <c r="C234" s="54">
        <f t="shared" si="20"/>
        <v>1</v>
      </c>
      <c r="D234" s="55">
        <f t="shared" si="21"/>
        <v>2.1008403361344537E-3</v>
      </c>
      <c r="E234" s="54">
        <f t="shared" si="22"/>
        <v>6</v>
      </c>
      <c r="F234" s="55">
        <f t="shared" si="23"/>
        <v>1.2605042016806723E-2</v>
      </c>
    </row>
    <row r="235" spans="1:6" ht="13.15" customHeight="1">
      <c r="A235" s="184"/>
      <c r="B235" s="53" t="s">
        <v>45</v>
      </c>
      <c r="C235" s="54">
        <f t="shared" si="20"/>
        <v>4</v>
      </c>
      <c r="D235" s="55">
        <f t="shared" si="21"/>
        <v>8.4033613445378148E-3</v>
      </c>
      <c r="E235" s="54">
        <f t="shared" si="22"/>
        <v>18</v>
      </c>
      <c r="F235" s="55">
        <f t="shared" si="23"/>
        <v>3.7815126050420166E-2</v>
      </c>
    </row>
    <row r="236" spans="1:6" ht="13.15" customHeight="1">
      <c r="A236" s="184"/>
      <c r="B236" s="53" t="s">
        <v>46</v>
      </c>
      <c r="C236" s="54">
        <f t="shared" si="20"/>
        <v>1</v>
      </c>
      <c r="D236" s="55">
        <f t="shared" si="21"/>
        <v>2.1008403361344537E-3</v>
      </c>
      <c r="E236" s="54">
        <f t="shared" si="22"/>
        <v>7</v>
      </c>
      <c r="F236" s="55">
        <f t="shared" si="23"/>
        <v>1.4705882352941176E-2</v>
      </c>
    </row>
    <row r="237" spans="1:6" ht="13.15" customHeight="1">
      <c r="A237" s="184"/>
      <c r="B237" s="53" t="s">
        <v>47</v>
      </c>
      <c r="C237" s="54">
        <f t="shared" si="20"/>
        <v>0</v>
      </c>
      <c r="D237" s="55">
        <f t="shared" si="21"/>
        <v>0</v>
      </c>
      <c r="E237" s="54">
        <f t="shared" si="22"/>
        <v>7</v>
      </c>
      <c r="F237" s="55">
        <f t="shared" si="23"/>
        <v>1.4705882352941176E-2</v>
      </c>
    </row>
    <row r="238" spans="1:6" ht="13.15" customHeight="1">
      <c r="A238" s="184"/>
      <c r="B238" s="53" t="s">
        <v>22</v>
      </c>
      <c r="C238" s="54">
        <f t="shared" si="20"/>
        <v>1</v>
      </c>
      <c r="D238" s="55">
        <f t="shared" si="21"/>
        <v>2.1008403361344537E-3</v>
      </c>
      <c r="E238" s="54">
        <f t="shared" si="22"/>
        <v>15</v>
      </c>
      <c r="F238" s="55">
        <f t="shared" si="23"/>
        <v>3.1512605042016806E-2</v>
      </c>
    </row>
    <row r="239" spans="1:6" ht="13.15" customHeight="1">
      <c r="A239" s="184"/>
      <c r="B239" s="53" t="s">
        <v>9</v>
      </c>
      <c r="C239" s="54">
        <f t="shared" si="20"/>
        <v>11</v>
      </c>
      <c r="D239" s="55">
        <f t="shared" si="21"/>
        <v>2.3109243697478993E-2</v>
      </c>
      <c r="E239" s="54">
        <f t="shared" si="22"/>
        <v>37</v>
      </c>
      <c r="F239" s="55">
        <f t="shared" si="23"/>
        <v>7.7731092436974791E-2</v>
      </c>
    </row>
    <row r="240" spans="1:6" ht="13.15" customHeight="1">
      <c r="A240" s="184"/>
      <c r="B240" s="53" t="s">
        <v>33</v>
      </c>
      <c r="C240" s="54">
        <f t="shared" si="20"/>
        <v>2</v>
      </c>
      <c r="D240" s="55">
        <f t="shared" si="21"/>
        <v>4.2016806722689074E-3</v>
      </c>
      <c r="E240" s="54">
        <f t="shared" si="22"/>
        <v>9</v>
      </c>
      <c r="F240" s="55">
        <f t="shared" si="23"/>
        <v>1.8907563025210083E-2</v>
      </c>
    </row>
    <row r="241" spans="1:28" ht="13.15" customHeight="1">
      <c r="A241" s="184"/>
      <c r="B241" s="53" t="s">
        <v>5</v>
      </c>
      <c r="C241" s="54">
        <f t="shared" si="20"/>
        <v>0</v>
      </c>
      <c r="D241" s="55">
        <f t="shared" si="21"/>
        <v>0</v>
      </c>
      <c r="E241" s="54">
        <f t="shared" si="22"/>
        <v>13</v>
      </c>
      <c r="F241" s="55">
        <f t="shared" si="23"/>
        <v>2.7310924369747899E-2</v>
      </c>
    </row>
    <row r="242" spans="1:28" ht="13.15" customHeight="1">
      <c r="A242" s="184"/>
      <c r="B242" s="53" t="s">
        <v>126</v>
      </c>
      <c r="C242" s="54">
        <f t="shared" si="20"/>
        <v>6</v>
      </c>
      <c r="D242" s="55">
        <f t="shared" si="21"/>
        <v>1.2605042016806723E-2</v>
      </c>
      <c r="E242" s="54">
        <f t="shared" si="22"/>
        <v>8</v>
      </c>
      <c r="F242" s="55">
        <f t="shared" si="23"/>
        <v>1.680672268907563E-2</v>
      </c>
    </row>
    <row r="243" spans="1:28" ht="13.15" customHeight="1">
      <c r="A243" s="185"/>
      <c r="B243" s="56"/>
      <c r="C243" s="54"/>
      <c r="D243" s="55"/>
      <c r="E243" s="54"/>
      <c r="F243" s="55"/>
    </row>
    <row r="244" spans="1:28" ht="13.15" customHeight="1">
      <c r="A244" s="60"/>
      <c r="B244" s="57" t="s">
        <v>1</v>
      </c>
      <c r="C244" s="54">
        <f t="shared" si="20"/>
        <v>76</v>
      </c>
      <c r="D244" s="55">
        <f t="shared" si="21"/>
        <v>0.15966386554621848</v>
      </c>
      <c r="E244" s="54">
        <f t="shared" si="22"/>
        <v>400</v>
      </c>
      <c r="F244" s="55">
        <f t="shared" si="23"/>
        <v>0.84033613445378152</v>
      </c>
      <c r="L244" s="2"/>
      <c r="M244" s="2"/>
      <c r="N244" s="2"/>
      <c r="O244" s="2"/>
      <c r="X244" s="2"/>
      <c r="Y244" s="2"/>
      <c r="Z244" s="2"/>
      <c r="AA244" s="2"/>
      <c r="AB244" s="2"/>
    </row>
    <row r="245" spans="1:28">
      <c r="L245" s="2"/>
      <c r="M245" s="2"/>
      <c r="N245" s="2"/>
      <c r="O245" s="2"/>
      <c r="X245" s="2"/>
      <c r="Y245" s="2"/>
      <c r="Z245" s="2"/>
      <c r="AA245" s="2"/>
      <c r="AB245" s="2"/>
    </row>
    <row r="246" spans="1:28">
      <c r="L246" s="2"/>
      <c r="M246" s="2"/>
      <c r="N246" s="2"/>
      <c r="O246" s="2"/>
      <c r="X246" s="2"/>
      <c r="Y246" s="2"/>
      <c r="Z246" s="2"/>
      <c r="AA246" s="2"/>
      <c r="AB246" s="2"/>
    </row>
    <row r="247" spans="1:28">
      <c r="L247" s="2"/>
      <c r="M247" s="2"/>
      <c r="N247" s="2"/>
      <c r="O247" s="2"/>
      <c r="X247" s="2"/>
      <c r="Y247" s="2"/>
      <c r="Z247" s="2"/>
      <c r="AA247" s="2"/>
      <c r="AB247" s="2"/>
    </row>
    <row r="248" spans="1:28" ht="12.75" thickBot="1">
      <c r="A248" s="1">
        <v>2005</v>
      </c>
    </row>
    <row r="249" spans="1:28" ht="12.75">
      <c r="A249" s="28" t="s">
        <v>0</v>
      </c>
      <c r="B249" s="28" t="s">
        <v>0</v>
      </c>
      <c r="C249" s="534" t="s">
        <v>38</v>
      </c>
      <c r="D249" s="534"/>
      <c r="E249" s="535"/>
    </row>
    <row r="250" spans="1:28" ht="12.75">
      <c r="A250" s="29"/>
      <c r="B250" s="29"/>
      <c r="C250" s="533" t="s">
        <v>28</v>
      </c>
      <c r="D250" s="533"/>
      <c r="E250" s="533"/>
    </row>
    <row r="251" spans="1:28" ht="13.5" thickBot="1">
      <c r="A251" s="29"/>
      <c r="B251" s="29"/>
      <c r="C251" s="70" t="s">
        <v>29</v>
      </c>
      <c r="D251" s="71" t="s">
        <v>30</v>
      </c>
      <c r="E251" s="72" t="s">
        <v>1</v>
      </c>
    </row>
    <row r="252" spans="1:28" ht="13.5">
      <c r="A252" s="175" t="s">
        <v>24</v>
      </c>
      <c r="B252" s="23" t="s">
        <v>3</v>
      </c>
      <c r="C252" s="33">
        <v>3.1E-2</v>
      </c>
      <c r="D252" s="34">
        <f>E252-C252</f>
        <v>5.9999999999999984E-3</v>
      </c>
      <c r="E252" s="35">
        <v>3.6999999999999998E-2</v>
      </c>
    </row>
    <row r="253" spans="1:28" ht="13.5">
      <c r="A253" s="176"/>
      <c r="B253" s="24" t="s">
        <v>4</v>
      </c>
      <c r="C253" s="36">
        <v>1.4999999999999999E-2</v>
      </c>
      <c r="D253" s="37">
        <f t="shared" ref="D253:D276" si="24">E253-C253</f>
        <v>2.0000000000000018E-3</v>
      </c>
      <c r="E253" s="38">
        <v>1.7000000000000001E-2</v>
      </c>
    </row>
    <row r="254" spans="1:28" ht="13.5">
      <c r="A254" s="176"/>
      <c r="B254" s="24" t="s">
        <v>14</v>
      </c>
      <c r="C254" s="36">
        <v>1.7999999999999999E-2</v>
      </c>
      <c r="D254" s="37">
        <f t="shared" si="24"/>
        <v>0</v>
      </c>
      <c r="E254" s="38">
        <v>1.7999999999999999E-2</v>
      </c>
    </row>
    <row r="255" spans="1:28" ht="13.5">
      <c r="A255" s="176"/>
      <c r="B255" s="24" t="s">
        <v>6</v>
      </c>
      <c r="C255" s="36">
        <v>7.9000000000000001E-2</v>
      </c>
      <c r="D255" s="37">
        <f t="shared" si="24"/>
        <v>3.0000000000000027E-3</v>
      </c>
      <c r="E255" s="38">
        <v>8.2000000000000003E-2</v>
      </c>
    </row>
    <row r="256" spans="1:28" ht="13.5">
      <c r="A256" s="176"/>
      <c r="B256" s="24" t="s">
        <v>8</v>
      </c>
      <c r="C256" s="36">
        <v>0.01</v>
      </c>
      <c r="D256" s="37">
        <f t="shared" si="24"/>
        <v>2E-3</v>
      </c>
      <c r="E256" s="38">
        <v>1.2E-2</v>
      </c>
    </row>
    <row r="257" spans="1:5" ht="13.5">
      <c r="A257" s="176"/>
      <c r="B257" s="24" t="s">
        <v>10</v>
      </c>
      <c r="C257" s="36">
        <v>1.7000000000000001E-2</v>
      </c>
      <c r="D257" s="37">
        <f t="shared" si="24"/>
        <v>9.9999999999999742E-4</v>
      </c>
      <c r="E257" s="38">
        <v>1.7999999999999999E-2</v>
      </c>
    </row>
    <row r="258" spans="1:5" ht="13.5">
      <c r="A258" s="176"/>
      <c r="B258" s="24" t="s">
        <v>11</v>
      </c>
      <c r="C258" s="36">
        <v>3.6999999999999998E-2</v>
      </c>
      <c r="D258" s="37">
        <f t="shared" si="24"/>
        <v>4.0000000000000036E-3</v>
      </c>
      <c r="E258" s="38">
        <v>4.1000000000000002E-2</v>
      </c>
    </row>
    <row r="259" spans="1:5" ht="13.5">
      <c r="A259" s="176"/>
      <c r="B259" s="24" t="s">
        <v>12</v>
      </c>
      <c r="C259" s="36">
        <v>2.3E-2</v>
      </c>
      <c r="D259" s="37">
        <f t="shared" si="24"/>
        <v>2.9999999999999992E-3</v>
      </c>
      <c r="E259" s="38">
        <v>2.5999999999999999E-2</v>
      </c>
    </row>
    <row r="260" spans="1:5" ht="13.5">
      <c r="A260" s="176"/>
      <c r="B260" s="24" t="s">
        <v>7</v>
      </c>
      <c r="C260" s="36">
        <v>0.129</v>
      </c>
      <c r="D260" s="37">
        <f t="shared" si="24"/>
        <v>4.3999999999999984E-2</v>
      </c>
      <c r="E260" s="38">
        <v>0.17299999999999999</v>
      </c>
    </row>
    <row r="261" spans="1:5" ht="13.5">
      <c r="A261" s="176"/>
      <c r="B261" s="24" t="s">
        <v>13</v>
      </c>
      <c r="C261" s="36">
        <v>1.4999999999999999E-2</v>
      </c>
      <c r="D261" s="37">
        <f t="shared" ref="D261:D273" si="25">E261-C261</f>
        <v>2.9999999999999992E-3</v>
      </c>
      <c r="E261" s="38">
        <v>1.7999999999999999E-2</v>
      </c>
    </row>
    <row r="262" spans="1:5" ht="13.5">
      <c r="A262" s="176"/>
      <c r="B262" s="24" t="s">
        <v>15</v>
      </c>
      <c r="C262" s="36">
        <v>6.7000000000000004E-2</v>
      </c>
      <c r="D262" s="37">
        <f t="shared" si="25"/>
        <v>7.9999999999999932E-3</v>
      </c>
      <c r="E262" s="38">
        <v>7.4999999999999997E-2</v>
      </c>
    </row>
    <row r="263" spans="1:5" ht="13.5">
      <c r="A263" s="176"/>
      <c r="B263" s="24" t="s">
        <v>16</v>
      </c>
      <c r="C263" s="36">
        <v>2.5999999999999999E-2</v>
      </c>
      <c r="D263" s="37">
        <f t="shared" si="25"/>
        <v>2.9000000000000001E-2</v>
      </c>
      <c r="E263" s="38">
        <v>5.5E-2</v>
      </c>
    </row>
    <row r="264" spans="1:5" ht="13.5">
      <c r="A264" s="176"/>
      <c r="B264" s="24" t="s">
        <v>17</v>
      </c>
      <c r="C264" s="36">
        <v>0.04</v>
      </c>
      <c r="D264" s="37">
        <f t="shared" si="25"/>
        <v>1.8999999999999996E-2</v>
      </c>
      <c r="E264" s="38">
        <v>5.8999999999999997E-2</v>
      </c>
    </row>
    <row r="265" spans="1:5" ht="13.5">
      <c r="A265" s="176"/>
      <c r="B265" s="24" t="s">
        <v>18</v>
      </c>
      <c r="C265" s="36">
        <v>2.5999999999999999E-2</v>
      </c>
      <c r="D265" s="37">
        <f t="shared" si="25"/>
        <v>2.0000000000000018E-3</v>
      </c>
      <c r="E265" s="38">
        <v>2.8000000000000001E-2</v>
      </c>
    </row>
    <row r="266" spans="1:5" ht="13.5">
      <c r="A266" s="176"/>
      <c r="B266" s="24" t="s">
        <v>23</v>
      </c>
      <c r="C266" s="36">
        <v>5.0000000000000001E-3</v>
      </c>
      <c r="D266" s="37">
        <f t="shared" si="25"/>
        <v>0</v>
      </c>
      <c r="E266" s="38">
        <v>5.0000000000000001E-3</v>
      </c>
    </row>
    <row r="267" spans="1:5" ht="13.5">
      <c r="A267" s="176"/>
      <c r="B267" s="24" t="s">
        <v>19</v>
      </c>
      <c r="C267" s="36">
        <v>0</v>
      </c>
      <c r="D267" s="37">
        <f t="shared" si="25"/>
        <v>3.4000000000000002E-2</v>
      </c>
      <c r="E267" s="38">
        <v>3.4000000000000002E-2</v>
      </c>
    </row>
    <row r="268" spans="1:5" ht="13.5">
      <c r="A268" s="176"/>
      <c r="B268" s="24" t="s">
        <v>20</v>
      </c>
      <c r="C268" s="36">
        <v>0.01</v>
      </c>
      <c r="D268" s="37">
        <f t="shared" si="25"/>
        <v>0</v>
      </c>
      <c r="E268" s="38">
        <v>0.01</v>
      </c>
    </row>
    <row r="269" spans="1:5" ht="13.5">
      <c r="A269" s="176"/>
      <c r="B269" s="24" t="s">
        <v>21</v>
      </c>
      <c r="C269" s="36">
        <v>5.2999999999999999E-2</v>
      </c>
      <c r="D269" s="37">
        <f t="shared" si="25"/>
        <v>1.0000000000000009E-3</v>
      </c>
      <c r="E269" s="38">
        <v>5.3999999999999999E-2</v>
      </c>
    </row>
    <row r="270" spans="1:5" ht="13.5">
      <c r="A270" s="176"/>
      <c r="B270" s="24" t="s">
        <v>47</v>
      </c>
      <c r="C270" s="36">
        <v>6.3E-2</v>
      </c>
      <c r="D270" s="37">
        <f t="shared" si="25"/>
        <v>9.999999999999995E-3</v>
      </c>
      <c r="E270" s="38">
        <v>7.2999999999999995E-2</v>
      </c>
    </row>
    <row r="271" spans="1:5" ht="13.5">
      <c r="A271" s="176"/>
      <c r="B271" s="24" t="s">
        <v>22</v>
      </c>
      <c r="C271" s="36">
        <v>2.4E-2</v>
      </c>
      <c r="D271" s="37">
        <f t="shared" si="25"/>
        <v>6.9999999999999993E-3</v>
      </c>
      <c r="E271" s="38">
        <v>3.1E-2</v>
      </c>
    </row>
    <row r="272" spans="1:5" ht="13.5">
      <c r="A272" s="176"/>
      <c r="B272" s="24" t="s">
        <v>9</v>
      </c>
      <c r="C272" s="36">
        <v>6.3E-2</v>
      </c>
      <c r="D272" s="37">
        <f t="shared" si="25"/>
        <v>2.4999999999999994E-2</v>
      </c>
      <c r="E272" s="38">
        <v>8.7999999999999995E-2</v>
      </c>
    </row>
    <row r="273" spans="1:23" ht="13.5">
      <c r="A273" s="176"/>
      <c r="B273" s="24" t="s">
        <v>5</v>
      </c>
      <c r="C273" s="36">
        <v>2.7E-2</v>
      </c>
      <c r="D273" s="37">
        <f t="shared" si="25"/>
        <v>7.0000000000000027E-3</v>
      </c>
      <c r="E273" s="38">
        <v>3.4000000000000002E-2</v>
      </c>
    </row>
    <row r="274" spans="1:23" ht="13.5">
      <c r="A274" s="176"/>
      <c r="B274" s="24" t="s">
        <v>126</v>
      </c>
      <c r="C274" s="36">
        <v>4.0000000000000001E-3</v>
      </c>
      <c r="D274" s="37">
        <f t="shared" si="24"/>
        <v>8.0000000000000002E-3</v>
      </c>
      <c r="E274" s="38">
        <v>1.2E-2</v>
      </c>
    </row>
    <row r="275" spans="1:23" ht="13.5">
      <c r="A275" s="176"/>
      <c r="B275" s="171"/>
      <c r="C275" s="181"/>
      <c r="D275" s="182"/>
      <c r="E275" s="183"/>
    </row>
    <row r="276" spans="1:23" ht="14.25" thickBot="1">
      <c r="A276" s="177"/>
      <c r="B276" s="25" t="s">
        <v>1</v>
      </c>
      <c r="C276" s="39">
        <v>0.78400000000000003</v>
      </c>
      <c r="D276" s="40">
        <f t="shared" si="24"/>
        <v>0.21599999999999997</v>
      </c>
      <c r="E276" s="41">
        <v>1</v>
      </c>
    </row>
    <row r="283" spans="1:23" ht="12.75">
      <c r="A283" s="26" t="s">
        <v>31</v>
      </c>
    </row>
    <row r="284" spans="1:23">
      <c r="A284" s="202"/>
      <c r="B284" s="203"/>
      <c r="C284" s="488" t="s">
        <v>77</v>
      </c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90"/>
      <c r="Q284" s="2"/>
      <c r="R284" s="2"/>
      <c r="S284" s="2"/>
      <c r="T284" s="2"/>
    </row>
    <row r="285" spans="1:23">
      <c r="A285" s="204"/>
      <c r="B285" s="42"/>
      <c r="C285" s="483" t="s">
        <v>25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5"/>
      <c r="Q285" s="2"/>
      <c r="R285" s="2"/>
      <c r="S285" s="2"/>
      <c r="T285" s="2"/>
    </row>
    <row r="286" spans="1:23" ht="12" customHeight="1">
      <c r="A286" s="205"/>
      <c r="B286" s="186"/>
      <c r="C286" s="480" t="s">
        <v>36</v>
      </c>
      <c r="D286" s="481"/>
      <c r="E286" s="481"/>
      <c r="F286" s="481"/>
      <c r="G286" s="480" t="s">
        <v>37</v>
      </c>
      <c r="H286" s="481"/>
      <c r="I286" s="481"/>
      <c r="J286" s="481"/>
      <c r="K286" s="480" t="s">
        <v>38</v>
      </c>
      <c r="L286" s="481"/>
      <c r="M286" s="481"/>
      <c r="N286" s="482"/>
      <c r="P286" s="51"/>
      <c r="Q286" s="2"/>
      <c r="R286" s="2"/>
      <c r="S286" s="2"/>
      <c r="T286" s="2"/>
    </row>
    <row r="287" spans="1:23" ht="31.9" customHeight="1">
      <c r="A287" s="206"/>
      <c r="B287" s="187"/>
      <c r="C287" s="188">
        <v>2010</v>
      </c>
      <c r="D287" s="189">
        <v>2005</v>
      </c>
      <c r="E287" s="190">
        <v>2000</v>
      </c>
      <c r="F287" s="191" t="s">
        <v>32</v>
      </c>
      <c r="G287" s="192">
        <v>2010</v>
      </c>
      <c r="H287" s="189">
        <v>2005</v>
      </c>
      <c r="I287" s="190">
        <v>2000</v>
      </c>
      <c r="J287" s="191" t="s">
        <v>32</v>
      </c>
      <c r="K287" s="192">
        <v>2010</v>
      </c>
      <c r="L287" s="189">
        <v>2005</v>
      </c>
      <c r="M287" s="190">
        <v>2000</v>
      </c>
      <c r="N287" s="201" t="s">
        <v>32</v>
      </c>
      <c r="O287" s="43"/>
      <c r="S287" s="51"/>
      <c r="T287" s="2"/>
      <c r="U287" s="2"/>
      <c r="V287" s="2"/>
      <c r="W287" s="2"/>
    </row>
    <row r="288" spans="1:23" ht="13.15" customHeight="1">
      <c r="A288" s="207" t="s">
        <v>24</v>
      </c>
      <c r="B288" s="193" t="s">
        <v>3</v>
      </c>
      <c r="C288" s="194">
        <f>D7</f>
        <v>7.6923076923076927E-2</v>
      </c>
      <c r="D288" s="195">
        <v>0.17199999999999999</v>
      </c>
      <c r="E288" s="196">
        <v>0.17647058823529413</v>
      </c>
      <c r="F288" s="197">
        <f>D288-E288</f>
        <v>-4.4705882352941428E-3</v>
      </c>
      <c r="G288" s="198">
        <f>G7</f>
        <v>0.92307692307692313</v>
      </c>
      <c r="H288" s="195">
        <v>3.4000000000000002E-2</v>
      </c>
      <c r="I288" s="196">
        <v>0</v>
      </c>
      <c r="J288" s="199">
        <f>H288-I288</f>
        <v>3.4000000000000002E-2</v>
      </c>
      <c r="K288" s="194">
        <f>J7</f>
        <v>0.11538461538461539</v>
      </c>
      <c r="L288" s="195">
        <v>0.82799999999999996</v>
      </c>
      <c r="M288" s="196">
        <v>0.82352941176470595</v>
      </c>
      <c r="N288" s="208">
        <f>L288-M288</f>
        <v>4.4705882352940041E-3</v>
      </c>
      <c r="R288" s="2"/>
      <c r="S288" s="59"/>
      <c r="T288" s="2"/>
      <c r="U288" s="2"/>
      <c r="V288" s="2"/>
      <c r="W288" s="2"/>
    </row>
    <row r="289" spans="1:25" ht="13.15" customHeight="1">
      <c r="A289" s="207"/>
      <c r="B289" s="193" t="s">
        <v>4</v>
      </c>
      <c r="C289" s="194">
        <f t="shared" ref="C289:C319" si="26">D8</f>
        <v>0.1111111111111111</v>
      </c>
      <c r="D289" s="195">
        <v>7.6999999999999999E-2</v>
      </c>
      <c r="E289" s="196">
        <v>8.3333333333333343E-2</v>
      </c>
      <c r="F289" s="197">
        <f>D289-E289</f>
        <v>-6.3333333333333436E-3</v>
      </c>
      <c r="G289" s="198">
        <f t="shared" ref="G289:G319" si="27">G8</f>
        <v>0.81481481481481477</v>
      </c>
      <c r="H289" s="195">
        <v>0</v>
      </c>
      <c r="I289" s="196">
        <v>2.7777777777777776E-2</v>
      </c>
      <c r="J289" s="199">
        <f>H289-I289</f>
        <v>-2.7777777777777776E-2</v>
      </c>
      <c r="K289" s="194">
        <f t="shared" ref="K289:K319" si="28">J8</f>
        <v>0.29629629629629628</v>
      </c>
      <c r="L289" s="195">
        <v>0.92300000000000004</v>
      </c>
      <c r="M289" s="196">
        <v>0.91666666666666674</v>
      </c>
      <c r="N289" s="208">
        <f>L289-M289</f>
        <v>6.333333333333302E-3</v>
      </c>
      <c r="R289" s="2"/>
      <c r="S289" s="2"/>
      <c r="T289" s="2"/>
      <c r="U289" s="2"/>
      <c r="V289" s="2"/>
      <c r="W289" s="2"/>
      <c r="X289" s="2"/>
      <c r="Y289" s="2"/>
    </row>
    <row r="290" spans="1:25" ht="13.15" customHeight="1">
      <c r="A290" s="207"/>
      <c r="B290" s="193" t="s">
        <v>41</v>
      </c>
      <c r="C290" s="194">
        <f t="shared" si="26"/>
        <v>0</v>
      </c>
      <c r="D290" s="195"/>
      <c r="E290" s="196"/>
      <c r="F290" s="197"/>
      <c r="G290" s="198">
        <f t="shared" si="27"/>
        <v>1</v>
      </c>
      <c r="H290" s="195"/>
      <c r="I290" s="196"/>
      <c r="J290" s="199"/>
      <c r="K290" s="194">
        <f t="shared" si="28"/>
        <v>0</v>
      </c>
      <c r="L290" s="195"/>
      <c r="M290" s="196"/>
      <c r="N290" s="208"/>
      <c r="R290" s="2"/>
      <c r="S290" s="2"/>
      <c r="T290" s="2"/>
      <c r="U290" s="2"/>
      <c r="V290" s="2"/>
      <c r="X290" s="2"/>
      <c r="Y290" s="2"/>
    </row>
    <row r="291" spans="1:25" ht="13.15" customHeight="1">
      <c r="A291" s="207"/>
      <c r="B291" s="193" t="s">
        <v>42</v>
      </c>
      <c r="C291" s="194">
        <f t="shared" si="26"/>
        <v>0</v>
      </c>
      <c r="D291" s="195"/>
      <c r="E291" s="196"/>
      <c r="F291" s="197"/>
      <c r="G291" s="198">
        <f t="shared" si="27"/>
        <v>1</v>
      </c>
      <c r="H291" s="195"/>
      <c r="I291" s="196"/>
      <c r="J291" s="199"/>
      <c r="K291" s="194">
        <f t="shared" si="28"/>
        <v>0</v>
      </c>
      <c r="L291" s="195"/>
      <c r="M291" s="196"/>
      <c r="N291" s="208"/>
      <c r="R291" s="2"/>
      <c r="S291" s="2"/>
      <c r="T291" s="2"/>
      <c r="U291" s="2"/>
      <c r="V291" s="2"/>
      <c r="X291" s="2"/>
      <c r="Y291" s="2"/>
    </row>
    <row r="292" spans="1:25" ht="13.15" customHeight="1">
      <c r="A292" s="207"/>
      <c r="B292" s="193" t="s">
        <v>14</v>
      </c>
      <c r="C292" s="194">
        <f t="shared" si="26"/>
        <v>0.33333333333333331</v>
      </c>
      <c r="D292" s="195">
        <v>0</v>
      </c>
      <c r="E292" s="196"/>
      <c r="F292" s="197"/>
      <c r="G292" s="198">
        <f t="shared" si="27"/>
        <v>0.66666666666666663</v>
      </c>
      <c r="H292" s="195">
        <v>0</v>
      </c>
      <c r="I292" s="196"/>
      <c r="J292" s="199"/>
      <c r="K292" s="194">
        <f t="shared" si="28"/>
        <v>0</v>
      </c>
      <c r="L292" s="195">
        <v>1</v>
      </c>
      <c r="M292" s="196"/>
      <c r="N292" s="208"/>
      <c r="T292" s="2"/>
      <c r="U292" s="2"/>
      <c r="V292" s="2"/>
      <c r="X292" s="2"/>
      <c r="Y292" s="2"/>
    </row>
    <row r="293" spans="1:25" ht="13.15" customHeight="1">
      <c r="A293" s="207"/>
      <c r="B293" s="193" t="s">
        <v>6</v>
      </c>
      <c r="C293" s="194">
        <f t="shared" si="26"/>
        <v>0.1</v>
      </c>
      <c r="D293" s="195">
        <v>3.1E-2</v>
      </c>
      <c r="E293" s="196"/>
      <c r="F293" s="197"/>
      <c r="G293" s="198">
        <f t="shared" si="27"/>
        <v>0.8</v>
      </c>
      <c r="H293" s="195">
        <v>3.1E-2</v>
      </c>
      <c r="I293" s="196"/>
      <c r="J293" s="199"/>
      <c r="K293" s="194">
        <f t="shared" si="28"/>
        <v>0.1</v>
      </c>
      <c r="L293" s="195">
        <v>0.95299999999999996</v>
      </c>
      <c r="M293" s="196"/>
      <c r="N293" s="208"/>
      <c r="T293" s="2"/>
      <c r="U293" s="2"/>
      <c r="V293" s="2"/>
      <c r="X293" s="2"/>
      <c r="Y293" s="2"/>
    </row>
    <row r="294" spans="1:25" ht="13.15" customHeight="1">
      <c r="A294" s="207"/>
      <c r="B294" s="193" t="s">
        <v>8</v>
      </c>
      <c r="C294" s="194">
        <f t="shared" si="26"/>
        <v>0.2</v>
      </c>
      <c r="D294" s="195">
        <v>0.111</v>
      </c>
      <c r="E294" s="196">
        <v>0.1</v>
      </c>
      <c r="F294" s="197">
        <f>D294-E294</f>
        <v>1.0999999999999996E-2</v>
      </c>
      <c r="G294" s="198">
        <f t="shared" si="27"/>
        <v>1</v>
      </c>
      <c r="H294" s="195">
        <v>0</v>
      </c>
      <c r="I294" s="196">
        <v>0</v>
      </c>
      <c r="J294" s="199">
        <f>H294-I294</f>
        <v>0</v>
      </c>
      <c r="K294" s="194">
        <f t="shared" si="28"/>
        <v>0.2</v>
      </c>
      <c r="L294" s="195">
        <v>0.88900000000000001</v>
      </c>
      <c r="M294" s="196">
        <v>0.9</v>
      </c>
      <c r="N294" s="208">
        <f>L294-M294</f>
        <v>-1.100000000000001E-2</v>
      </c>
      <c r="T294" s="2"/>
      <c r="U294" s="2"/>
      <c r="V294" s="2"/>
      <c r="X294" s="2"/>
      <c r="Y294" s="2"/>
    </row>
    <row r="295" spans="1:25" ht="13.15" customHeight="1">
      <c r="A295" s="207"/>
      <c r="B295" s="193" t="s">
        <v>10</v>
      </c>
      <c r="C295" s="194">
        <f t="shared" si="26"/>
        <v>0</v>
      </c>
      <c r="D295" s="195">
        <v>0</v>
      </c>
      <c r="E295" s="196"/>
      <c r="F295" s="197"/>
      <c r="G295" s="198">
        <f t="shared" si="27"/>
        <v>1</v>
      </c>
      <c r="H295" s="195">
        <v>7.0999999999999994E-2</v>
      </c>
      <c r="I295" s="196"/>
      <c r="J295" s="199"/>
      <c r="K295" s="194">
        <f t="shared" si="28"/>
        <v>0</v>
      </c>
      <c r="L295" s="195">
        <v>0.92900000000000005</v>
      </c>
      <c r="M295" s="196"/>
      <c r="N295" s="208"/>
      <c r="T295" s="2"/>
      <c r="U295" s="2"/>
      <c r="V295" s="2"/>
      <c r="X295" s="2"/>
      <c r="Y295" s="2"/>
    </row>
    <row r="296" spans="1:25" ht="13.15" customHeight="1">
      <c r="A296" s="207"/>
      <c r="B296" s="193" t="s">
        <v>11</v>
      </c>
      <c r="C296" s="194">
        <f t="shared" si="26"/>
        <v>0.27272727272727271</v>
      </c>
      <c r="D296" s="195">
        <v>6.3E-2</v>
      </c>
      <c r="E296" s="196">
        <v>3.8461538461538464E-2</v>
      </c>
      <c r="F296" s="197">
        <f>D296-E296</f>
        <v>2.4538461538461537E-2</v>
      </c>
      <c r="G296" s="198">
        <f t="shared" si="27"/>
        <v>0.54545454545454541</v>
      </c>
      <c r="H296" s="195">
        <v>3.1E-2</v>
      </c>
      <c r="I296" s="196">
        <v>0</v>
      </c>
      <c r="J296" s="199">
        <f>H296-I296</f>
        <v>3.1E-2</v>
      </c>
      <c r="K296" s="194">
        <f t="shared" si="28"/>
        <v>0.27272727272727271</v>
      </c>
      <c r="L296" s="195">
        <v>0.90600000000000003</v>
      </c>
      <c r="M296" s="196">
        <v>0.96153846153846156</v>
      </c>
      <c r="N296" s="208">
        <f>L296-M296</f>
        <v>-5.5538461538461537E-2</v>
      </c>
      <c r="T296" s="2"/>
      <c r="U296" s="2"/>
      <c r="V296" s="2"/>
      <c r="X296" s="2"/>
      <c r="Y296" s="2"/>
    </row>
    <row r="297" spans="1:25" ht="13.15" customHeight="1">
      <c r="A297" s="207"/>
      <c r="B297" s="193" t="s">
        <v>12</v>
      </c>
      <c r="C297" s="194">
        <f t="shared" si="26"/>
        <v>0.11764705882352941</v>
      </c>
      <c r="D297" s="195">
        <v>0.1</v>
      </c>
      <c r="E297" s="196">
        <v>0.20689655172413793</v>
      </c>
      <c r="F297" s="197">
        <f>D297-E297</f>
        <v>-0.10689655172413792</v>
      </c>
      <c r="G297" s="198">
        <f t="shared" si="27"/>
        <v>0.76470588235294112</v>
      </c>
      <c r="H297" s="195">
        <v>0.05</v>
      </c>
      <c r="I297" s="196">
        <v>8.6206896551724144E-2</v>
      </c>
      <c r="J297" s="199">
        <f>H297-I297</f>
        <v>-3.6206896551724141E-2</v>
      </c>
      <c r="K297" s="194">
        <f t="shared" si="28"/>
        <v>0.29411764705882354</v>
      </c>
      <c r="L297" s="195">
        <v>0.9</v>
      </c>
      <c r="M297" s="196">
        <v>0.77586206896551735</v>
      </c>
      <c r="N297" s="208">
        <f>L297-M297</f>
        <v>0.12413793103448267</v>
      </c>
      <c r="T297" s="2"/>
      <c r="U297" s="2"/>
      <c r="V297" s="2"/>
      <c r="X297" s="2"/>
      <c r="Y297" s="2"/>
    </row>
    <row r="298" spans="1:25" ht="13.15" customHeight="1">
      <c r="A298" s="207"/>
      <c r="B298" s="193" t="s">
        <v>43</v>
      </c>
      <c r="C298" s="194">
        <f t="shared" si="26"/>
        <v>0.16666666666666666</v>
      </c>
      <c r="D298" s="195"/>
      <c r="E298" s="196"/>
      <c r="F298" s="197"/>
      <c r="G298" s="198">
        <f t="shared" si="27"/>
        <v>0.83333333333333337</v>
      </c>
      <c r="H298" s="195"/>
      <c r="I298" s="196"/>
      <c r="J298" s="199"/>
      <c r="K298" s="194">
        <f t="shared" si="28"/>
        <v>0</v>
      </c>
      <c r="L298" s="195"/>
      <c r="M298" s="196"/>
      <c r="N298" s="208"/>
      <c r="T298" s="2"/>
      <c r="U298" s="2"/>
      <c r="V298" s="2"/>
      <c r="X298" s="2"/>
      <c r="Y298" s="2"/>
    </row>
    <row r="299" spans="1:25" ht="13.15" customHeight="1">
      <c r="A299" s="207"/>
      <c r="B299" s="193" t="s">
        <v>7</v>
      </c>
      <c r="C299" s="194">
        <f t="shared" si="26"/>
        <v>0.13846153846153847</v>
      </c>
      <c r="D299" s="195">
        <v>0.254</v>
      </c>
      <c r="E299" s="196">
        <v>0.3033707865168539</v>
      </c>
      <c r="F299" s="197">
        <f>D299-E299</f>
        <v>-4.9370786516853893E-2</v>
      </c>
      <c r="G299" s="198">
        <f t="shared" si="27"/>
        <v>0.92307692307692313</v>
      </c>
      <c r="H299" s="195">
        <v>2.1999999999999999E-2</v>
      </c>
      <c r="I299" s="196">
        <v>1.1235955056179777E-2</v>
      </c>
      <c r="J299" s="199">
        <f>H299-I299</f>
        <v>1.0764044943820222E-2</v>
      </c>
      <c r="K299" s="194">
        <f t="shared" si="28"/>
        <v>0.16923076923076924</v>
      </c>
      <c r="L299" s="195">
        <v>0.746</v>
      </c>
      <c r="M299" s="196">
        <v>0.6966292134831461</v>
      </c>
      <c r="N299" s="208">
        <f>L299-M299</f>
        <v>4.9370786516853893E-2</v>
      </c>
      <c r="T299" s="2"/>
      <c r="U299" s="2"/>
      <c r="V299" s="2"/>
      <c r="X299" s="2"/>
      <c r="Y299" s="2"/>
    </row>
    <row r="300" spans="1:25" ht="13.15" customHeight="1">
      <c r="A300" s="207"/>
      <c r="B300" s="193" t="s">
        <v>13</v>
      </c>
      <c r="C300" s="194">
        <f t="shared" si="26"/>
        <v>0.33333333333333331</v>
      </c>
      <c r="D300" s="195">
        <v>0.14299999999999999</v>
      </c>
      <c r="E300" s="196">
        <v>0</v>
      </c>
      <c r="F300" s="197">
        <f>D300-E300</f>
        <v>0.14299999999999999</v>
      </c>
      <c r="G300" s="198">
        <f t="shared" si="27"/>
        <v>0.66666666666666663</v>
      </c>
      <c r="H300" s="195">
        <v>0.14299999999999999</v>
      </c>
      <c r="I300" s="196">
        <v>0</v>
      </c>
      <c r="J300" s="199">
        <f>H300-I300</f>
        <v>0.14299999999999999</v>
      </c>
      <c r="K300" s="194">
        <f t="shared" si="28"/>
        <v>0</v>
      </c>
      <c r="L300" s="195">
        <v>0.85699999999999998</v>
      </c>
      <c r="M300" s="196">
        <v>1</v>
      </c>
      <c r="N300" s="208"/>
      <c r="T300" s="2"/>
      <c r="U300" s="2"/>
      <c r="V300" s="2"/>
      <c r="X300" s="2"/>
      <c r="Y300" s="2"/>
    </row>
    <row r="301" spans="1:25" ht="13.15" customHeight="1">
      <c r="A301" s="207"/>
      <c r="B301" s="193" t="s">
        <v>15</v>
      </c>
      <c r="C301" s="194">
        <f t="shared" si="26"/>
        <v>7.6923076923076927E-2</v>
      </c>
      <c r="D301" s="195">
        <v>6.9000000000000006E-2</v>
      </c>
      <c r="E301" s="196">
        <v>0.140625</v>
      </c>
      <c r="F301" s="197">
        <f>D301-E301</f>
        <v>-7.1624999999999994E-2</v>
      </c>
      <c r="G301" s="198">
        <f t="shared" si="27"/>
        <v>0.92307692307692313</v>
      </c>
      <c r="H301" s="195">
        <v>5.1999999999999998E-2</v>
      </c>
      <c r="I301" s="196">
        <v>0</v>
      </c>
      <c r="J301" s="199">
        <f>H301-I301</f>
        <v>5.1999999999999998E-2</v>
      </c>
      <c r="K301" s="194">
        <f t="shared" si="28"/>
        <v>0.23076923076923078</v>
      </c>
      <c r="L301" s="195">
        <v>0.89700000000000002</v>
      </c>
      <c r="M301" s="196">
        <v>0.859375</v>
      </c>
      <c r="N301" s="208">
        <f>L301-M301</f>
        <v>3.762500000000002E-2</v>
      </c>
      <c r="T301" s="2"/>
      <c r="U301" s="2"/>
      <c r="V301" s="2"/>
      <c r="X301" s="2"/>
      <c r="Y301" s="2"/>
    </row>
    <row r="302" spans="1:25" ht="13.15" customHeight="1">
      <c r="A302" s="207"/>
      <c r="B302" s="193" t="s">
        <v>16</v>
      </c>
      <c r="C302" s="194">
        <f t="shared" si="26"/>
        <v>0.4642857142857143</v>
      </c>
      <c r="D302" s="195">
        <v>0.53500000000000003</v>
      </c>
      <c r="E302" s="196"/>
      <c r="F302" s="197"/>
      <c r="G302" s="198">
        <f t="shared" si="27"/>
        <v>0.6071428571428571</v>
      </c>
      <c r="H302" s="195">
        <v>4.7E-2</v>
      </c>
      <c r="I302" s="196"/>
      <c r="J302" s="199"/>
      <c r="K302" s="194">
        <f t="shared" si="28"/>
        <v>0.21428571428571427</v>
      </c>
      <c r="L302" s="195">
        <v>0.46500000000000002</v>
      </c>
      <c r="M302" s="196"/>
      <c r="N302" s="208"/>
      <c r="T302" s="2"/>
      <c r="U302" s="2"/>
      <c r="V302" s="2"/>
      <c r="X302" s="2"/>
      <c r="Y302" s="2"/>
    </row>
    <row r="303" spans="1:25" ht="13.15" customHeight="1">
      <c r="A303" s="207"/>
      <c r="B303" s="193" t="s">
        <v>17</v>
      </c>
      <c r="C303" s="194">
        <f t="shared" si="26"/>
        <v>6.9444444444444448E-2</v>
      </c>
      <c r="D303" s="195">
        <v>0.32600000000000001</v>
      </c>
      <c r="E303" s="196"/>
      <c r="F303" s="197"/>
      <c r="G303" s="198">
        <f t="shared" si="27"/>
        <v>0.93055555555555558</v>
      </c>
      <c r="H303" s="195">
        <v>6.5000000000000002E-2</v>
      </c>
      <c r="I303" s="196"/>
      <c r="J303" s="199"/>
      <c r="K303" s="194">
        <f t="shared" si="28"/>
        <v>0</v>
      </c>
      <c r="L303" s="195">
        <v>0.67400000000000004</v>
      </c>
      <c r="M303" s="196"/>
      <c r="N303" s="208"/>
      <c r="T303" s="2"/>
      <c r="U303" s="2"/>
      <c r="V303" s="2"/>
      <c r="X303" s="2"/>
      <c r="Y303" s="2"/>
    </row>
    <row r="304" spans="1:25" ht="13.15" customHeight="1">
      <c r="A304" s="207"/>
      <c r="B304" s="193" t="s">
        <v>44</v>
      </c>
      <c r="C304" s="194">
        <f t="shared" si="26"/>
        <v>0</v>
      </c>
      <c r="D304" s="195"/>
      <c r="E304" s="196"/>
      <c r="F304" s="197"/>
      <c r="G304" s="198">
        <f t="shared" si="27"/>
        <v>1</v>
      </c>
      <c r="H304" s="195"/>
      <c r="I304" s="196"/>
      <c r="J304" s="199"/>
      <c r="K304" s="194">
        <f t="shared" si="28"/>
        <v>0</v>
      </c>
      <c r="L304" s="195"/>
      <c r="M304" s="196"/>
      <c r="N304" s="208"/>
      <c r="T304" s="2"/>
      <c r="U304" s="2"/>
      <c r="V304" s="2"/>
    </row>
    <row r="305" spans="1:25" ht="13.15" customHeight="1">
      <c r="A305" s="207"/>
      <c r="B305" s="193" t="s">
        <v>18</v>
      </c>
      <c r="C305" s="194">
        <f t="shared" si="26"/>
        <v>0</v>
      </c>
      <c r="D305" s="195">
        <v>9.0999999999999998E-2</v>
      </c>
      <c r="E305" s="196"/>
      <c r="F305" s="197"/>
      <c r="G305" s="198">
        <f t="shared" si="27"/>
        <v>1</v>
      </c>
      <c r="H305" s="195">
        <v>0</v>
      </c>
      <c r="I305" s="196"/>
      <c r="J305" s="199"/>
      <c r="K305" s="194">
        <f t="shared" si="28"/>
        <v>0</v>
      </c>
      <c r="L305" s="195">
        <v>0.90900000000000003</v>
      </c>
      <c r="M305" s="196"/>
      <c r="N305" s="208"/>
      <c r="T305" s="2"/>
      <c r="U305" s="2"/>
      <c r="V305" s="2"/>
    </row>
    <row r="306" spans="1:25" ht="13.15" customHeight="1">
      <c r="A306" s="207"/>
      <c r="B306" s="193" t="s">
        <v>23</v>
      </c>
      <c r="C306" s="194">
        <f t="shared" si="26"/>
        <v>0</v>
      </c>
      <c r="D306" s="195">
        <v>0</v>
      </c>
      <c r="E306" s="196"/>
      <c r="F306" s="197"/>
      <c r="G306" s="198">
        <f t="shared" si="27"/>
        <v>1</v>
      </c>
      <c r="H306" s="195">
        <v>0</v>
      </c>
      <c r="I306" s="196"/>
      <c r="J306" s="199"/>
      <c r="K306" s="194">
        <f t="shared" si="28"/>
        <v>0.33333333333333331</v>
      </c>
      <c r="L306" s="195">
        <v>1</v>
      </c>
      <c r="M306" s="196"/>
      <c r="N306" s="208"/>
      <c r="O306" s="44"/>
      <c r="T306" s="2"/>
      <c r="U306" s="2"/>
    </row>
    <row r="307" spans="1:25" ht="13.15" customHeight="1">
      <c r="A307" s="207"/>
      <c r="B307" s="193" t="s">
        <v>19</v>
      </c>
      <c r="C307" s="194">
        <f t="shared" si="26"/>
        <v>0.27272727272727271</v>
      </c>
      <c r="D307" s="195">
        <v>1</v>
      </c>
      <c r="E307" s="196">
        <v>0.97916666666666674</v>
      </c>
      <c r="F307" s="197">
        <f>D307-E307</f>
        <v>2.0833333333333259E-2</v>
      </c>
      <c r="G307" s="198">
        <f t="shared" si="27"/>
        <v>0.81818181818181823</v>
      </c>
      <c r="H307" s="195">
        <v>0.57699999999999996</v>
      </c>
      <c r="I307" s="196">
        <v>0.64583333333333326</v>
      </c>
      <c r="J307" s="199">
        <f>H307-I307</f>
        <v>-6.8833333333333302E-2</v>
      </c>
      <c r="K307" s="194">
        <f t="shared" si="28"/>
        <v>9.0909090909090912E-2</v>
      </c>
      <c r="L307" s="195">
        <v>0</v>
      </c>
      <c r="M307" s="196">
        <v>2.0833333333333336E-2</v>
      </c>
      <c r="N307" s="208">
        <f>L307-M307</f>
        <v>-2.0833333333333336E-2</v>
      </c>
      <c r="O307" s="44"/>
      <c r="T307" s="2"/>
      <c r="U307" s="2"/>
    </row>
    <row r="308" spans="1:25" ht="13.15" customHeight="1">
      <c r="A308" s="207"/>
      <c r="B308" s="193" t="s">
        <v>20</v>
      </c>
      <c r="C308" s="194">
        <f t="shared" si="26"/>
        <v>0.3</v>
      </c>
      <c r="D308" s="195">
        <v>0</v>
      </c>
      <c r="E308" s="196">
        <v>0</v>
      </c>
      <c r="F308" s="197">
        <f>D308-E308</f>
        <v>0</v>
      </c>
      <c r="G308" s="198">
        <f t="shared" si="27"/>
        <v>0.6</v>
      </c>
      <c r="H308" s="195">
        <v>0</v>
      </c>
      <c r="I308" s="196">
        <v>3.125E-2</v>
      </c>
      <c r="J308" s="199">
        <f>H308-I308</f>
        <v>-3.125E-2</v>
      </c>
      <c r="K308" s="194">
        <f t="shared" si="28"/>
        <v>0.4</v>
      </c>
      <c r="L308" s="195">
        <v>1</v>
      </c>
      <c r="M308" s="196">
        <v>0.96875</v>
      </c>
      <c r="N308" s="208">
        <f>L308-M308</f>
        <v>3.125E-2</v>
      </c>
      <c r="O308" s="44"/>
      <c r="T308" s="2"/>
      <c r="U308" s="2"/>
    </row>
    <row r="309" spans="1:25" ht="13.15" customHeight="1">
      <c r="A309" s="207"/>
      <c r="B309" s="193" t="s">
        <v>21</v>
      </c>
      <c r="C309" s="194">
        <f t="shared" si="26"/>
        <v>0.14285714285714285</v>
      </c>
      <c r="D309" s="195">
        <v>2.4E-2</v>
      </c>
      <c r="E309" s="196"/>
      <c r="F309" s="197"/>
      <c r="G309" s="198">
        <f t="shared" si="27"/>
        <v>0.8571428571428571</v>
      </c>
      <c r="H309" s="195">
        <v>0</v>
      </c>
      <c r="I309" s="196"/>
      <c r="J309" s="199"/>
      <c r="K309" s="194">
        <f t="shared" si="28"/>
        <v>0.14285714285714285</v>
      </c>
      <c r="L309" s="195">
        <v>0.97599999999999998</v>
      </c>
      <c r="M309" s="196"/>
      <c r="N309" s="208"/>
      <c r="O309" s="44"/>
      <c r="T309" s="2"/>
      <c r="U309" s="2"/>
    </row>
    <row r="310" spans="1:25" ht="13.15" customHeight="1">
      <c r="A310" s="207"/>
      <c r="B310" s="193" t="s">
        <v>45</v>
      </c>
      <c r="C310" s="194">
        <f t="shared" si="26"/>
        <v>0.13636363636363635</v>
      </c>
      <c r="D310" s="195"/>
      <c r="E310" s="196"/>
      <c r="F310" s="197"/>
      <c r="G310" s="198">
        <f t="shared" si="27"/>
        <v>0.86363636363636365</v>
      </c>
      <c r="H310" s="195"/>
      <c r="I310" s="196"/>
      <c r="J310" s="199"/>
      <c r="K310" s="194">
        <f t="shared" si="28"/>
        <v>0.18181818181818182</v>
      </c>
      <c r="L310" s="195"/>
      <c r="M310" s="196"/>
      <c r="N310" s="208"/>
      <c r="O310" s="44"/>
      <c r="P310" s="48"/>
      <c r="R310" s="2"/>
      <c r="S310" s="2"/>
      <c r="T310" s="2"/>
      <c r="U310" s="2"/>
    </row>
    <row r="311" spans="1:25" ht="13.15" customHeight="1">
      <c r="A311" s="207"/>
      <c r="B311" s="193" t="s">
        <v>46</v>
      </c>
      <c r="C311" s="194">
        <f t="shared" si="26"/>
        <v>0.125</v>
      </c>
      <c r="D311" s="195"/>
      <c r="E311" s="196"/>
      <c r="F311" s="197"/>
      <c r="G311" s="198">
        <f t="shared" si="27"/>
        <v>0.875</v>
      </c>
      <c r="H311" s="195"/>
      <c r="I311" s="196"/>
      <c r="J311" s="199"/>
      <c r="K311" s="194">
        <f t="shared" si="28"/>
        <v>0.125</v>
      </c>
      <c r="L311" s="195"/>
      <c r="M311" s="196"/>
      <c r="N311" s="208"/>
      <c r="O311" s="44"/>
      <c r="P311" s="48"/>
      <c r="R311" s="2"/>
      <c r="S311" s="2"/>
      <c r="T311" s="2"/>
      <c r="U311" s="2"/>
    </row>
    <row r="312" spans="1:25" ht="13.15" customHeight="1">
      <c r="A312" s="207"/>
      <c r="B312" s="193" t="s">
        <v>47</v>
      </c>
      <c r="C312" s="194">
        <f t="shared" si="26"/>
        <v>0.14285714285714285</v>
      </c>
      <c r="D312" s="195">
        <v>0.14000000000000001</v>
      </c>
      <c r="E312" s="196">
        <v>6.6666666666666666E-2</v>
      </c>
      <c r="F312" s="197">
        <f>D312-E312</f>
        <v>7.3333333333333348E-2</v>
      </c>
      <c r="G312" s="198">
        <f t="shared" si="27"/>
        <v>1</v>
      </c>
      <c r="H312" s="195">
        <v>1.7999999999999999E-2</v>
      </c>
      <c r="I312" s="196">
        <v>0</v>
      </c>
      <c r="J312" s="199">
        <f>H312-I312</f>
        <v>1.7999999999999999E-2</v>
      </c>
      <c r="K312" s="194">
        <f t="shared" si="28"/>
        <v>0</v>
      </c>
      <c r="L312" s="195">
        <v>0.86</v>
      </c>
      <c r="M312" s="196">
        <v>0.93333333333333324</v>
      </c>
      <c r="N312" s="208">
        <f>L312-M312</f>
        <v>-7.333333333333325E-2</v>
      </c>
      <c r="O312" s="44"/>
      <c r="P312" s="48"/>
      <c r="R312" s="2"/>
      <c r="S312" s="2"/>
      <c r="T312" s="2"/>
      <c r="U312" s="2"/>
    </row>
    <row r="313" spans="1:25" ht="13.15" customHeight="1">
      <c r="A313" s="207"/>
      <c r="B313" s="193" t="s">
        <v>22</v>
      </c>
      <c r="C313" s="194">
        <f t="shared" si="26"/>
        <v>0.125</v>
      </c>
      <c r="D313" s="195">
        <v>0.20799999999999999</v>
      </c>
      <c r="E313" s="196">
        <v>0.24</v>
      </c>
      <c r="F313" s="197">
        <f>D313-E313</f>
        <v>-3.2000000000000001E-2</v>
      </c>
      <c r="G313" s="198">
        <f t="shared" si="27"/>
        <v>0.875</v>
      </c>
      <c r="H313" s="195">
        <v>4.2000000000000003E-2</v>
      </c>
      <c r="I313" s="196">
        <v>0</v>
      </c>
      <c r="J313" s="199">
        <f>H313-I313</f>
        <v>4.2000000000000003E-2</v>
      </c>
      <c r="K313" s="194">
        <f t="shared" si="28"/>
        <v>6.25E-2</v>
      </c>
      <c r="L313" s="195">
        <v>0.79200000000000004</v>
      </c>
      <c r="M313" s="196">
        <v>0.76</v>
      </c>
      <c r="N313" s="208">
        <f>L313-M313</f>
        <v>3.2000000000000028E-2</v>
      </c>
      <c r="O313" s="44"/>
      <c r="P313" s="48"/>
      <c r="R313" s="2"/>
      <c r="S313" s="2"/>
      <c r="T313" s="2"/>
      <c r="U313" s="2"/>
    </row>
    <row r="314" spans="1:25" ht="13.15" customHeight="1">
      <c r="A314" s="207"/>
      <c r="B314" s="193" t="s">
        <v>9</v>
      </c>
      <c r="C314" s="194">
        <f t="shared" si="26"/>
        <v>0.14583333333333334</v>
      </c>
      <c r="D314" s="195">
        <v>0.27900000000000003</v>
      </c>
      <c r="E314" s="196">
        <v>0.38709677419354838</v>
      </c>
      <c r="F314" s="197">
        <f>D314-E314</f>
        <v>-0.10809677419354835</v>
      </c>
      <c r="G314" s="198">
        <f t="shared" si="27"/>
        <v>0.83333333333333337</v>
      </c>
      <c r="H314" s="195">
        <v>0.11799999999999999</v>
      </c>
      <c r="I314" s="196">
        <v>0.22580645161290325</v>
      </c>
      <c r="J314" s="199">
        <f>H314-I314</f>
        <v>-0.10780645161290325</v>
      </c>
      <c r="K314" s="194">
        <f t="shared" si="28"/>
        <v>0.22916666666666666</v>
      </c>
      <c r="L314" s="195">
        <v>0.72099999999999997</v>
      </c>
      <c r="M314" s="196">
        <v>0.59677419354838712</v>
      </c>
      <c r="N314" s="208">
        <f>L314-M314</f>
        <v>0.12422580645161285</v>
      </c>
      <c r="O314" s="44"/>
      <c r="P314" s="48"/>
      <c r="R314" s="2"/>
      <c r="S314" s="2"/>
      <c r="T314" s="2"/>
      <c r="U314" s="2"/>
    </row>
    <row r="315" spans="1:25" ht="13.15" customHeight="1">
      <c r="A315" s="207"/>
      <c r="B315" s="193" t="s">
        <v>33</v>
      </c>
      <c r="C315" s="194">
        <f t="shared" si="26"/>
        <v>9.0909090909090912E-2</v>
      </c>
      <c r="D315" s="195"/>
      <c r="E315" s="196">
        <v>0</v>
      </c>
      <c r="F315" s="197"/>
      <c r="G315" s="198">
        <f t="shared" si="27"/>
        <v>0.72727272727272729</v>
      </c>
      <c r="H315" s="195"/>
      <c r="I315" s="196">
        <v>0</v>
      </c>
      <c r="J315" s="199"/>
      <c r="K315" s="194">
        <f t="shared" si="28"/>
        <v>0.18181818181818182</v>
      </c>
      <c r="L315" s="195"/>
      <c r="M315" s="196">
        <v>1</v>
      </c>
      <c r="N315" s="208"/>
      <c r="O315" s="44"/>
      <c r="P315" s="48"/>
      <c r="R315" s="2"/>
      <c r="S315" s="2"/>
      <c r="T315" s="2"/>
      <c r="U315" s="2"/>
    </row>
    <row r="316" spans="1:25" ht="13.15" customHeight="1">
      <c r="A316" s="207"/>
      <c r="B316" s="193" t="s">
        <v>5</v>
      </c>
      <c r="C316" s="194">
        <f t="shared" si="26"/>
        <v>7.6923076923076927E-2</v>
      </c>
      <c r="D316" s="195">
        <v>0.192</v>
      </c>
      <c r="E316" s="196">
        <v>0.12121212121212122</v>
      </c>
      <c r="F316" s="197">
        <f>D316-E316</f>
        <v>7.0787878787878789E-2</v>
      </c>
      <c r="G316" s="198">
        <f t="shared" si="27"/>
        <v>0.92307692307692313</v>
      </c>
      <c r="H316" s="195">
        <v>0</v>
      </c>
      <c r="I316" s="196">
        <v>6.0606060606060608E-2</v>
      </c>
      <c r="J316" s="199">
        <f>H316-I316</f>
        <v>-6.0606060606060608E-2</v>
      </c>
      <c r="K316" s="194">
        <f t="shared" si="28"/>
        <v>0</v>
      </c>
      <c r="L316" s="195">
        <v>0.80800000000000005</v>
      </c>
      <c r="M316" s="196">
        <v>0.8484848484848484</v>
      </c>
      <c r="N316" s="208">
        <f>L316-M316</f>
        <v>-4.0484848484848346E-2</v>
      </c>
      <c r="O316" s="44"/>
      <c r="P316" s="48"/>
      <c r="R316" s="2"/>
      <c r="S316" s="2"/>
      <c r="T316" s="2"/>
      <c r="U316" s="2"/>
    </row>
    <row r="317" spans="1:25" ht="13.15" customHeight="1">
      <c r="A317" s="207"/>
      <c r="B317" s="193" t="s">
        <v>126</v>
      </c>
      <c r="C317" s="194">
        <f t="shared" si="26"/>
        <v>0.8571428571428571</v>
      </c>
      <c r="D317" s="195">
        <v>0.66700000000000004</v>
      </c>
      <c r="E317" s="196">
        <v>0.6619718309859155</v>
      </c>
      <c r="F317" s="197">
        <f>D317-E317</f>
        <v>5.0281690140845381E-3</v>
      </c>
      <c r="G317" s="198">
        <f t="shared" si="27"/>
        <v>7.1428571428571425E-2</v>
      </c>
      <c r="H317" s="195">
        <v>0.33300000000000002</v>
      </c>
      <c r="I317" s="196">
        <v>0.21126760563380281</v>
      </c>
      <c r="J317" s="199">
        <f>H317-I317</f>
        <v>0.12173239436619721</v>
      </c>
      <c r="K317" s="194">
        <f t="shared" si="28"/>
        <v>0.42857142857142855</v>
      </c>
      <c r="L317" s="195">
        <v>0.33300000000000002</v>
      </c>
      <c r="M317" s="196">
        <v>0.3098591549295775</v>
      </c>
      <c r="N317" s="208">
        <f>L317-M317</f>
        <v>2.3140845070422522E-2</v>
      </c>
      <c r="T317" s="2"/>
      <c r="U317" s="2"/>
      <c r="V317" s="2"/>
      <c r="X317" s="2"/>
      <c r="Y317" s="2"/>
    </row>
    <row r="318" spans="1:25" ht="13.15" customHeight="1">
      <c r="A318" s="207"/>
      <c r="B318" s="200"/>
      <c r="C318" s="194"/>
      <c r="D318" s="195"/>
      <c r="E318" s="196"/>
      <c r="F318" s="197"/>
      <c r="G318" s="198"/>
      <c r="H318" s="195"/>
      <c r="I318" s="196"/>
      <c r="J318" s="199"/>
      <c r="K318" s="194"/>
      <c r="L318" s="195"/>
      <c r="M318" s="196"/>
      <c r="N318" s="208"/>
      <c r="O318" s="44"/>
      <c r="P318" s="48"/>
      <c r="R318" s="2"/>
      <c r="S318" s="2"/>
      <c r="T318" s="2"/>
      <c r="U318" s="2"/>
    </row>
    <row r="319" spans="1:25" ht="13.15" customHeight="1">
      <c r="A319" s="209"/>
      <c r="B319" s="210" t="s">
        <v>1</v>
      </c>
      <c r="C319" s="194">
        <f t="shared" si="26"/>
        <v>0.17016806722689076</v>
      </c>
      <c r="D319" s="212">
        <v>0.21</v>
      </c>
      <c r="E319" s="213">
        <v>0.27312138728323698</v>
      </c>
      <c r="F319" s="214">
        <f>D319-E319</f>
        <v>-6.312138728323699E-2</v>
      </c>
      <c r="G319" s="198">
        <f t="shared" si="27"/>
        <v>0.81932773109243695</v>
      </c>
      <c r="H319" s="212">
        <v>6.0999999999999999E-2</v>
      </c>
      <c r="I319" s="213">
        <v>0.10115606936416185</v>
      </c>
      <c r="J319" s="216">
        <f>H319-I319</f>
        <v>-4.0156069364161856E-2</v>
      </c>
      <c r="K319" s="194">
        <f t="shared" si="28"/>
        <v>0.15966386554621848</v>
      </c>
      <c r="L319" s="212">
        <v>0.78400000000000003</v>
      </c>
      <c r="M319" s="217">
        <v>0.71820809248554907</v>
      </c>
      <c r="N319" s="218">
        <f>L319-M319</f>
        <v>6.5791907514450965E-2</v>
      </c>
      <c r="O319" s="44"/>
      <c r="P319" s="46"/>
      <c r="R319" s="2"/>
      <c r="S319" s="2"/>
      <c r="T319" s="2"/>
      <c r="U319" s="2"/>
    </row>
    <row r="320" spans="1:25">
      <c r="L320" s="48"/>
      <c r="M320" s="48"/>
      <c r="O320" s="2"/>
      <c r="P320" s="2"/>
      <c r="Q320" s="2"/>
      <c r="R320" s="2"/>
    </row>
    <row r="321" spans="2:14">
      <c r="L321" s="48"/>
      <c r="M321" s="48"/>
    </row>
    <row r="322" spans="2:14">
      <c r="L322" s="48"/>
      <c r="M322" s="48"/>
    </row>
    <row r="323" spans="2:14">
      <c r="L323" s="48"/>
      <c r="M323" s="48"/>
    </row>
    <row r="324" spans="2:14">
      <c r="L324" s="48"/>
      <c r="M324" s="48"/>
      <c r="N324" s="48"/>
    </row>
    <row r="325" spans="2:14">
      <c r="B325" s="49"/>
      <c r="C325" s="49"/>
      <c r="D325" s="49"/>
      <c r="L325" s="48"/>
      <c r="M325" s="48"/>
      <c r="N325" s="48"/>
    </row>
    <row r="326" spans="2:14">
      <c r="L326" s="48"/>
      <c r="M326" s="48"/>
      <c r="N326" s="48"/>
    </row>
    <row r="327" spans="2:14">
      <c r="L327" s="48"/>
      <c r="M327" s="48"/>
      <c r="N327" s="48"/>
    </row>
    <row r="328" spans="2:14">
      <c r="L328" s="48"/>
      <c r="M328" s="48"/>
      <c r="N328" s="48"/>
    </row>
    <row r="329" spans="2:14">
      <c r="L329" s="48"/>
      <c r="M329" s="48"/>
      <c r="N329" s="48"/>
    </row>
    <row r="330" spans="2:14">
      <c r="L330" s="48"/>
      <c r="M330" s="48"/>
      <c r="N330" s="48"/>
    </row>
    <row r="331" spans="2:14">
      <c r="L331" s="48"/>
      <c r="M331" s="48"/>
      <c r="N331" s="48"/>
    </row>
    <row r="332" spans="2:14">
      <c r="L332" s="48"/>
      <c r="M332" s="48"/>
      <c r="N332" s="48"/>
    </row>
    <row r="388" spans="4:4">
      <c r="D388" s="51"/>
    </row>
  </sheetData>
  <mergeCells count="27">
    <mergeCell ref="C4:N4"/>
    <mergeCell ref="C5:E5"/>
    <mergeCell ref="F5:H5"/>
    <mergeCell ref="I5:K5"/>
    <mergeCell ref="L5:N5"/>
    <mergeCell ref="C41:N41"/>
    <mergeCell ref="C42:E42"/>
    <mergeCell ref="F42:H42"/>
    <mergeCell ref="I42:K42"/>
    <mergeCell ref="L42:N42"/>
    <mergeCell ref="C211:F211"/>
    <mergeCell ref="C286:F286"/>
    <mergeCell ref="G286:J286"/>
    <mergeCell ref="C249:E249"/>
    <mergeCell ref="C250:E250"/>
    <mergeCell ref="C284:N284"/>
    <mergeCell ref="C285:N285"/>
    <mergeCell ref="K286:N286"/>
    <mergeCell ref="C71:F71"/>
    <mergeCell ref="C72:F72"/>
    <mergeCell ref="C140:F140"/>
    <mergeCell ref="C141:F141"/>
    <mergeCell ref="C210:F210"/>
    <mergeCell ref="C181:E181"/>
    <mergeCell ref="C110:E110"/>
    <mergeCell ref="C111:E111"/>
    <mergeCell ref="C180:E18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525"/>
  <sheetViews>
    <sheetView zoomScale="55" zoomScaleNormal="55" workbookViewId="0">
      <selection activeCell="C8" sqref="C8"/>
    </sheetView>
  </sheetViews>
  <sheetFormatPr defaultColWidth="9.33203125" defaultRowHeight="12"/>
  <cols>
    <col min="1" max="1" width="16.6640625" style="1" customWidth="1"/>
    <col min="2" max="2" width="14" style="1" bestFit="1" customWidth="1"/>
    <col min="3" max="16" width="18.5" style="1" customWidth="1"/>
    <col min="17" max="16384" width="9.33203125" style="1"/>
  </cols>
  <sheetData>
    <row r="1" spans="1:16" ht="15.75">
      <c r="A1" s="3" t="s">
        <v>78</v>
      </c>
    </row>
    <row r="2" spans="1:16" ht="15.75">
      <c r="A2" s="3"/>
    </row>
    <row r="3" spans="1:16" s="27" customFormat="1" ht="13.15" customHeight="1">
      <c r="A3" s="26" t="s">
        <v>125</v>
      </c>
    </row>
    <row r="4" spans="1:16" ht="13.15" customHeight="1">
      <c r="A4" s="26" t="s">
        <v>79</v>
      </c>
    </row>
    <row r="5" spans="1:16" ht="13.15" customHeight="1">
      <c r="A5" s="295" t="s">
        <v>0</v>
      </c>
      <c r="B5" s="296" t="s">
        <v>0</v>
      </c>
      <c r="C5" s="540" t="s">
        <v>80</v>
      </c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2"/>
    </row>
    <row r="6" spans="1:16" ht="13.15" customHeight="1">
      <c r="A6" s="297"/>
      <c r="B6" s="232"/>
      <c r="C6" s="464" t="s">
        <v>81</v>
      </c>
      <c r="D6" s="464" t="s">
        <v>82</v>
      </c>
      <c r="E6" s="464" t="s">
        <v>91</v>
      </c>
      <c r="F6" s="464" t="s">
        <v>83</v>
      </c>
      <c r="G6" s="464" t="s">
        <v>84</v>
      </c>
      <c r="H6" s="464" t="s">
        <v>85</v>
      </c>
      <c r="I6" s="464" t="s">
        <v>86</v>
      </c>
      <c r="J6" s="464" t="s">
        <v>95</v>
      </c>
      <c r="K6" s="464" t="s">
        <v>87</v>
      </c>
      <c r="L6" s="464" t="s">
        <v>88</v>
      </c>
      <c r="M6" s="464" t="s">
        <v>89</v>
      </c>
      <c r="N6" s="464" t="s">
        <v>90</v>
      </c>
      <c r="O6" s="464" t="s">
        <v>92</v>
      </c>
      <c r="P6" s="464" t="s">
        <v>1</v>
      </c>
    </row>
    <row r="7" spans="1:16" ht="13.15" customHeight="1">
      <c r="A7" s="297"/>
      <c r="B7" s="301"/>
      <c r="C7" s="464" t="s">
        <v>2</v>
      </c>
      <c r="D7" s="464" t="s">
        <v>2</v>
      </c>
      <c r="E7" s="464" t="s">
        <v>2</v>
      </c>
      <c r="F7" s="464" t="s">
        <v>2</v>
      </c>
      <c r="G7" s="464" t="s">
        <v>2</v>
      </c>
      <c r="H7" s="464" t="s">
        <v>2</v>
      </c>
      <c r="I7" s="464" t="s">
        <v>2</v>
      </c>
      <c r="J7" s="464" t="s">
        <v>2</v>
      </c>
      <c r="K7" s="464" t="s">
        <v>2</v>
      </c>
      <c r="L7" s="464" t="s">
        <v>2</v>
      </c>
      <c r="M7" s="464" t="s">
        <v>2</v>
      </c>
      <c r="N7" s="464" t="s">
        <v>2</v>
      </c>
      <c r="O7" s="464" t="s">
        <v>2</v>
      </c>
      <c r="P7" s="464" t="s">
        <v>2</v>
      </c>
    </row>
    <row r="8" spans="1:16" ht="13.15" customHeight="1">
      <c r="A8" s="165" t="s">
        <v>24</v>
      </c>
      <c r="B8" s="302" t="s">
        <v>3</v>
      </c>
      <c r="C8" s="473">
        <v>1</v>
      </c>
      <c r="D8" s="473">
        <v>0</v>
      </c>
      <c r="E8" s="473">
        <v>0</v>
      </c>
      <c r="F8" s="473">
        <v>0</v>
      </c>
      <c r="G8" s="473">
        <v>0</v>
      </c>
      <c r="H8" s="473">
        <v>0</v>
      </c>
      <c r="I8" s="473">
        <v>0</v>
      </c>
      <c r="J8" s="473">
        <v>0</v>
      </c>
      <c r="K8" s="473">
        <v>0</v>
      </c>
      <c r="L8" s="473">
        <v>1</v>
      </c>
      <c r="M8" s="473">
        <v>1</v>
      </c>
      <c r="N8" s="473">
        <v>0</v>
      </c>
      <c r="O8" s="473">
        <v>0</v>
      </c>
      <c r="P8" s="473">
        <v>1</v>
      </c>
    </row>
    <row r="9" spans="1:16" ht="13.15" customHeight="1">
      <c r="A9" s="165"/>
      <c r="B9" s="145" t="s">
        <v>4</v>
      </c>
      <c r="C9" s="473">
        <v>4</v>
      </c>
      <c r="D9" s="473">
        <v>6</v>
      </c>
      <c r="E9" s="473">
        <v>3</v>
      </c>
      <c r="F9" s="473">
        <v>5</v>
      </c>
      <c r="G9" s="473">
        <v>6</v>
      </c>
      <c r="H9" s="473">
        <v>3</v>
      </c>
      <c r="I9" s="473">
        <v>4</v>
      </c>
      <c r="J9" s="473">
        <v>2</v>
      </c>
      <c r="K9" s="473">
        <v>1</v>
      </c>
      <c r="L9" s="473">
        <v>2</v>
      </c>
      <c r="M9" s="473">
        <v>5</v>
      </c>
      <c r="N9" s="473">
        <v>3</v>
      </c>
      <c r="O9" s="473">
        <v>2</v>
      </c>
      <c r="P9" s="473">
        <v>9</v>
      </c>
    </row>
    <row r="10" spans="1:16" ht="13.15" customHeight="1">
      <c r="A10" s="165"/>
      <c r="B10" s="145" t="s">
        <v>41</v>
      </c>
      <c r="C10" s="473">
        <v>2</v>
      </c>
      <c r="D10" s="473">
        <v>0</v>
      </c>
      <c r="E10" s="473">
        <v>0</v>
      </c>
      <c r="F10" s="473">
        <v>1</v>
      </c>
      <c r="G10" s="473">
        <v>0</v>
      </c>
      <c r="H10" s="473">
        <v>0</v>
      </c>
      <c r="I10" s="473">
        <v>0</v>
      </c>
      <c r="J10" s="473">
        <v>1</v>
      </c>
      <c r="K10" s="473">
        <v>1</v>
      </c>
      <c r="L10" s="473">
        <v>2</v>
      </c>
      <c r="M10" s="473">
        <v>2</v>
      </c>
      <c r="N10" s="473">
        <v>1</v>
      </c>
      <c r="O10" s="473">
        <v>1</v>
      </c>
      <c r="P10" s="473">
        <v>2</v>
      </c>
    </row>
    <row r="11" spans="1:16" ht="13.15" customHeight="1">
      <c r="A11" s="165"/>
      <c r="B11" s="145" t="s">
        <v>42</v>
      </c>
      <c r="C11" s="473">
        <v>18</v>
      </c>
      <c r="D11" s="473">
        <v>8</v>
      </c>
      <c r="E11" s="473">
        <v>4</v>
      </c>
      <c r="F11" s="473">
        <v>10</v>
      </c>
      <c r="G11" s="473">
        <v>0</v>
      </c>
      <c r="H11" s="473">
        <v>4</v>
      </c>
      <c r="I11" s="473">
        <v>1</v>
      </c>
      <c r="J11" s="473">
        <v>0</v>
      </c>
      <c r="K11" s="473">
        <v>5</v>
      </c>
      <c r="L11" s="473">
        <v>6</v>
      </c>
      <c r="M11" s="473">
        <v>12</v>
      </c>
      <c r="N11" s="473">
        <v>3</v>
      </c>
      <c r="O11" s="473">
        <v>0</v>
      </c>
      <c r="P11" s="473">
        <v>21</v>
      </c>
    </row>
    <row r="12" spans="1:16" ht="13.15" customHeight="1">
      <c r="A12" s="165"/>
      <c r="B12" s="145" t="s">
        <v>14</v>
      </c>
      <c r="C12" s="473">
        <v>3</v>
      </c>
      <c r="D12" s="473">
        <v>2</v>
      </c>
      <c r="E12" s="473">
        <v>1</v>
      </c>
      <c r="F12" s="473">
        <v>2</v>
      </c>
      <c r="G12" s="473">
        <v>2</v>
      </c>
      <c r="H12" s="473">
        <v>2</v>
      </c>
      <c r="I12" s="473">
        <v>2</v>
      </c>
      <c r="J12" s="473">
        <v>1</v>
      </c>
      <c r="K12" s="473">
        <v>2</v>
      </c>
      <c r="L12" s="473">
        <v>1</v>
      </c>
      <c r="M12" s="473">
        <v>3</v>
      </c>
      <c r="N12" s="473">
        <v>2</v>
      </c>
      <c r="O12" s="473">
        <v>0</v>
      </c>
      <c r="P12" s="473">
        <v>3</v>
      </c>
    </row>
    <row r="13" spans="1:16" ht="13.15" customHeight="1">
      <c r="A13" s="165"/>
      <c r="B13" s="145" t="s">
        <v>6</v>
      </c>
      <c r="C13" s="473">
        <v>0</v>
      </c>
      <c r="D13" s="473">
        <v>2</v>
      </c>
      <c r="E13" s="473">
        <v>1</v>
      </c>
      <c r="F13" s="473">
        <v>4</v>
      </c>
      <c r="G13" s="473">
        <v>2</v>
      </c>
      <c r="H13" s="473">
        <v>0</v>
      </c>
      <c r="I13" s="473">
        <v>1</v>
      </c>
      <c r="J13" s="473">
        <v>0</v>
      </c>
      <c r="K13" s="473">
        <v>1</v>
      </c>
      <c r="L13" s="473">
        <v>0</v>
      </c>
      <c r="M13" s="473">
        <v>2</v>
      </c>
      <c r="N13" s="473">
        <v>4</v>
      </c>
      <c r="O13" s="473">
        <v>0</v>
      </c>
      <c r="P13" s="473">
        <v>5</v>
      </c>
    </row>
    <row r="14" spans="1:16" ht="13.15" customHeight="1">
      <c r="A14" s="165"/>
      <c r="B14" s="145" t="s">
        <v>8</v>
      </c>
      <c r="C14" s="473">
        <v>0</v>
      </c>
      <c r="D14" s="473">
        <v>0</v>
      </c>
      <c r="E14" s="473">
        <v>1</v>
      </c>
      <c r="F14" s="473">
        <v>1</v>
      </c>
      <c r="G14" s="473">
        <v>1</v>
      </c>
      <c r="H14" s="473">
        <v>0</v>
      </c>
      <c r="I14" s="473">
        <v>1</v>
      </c>
      <c r="J14" s="473">
        <v>0</v>
      </c>
      <c r="K14" s="473">
        <v>0</v>
      </c>
      <c r="L14" s="473">
        <v>0</v>
      </c>
      <c r="M14" s="473">
        <v>0</v>
      </c>
      <c r="N14" s="473">
        <v>1</v>
      </c>
      <c r="O14" s="473">
        <v>0</v>
      </c>
      <c r="P14" s="473">
        <v>1</v>
      </c>
    </row>
    <row r="15" spans="1:16" ht="13.15" customHeight="1">
      <c r="A15" s="165"/>
      <c r="B15" s="145" t="s">
        <v>10</v>
      </c>
      <c r="C15" s="473">
        <v>0</v>
      </c>
      <c r="D15" s="473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473">
        <v>15</v>
      </c>
      <c r="P15" s="473">
        <v>15</v>
      </c>
    </row>
    <row r="16" spans="1:16" ht="13.15" customHeight="1">
      <c r="A16" s="165"/>
      <c r="B16" s="145" t="s">
        <v>11</v>
      </c>
      <c r="C16" s="473">
        <v>0</v>
      </c>
      <c r="D16" s="473">
        <v>0</v>
      </c>
      <c r="E16" s="473">
        <v>0</v>
      </c>
      <c r="F16" s="473">
        <v>0</v>
      </c>
      <c r="G16" s="473">
        <v>0</v>
      </c>
      <c r="H16" s="473">
        <v>0</v>
      </c>
      <c r="I16" s="473">
        <v>0</v>
      </c>
      <c r="J16" s="473">
        <v>0</v>
      </c>
      <c r="K16" s="473">
        <v>0</v>
      </c>
      <c r="L16" s="473">
        <v>0</v>
      </c>
      <c r="M16" s="473">
        <v>0</v>
      </c>
      <c r="N16" s="473">
        <v>0</v>
      </c>
      <c r="O16" s="473">
        <v>1</v>
      </c>
      <c r="P16" s="473">
        <v>1</v>
      </c>
    </row>
    <row r="17" spans="1:16" ht="13.15" customHeight="1">
      <c r="A17" s="165"/>
      <c r="B17" s="145" t="s">
        <v>12</v>
      </c>
      <c r="C17" s="473">
        <v>7</v>
      </c>
      <c r="D17" s="473">
        <v>5</v>
      </c>
      <c r="E17" s="473">
        <v>1</v>
      </c>
      <c r="F17" s="473">
        <v>5</v>
      </c>
      <c r="G17" s="473">
        <v>3</v>
      </c>
      <c r="H17" s="473">
        <v>2</v>
      </c>
      <c r="I17" s="473">
        <v>4</v>
      </c>
      <c r="J17" s="473">
        <v>1</v>
      </c>
      <c r="K17" s="473">
        <v>2</v>
      </c>
      <c r="L17" s="473">
        <v>2</v>
      </c>
      <c r="M17" s="473">
        <v>4</v>
      </c>
      <c r="N17" s="473">
        <v>5</v>
      </c>
      <c r="O17" s="473">
        <v>1</v>
      </c>
      <c r="P17" s="473">
        <v>8</v>
      </c>
    </row>
    <row r="18" spans="1:16" ht="13.15" customHeight="1">
      <c r="A18" s="165"/>
      <c r="B18" s="145" t="s">
        <v>43</v>
      </c>
      <c r="C18" s="473">
        <v>3</v>
      </c>
      <c r="D18" s="473">
        <v>2</v>
      </c>
      <c r="E18" s="473">
        <v>1</v>
      </c>
      <c r="F18" s="473">
        <v>3</v>
      </c>
      <c r="G18" s="473">
        <v>1</v>
      </c>
      <c r="H18" s="473">
        <v>1</v>
      </c>
      <c r="I18" s="473">
        <v>1</v>
      </c>
      <c r="J18" s="473">
        <v>0</v>
      </c>
      <c r="K18" s="473">
        <v>1</v>
      </c>
      <c r="L18" s="473">
        <v>0</v>
      </c>
      <c r="M18" s="473">
        <v>3</v>
      </c>
      <c r="N18" s="473">
        <v>0</v>
      </c>
      <c r="O18" s="473">
        <v>3</v>
      </c>
      <c r="P18" s="473">
        <v>7</v>
      </c>
    </row>
    <row r="19" spans="1:16" ht="13.15" customHeight="1">
      <c r="A19" s="165"/>
      <c r="B19" s="145" t="s">
        <v>7</v>
      </c>
      <c r="C19" s="473">
        <v>28</v>
      </c>
      <c r="D19" s="473">
        <v>5</v>
      </c>
      <c r="E19" s="473">
        <v>5</v>
      </c>
      <c r="F19" s="473">
        <v>2</v>
      </c>
      <c r="G19" s="473">
        <v>1</v>
      </c>
      <c r="H19" s="473">
        <v>2</v>
      </c>
      <c r="I19" s="473">
        <v>5</v>
      </c>
      <c r="J19" s="473">
        <v>4</v>
      </c>
      <c r="K19" s="473">
        <v>4</v>
      </c>
      <c r="L19" s="473">
        <v>3</v>
      </c>
      <c r="M19" s="473">
        <v>25</v>
      </c>
      <c r="N19" s="473">
        <v>0</v>
      </c>
      <c r="O19" s="473">
        <v>7</v>
      </c>
      <c r="P19" s="473">
        <v>34</v>
      </c>
    </row>
    <row r="20" spans="1:16" ht="13.15" customHeight="1">
      <c r="A20" s="165"/>
      <c r="B20" s="145" t="s">
        <v>13</v>
      </c>
      <c r="C20" s="473">
        <v>2</v>
      </c>
      <c r="D20" s="473">
        <v>2</v>
      </c>
      <c r="E20" s="473">
        <v>1</v>
      </c>
      <c r="F20" s="473">
        <v>2</v>
      </c>
      <c r="G20" s="473">
        <v>1</v>
      </c>
      <c r="H20" s="473">
        <v>2</v>
      </c>
      <c r="I20" s="473">
        <v>2</v>
      </c>
      <c r="J20" s="473">
        <v>1</v>
      </c>
      <c r="K20" s="473">
        <v>2</v>
      </c>
      <c r="L20" s="473">
        <v>1</v>
      </c>
      <c r="M20" s="473">
        <v>2</v>
      </c>
      <c r="N20" s="473">
        <v>0</v>
      </c>
      <c r="O20" s="473">
        <v>4</v>
      </c>
      <c r="P20" s="473">
        <v>5</v>
      </c>
    </row>
    <row r="21" spans="1:16" ht="13.15" customHeight="1">
      <c r="A21" s="165"/>
      <c r="B21" s="145" t="s">
        <v>15</v>
      </c>
      <c r="C21" s="473">
        <v>8</v>
      </c>
      <c r="D21" s="473">
        <v>4</v>
      </c>
      <c r="E21" s="473">
        <v>1</v>
      </c>
      <c r="F21" s="473">
        <v>2</v>
      </c>
      <c r="G21" s="473">
        <v>3</v>
      </c>
      <c r="H21" s="473">
        <v>1</v>
      </c>
      <c r="I21" s="473">
        <v>2</v>
      </c>
      <c r="J21" s="473">
        <v>0</v>
      </c>
      <c r="K21" s="473">
        <v>2</v>
      </c>
      <c r="L21" s="473">
        <v>2</v>
      </c>
      <c r="M21" s="473">
        <v>6</v>
      </c>
      <c r="N21" s="473">
        <v>4</v>
      </c>
      <c r="O21" s="473">
        <v>3</v>
      </c>
      <c r="P21" s="473">
        <v>10</v>
      </c>
    </row>
    <row r="22" spans="1:16" ht="13.15" customHeight="1">
      <c r="A22" s="165"/>
      <c r="B22" s="145" t="s">
        <v>16</v>
      </c>
      <c r="C22" s="473">
        <v>17</v>
      </c>
      <c r="D22" s="473">
        <v>6</v>
      </c>
      <c r="E22" s="473">
        <v>5</v>
      </c>
      <c r="F22" s="473">
        <v>8</v>
      </c>
      <c r="G22" s="473">
        <v>8</v>
      </c>
      <c r="H22" s="473">
        <v>3</v>
      </c>
      <c r="I22" s="473">
        <v>9</v>
      </c>
      <c r="J22" s="473">
        <v>4</v>
      </c>
      <c r="K22" s="473">
        <v>7</v>
      </c>
      <c r="L22" s="473">
        <v>7</v>
      </c>
      <c r="M22" s="473">
        <v>16</v>
      </c>
      <c r="N22" s="473">
        <v>14</v>
      </c>
      <c r="O22" s="473">
        <v>1</v>
      </c>
      <c r="P22" s="473">
        <v>18</v>
      </c>
    </row>
    <row r="23" spans="1:16" ht="13.15" customHeight="1">
      <c r="A23" s="165"/>
      <c r="B23" s="145" t="s">
        <v>17</v>
      </c>
      <c r="C23" s="473">
        <v>1</v>
      </c>
      <c r="D23" s="473">
        <v>1</v>
      </c>
      <c r="E23" s="473">
        <v>1</v>
      </c>
      <c r="F23" s="473">
        <v>1</v>
      </c>
      <c r="G23" s="473">
        <v>1</v>
      </c>
      <c r="H23" s="473">
        <v>1</v>
      </c>
      <c r="I23" s="473">
        <v>1</v>
      </c>
      <c r="J23" s="473">
        <v>1</v>
      </c>
      <c r="K23" s="473">
        <v>1</v>
      </c>
      <c r="L23" s="473">
        <v>1</v>
      </c>
      <c r="M23" s="473">
        <v>1</v>
      </c>
      <c r="N23" s="473">
        <v>0</v>
      </c>
      <c r="O23" s="473">
        <v>0</v>
      </c>
      <c r="P23" s="473">
        <v>1</v>
      </c>
    </row>
    <row r="24" spans="1:16" ht="13.15" customHeight="1">
      <c r="A24" s="165"/>
      <c r="B24" s="145" t="s">
        <v>44</v>
      </c>
      <c r="C24" s="473">
        <v>0</v>
      </c>
      <c r="D24" s="473">
        <v>0</v>
      </c>
      <c r="E24" s="473">
        <v>0</v>
      </c>
      <c r="F24" s="473">
        <v>0</v>
      </c>
      <c r="G24" s="473">
        <v>0</v>
      </c>
      <c r="H24" s="473">
        <v>1</v>
      </c>
      <c r="I24" s="473">
        <v>0</v>
      </c>
      <c r="J24" s="473">
        <v>0</v>
      </c>
      <c r="K24" s="473">
        <v>0</v>
      </c>
      <c r="L24" s="473">
        <v>0</v>
      </c>
      <c r="M24" s="473">
        <v>0</v>
      </c>
      <c r="N24" s="473">
        <v>1</v>
      </c>
      <c r="O24" s="473">
        <v>0</v>
      </c>
      <c r="P24" s="473">
        <v>2</v>
      </c>
    </row>
    <row r="25" spans="1:16" ht="13.15" customHeight="1">
      <c r="A25" s="165"/>
      <c r="B25" s="145" t="s">
        <v>18</v>
      </c>
      <c r="C25" s="473">
        <v>1</v>
      </c>
      <c r="D25" s="473">
        <v>0</v>
      </c>
      <c r="E25" s="473">
        <v>1</v>
      </c>
      <c r="F25" s="473">
        <v>0</v>
      </c>
      <c r="G25" s="473">
        <v>0</v>
      </c>
      <c r="H25" s="473">
        <v>0</v>
      </c>
      <c r="I25" s="473">
        <v>0</v>
      </c>
      <c r="J25" s="473">
        <v>1</v>
      </c>
      <c r="K25" s="473">
        <v>0</v>
      </c>
      <c r="L25" s="473">
        <v>0</v>
      </c>
      <c r="M25" s="473">
        <v>2</v>
      </c>
      <c r="N25" s="473">
        <v>2</v>
      </c>
      <c r="O25" s="473">
        <v>0</v>
      </c>
      <c r="P25" s="473">
        <v>2</v>
      </c>
    </row>
    <row r="26" spans="1:16" ht="13.15" customHeight="1">
      <c r="A26" s="165"/>
      <c r="B26" s="145" t="s">
        <v>23</v>
      </c>
      <c r="C26" s="473">
        <v>1</v>
      </c>
      <c r="D26" s="473">
        <v>0</v>
      </c>
      <c r="E26" s="473">
        <v>0</v>
      </c>
      <c r="F26" s="473">
        <v>1</v>
      </c>
      <c r="G26" s="473">
        <v>0</v>
      </c>
      <c r="H26" s="473">
        <v>0</v>
      </c>
      <c r="I26" s="473">
        <v>0</v>
      </c>
      <c r="J26" s="473">
        <v>1</v>
      </c>
      <c r="K26" s="473">
        <v>0</v>
      </c>
      <c r="L26" s="473">
        <v>0</v>
      </c>
      <c r="M26" s="473">
        <v>1</v>
      </c>
      <c r="N26" s="473">
        <v>1</v>
      </c>
      <c r="O26" s="473">
        <v>0</v>
      </c>
      <c r="P26" s="473">
        <v>1</v>
      </c>
    </row>
    <row r="27" spans="1:16" ht="13.15" customHeight="1">
      <c r="A27" s="165"/>
      <c r="B27" s="145" t="s">
        <v>19</v>
      </c>
      <c r="C27" s="473">
        <v>7</v>
      </c>
      <c r="D27" s="473">
        <v>7</v>
      </c>
      <c r="E27" s="473">
        <v>8</v>
      </c>
      <c r="F27" s="473">
        <v>8</v>
      </c>
      <c r="G27" s="473">
        <v>7</v>
      </c>
      <c r="H27" s="473">
        <v>6</v>
      </c>
      <c r="I27" s="473">
        <v>7</v>
      </c>
      <c r="J27" s="473">
        <v>7</v>
      </c>
      <c r="K27" s="473">
        <v>7</v>
      </c>
      <c r="L27" s="473">
        <v>2</v>
      </c>
      <c r="M27" s="473">
        <v>7</v>
      </c>
      <c r="N27" s="473">
        <v>2</v>
      </c>
      <c r="O27" s="473">
        <v>4</v>
      </c>
      <c r="P27" s="473">
        <v>8</v>
      </c>
    </row>
    <row r="28" spans="1:16" ht="13.15" customHeight="1">
      <c r="A28" s="165"/>
      <c r="B28" s="145" t="s">
        <v>20</v>
      </c>
      <c r="C28" s="473">
        <v>1</v>
      </c>
      <c r="D28" s="473">
        <v>0</v>
      </c>
      <c r="E28" s="473">
        <v>1</v>
      </c>
      <c r="F28" s="473">
        <v>2</v>
      </c>
      <c r="G28" s="473">
        <v>0</v>
      </c>
      <c r="H28" s="473">
        <v>1</v>
      </c>
      <c r="I28" s="473">
        <v>0</v>
      </c>
      <c r="J28" s="473">
        <v>0</v>
      </c>
      <c r="K28" s="473">
        <v>0</v>
      </c>
      <c r="L28" s="473">
        <v>0</v>
      </c>
      <c r="M28" s="473">
        <v>1</v>
      </c>
      <c r="N28" s="473">
        <v>2</v>
      </c>
      <c r="O28" s="473">
        <v>0</v>
      </c>
      <c r="P28" s="473">
        <v>2</v>
      </c>
    </row>
    <row r="29" spans="1:16" ht="13.15" customHeight="1">
      <c r="A29" s="165"/>
      <c r="B29" s="145" t="s">
        <v>21</v>
      </c>
      <c r="C29" s="473">
        <v>0</v>
      </c>
      <c r="D29" s="473">
        <v>0</v>
      </c>
      <c r="E29" s="473">
        <v>1</v>
      </c>
      <c r="F29" s="473">
        <v>0</v>
      </c>
      <c r="G29" s="473">
        <v>0</v>
      </c>
      <c r="H29" s="473">
        <v>0</v>
      </c>
      <c r="I29" s="473">
        <v>0</v>
      </c>
      <c r="J29" s="473">
        <v>1</v>
      </c>
      <c r="K29" s="473">
        <v>0</v>
      </c>
      <c r="L29" s="473">
        <v>0</v>
      </c>
      <c r="M29" s="473">
        <v>0</v>
      </c>
      <c r="N29" s="473">
        <v>0</v>
      </c>
      <c r="O29" s="473">
        <v>0</v>
      </c>
      <c r="P29" s="473">
        <v>1</v>
      </c>
    </row>
    <row r="30" spans="1:16" ht="13.15" customHeight="1">
      <c r="A30" s="165"/>
      <c r="B30" s="145" t="s">
        <v>45</v>
      </c>
      <c r="C30" s="473">
        <v>7</v>
      </c>
      <c r="D30" s="473">
        <v>1</v>
      </c>
      <c r="E30" s="473">
        <v>1</v>
      </c>
      <c r="F30" s="473">
        <v>1</v>
      </c>
      <c r="G30" s="473">
        <v>0</v>
      </c>
      <c r="H30" s="473">
        <v>1</v>
      </c>
      <c r="I30" s="473">
        <v>1</v>
      </c>
      <c r="J30" s="473">
        <v>1</v>
      </c>
      <c r="K30" s="473">
        <v>1</v>
      </c>
      <c r="L30" s="473">
        <v>2</v>
      </c>
      <c r="M30" s="473">
        <v>7</v>
      </c>
      <c r="N30" s="473">
        <v>0</v>
      </c>
      <c r="O30" s="473">
        <v>2</v>
      </c>
      <c r="P30" s="473">
        <v>8</v>
      </c>
    </row>
    <row r="31" spans="1:16" ht="13.15" customHeight="1">
      <c r="A31" s="165"/>
      <c r="B31" s="145" t="s">
        <v>46</v>
      </c>
      <c r="C31" s="473">
        <v>7</v>
      </c>
      <c r="D31" s="473">
        <v>5</v>
      </c>
      <c r="E31" s="473">
        <v>6</v>
      </c>
      <c r="F31" s="473">
        <v>3</v>
      </c>
      <c r="G31" s="473">
        <v>3</v>
      </c>
      <c r="H31" s="473">
        <v>6</v>
      </c>
      <c r="I31" s="473">
        <v>3</v>
      </c>
      <c r="J31" s="473">
        <v>4</v>
      </c>
      <c r="K31" s="473">
        <v>3</v>
      </c>
      <c r="L31" s="473">
        <v>6</v>
      </c>
      <c r="M31" s="473">
        <v>8</v>
      </c>
      <c r="N31" s="473">
        <v>5</v>
      </c>
      <c r="O31" s="473">
        <v>0</v>
      </c>
      <c r="P31" s="473">
        <v>10</v>
      </c>
    </row>
    <row r="32" spans="1:16" ht="13.15" customHeight="1">
      <c r="A32" s="165"/>
      <c r="B32" s="145" t="s">
        <v>47</v>
      </c>
      <c r="C32" s="473">
        <v>1</v>
      </c>
      <c r="D32" s="473">
        <v>1</v>
      </c>
      <c r="E32" s="473">
        <v>0</v>
      </c>
      <c r="F32" s="473">
        <v>1</v>
      </c>
      <c r="G32" s="473">
        <v>0</v>
      </c>
      <c r="H32" s="473">
        <v>0</v>
      </c>
      <c r="I32" s="473">
        <v>0</v>
      </c>
      <c r="J32" s="473">
        <v>0</v>
      </c>
      <c r="K32" s="473">
        <v>1</v>
      </c>
      <c r="L32" s="473">
        <v>0</v>
      </c>
      <c r="M32" s="473">
        <v>1</v>
      </c>
      <c r="N32" s="473">
        <v>0</v>
      </c>
      <c r="O32" s="473">
        <v>0</v>
      </c>
      <c r="P32" s="473">
        <v>2</v>
      </c>
    </row>
    <row r="33" spans="1:16" ht="13.15" customHeight="1">
      <c r="A33" s="165"/>
      <c r="B33" s="145" t="s">
        <v>22</v>
      </c>
      <c r="C33" s="473">
        <v>2</v>
      </c>
      <c r="D33" s="473">
        <v>3</v>
      </c>
      <c r="E33" s="473">
        <v>0</v>
      </c>
      <c r="F33" s="473">
        <v>1</v>
      </c>
      <c r="G33" s="473">
        <v>3</v>
      </c>
      <c r="H33" s="473">
        <v>1</v>
      </c>
      <c r="I33" s="473">
        <v>0</v>
      </c>
      <c r="J33" s="473">
        <v>0</v>
      </c>
      <c r="K33" s="473">
        <v>1</v>
      </c>
      <c r="L33" s="473">
        <v>0</v>
      </c>
      <c r="M33" s="473">
        <v>4</v>
      </c>
      <c r="N33" s="473">
        <v>1</v>
      </c>
      <c r="O33" s="473">
        <v>2</v>
      </c>
      <c r="P33" s="473">
        <v>9</v>
      </c>
    </row>
    <row r="34" spans="1:16" ht="13.15" customHeight="1">
      <c r="A34" s="163"/>
      <c r="B34" s="145" t="s">
        <v>9</v>
      </c>
      <c r="C34" s="473">
        <v>22</v>
      </c>
      <c r="D34" s="473">
        <v>11</v>
      </c>
      <c r="E34" s="473">
        <v>10</v>
      </c>
      <c r="F34" s="473">
        <v>19</v>
      </c>
      <c r="G34" s="473">
        <v>7</v>
      </c>
      <c r="H34" s="473">
        <v>9</v>
      </c>
      <c r="I34" s="473">
        <v>12</v>
      </c>
      <c r="J34" s="473">
        <v>7</v>
      </c>
      <c r="K34" s="473">
        <v>10</v>
      </c>
      <c r="L34" s="473">
        <v>4</v>
      </c>
      <c r="M34" s="473">
        <v>27</v>
      </c>
      <c r="N34" s="473">
        <v>1</v>
      </c>
      <c r="O34" s="473">
        <v>6</v>
      </c>
      <c r="P34" s="473">
        <v>28</v>
      </c>
    </row>
    <row r="35" spans="1:16" ht="13.15" customHeight="1">
      <c r="A35" s="163"/>
      <c r="B35" s="145" t="s">
        <v>33</v>
      </c>
      <c r="C35" s="473">
        <v>0</v>
      </c>
      <c r="D35" s="473">
        <v>0</v>
      </c>
      <c r="E35" s="473">
        <v>0</v>
      </c>
      <c r="F35" s="473">
        <v>0</v>
      </c>
      <c r="G35" s="473">
        <v>0</v>
      </c>
      <c r="H35" s="473">
        <v>0</v>
      </c>
      <c r="I35" s="473">
        <v>0</v>
      </c>
      <c r="J35" s="473">
        <v>0</v>
      </c>
      <c r="K35" s="473">
        <v>0</v>
      </c>
      <c r="L35" s="473">
        <v>0</v>
      </c>
      <c r="M35" s="473">
        <v>0</v>
      </c>
      <c r="N35" s="473">
        <v>0</v>
      </c>
      <c r="O35" s="473">
        <v>0</v>
      </c>
      <c r="P35" s="473">
        <v>0</v>
      </c>
    </row>
    <row r="36" spans="1:16" ht="13.15" customHeight="1">
      <c r="A36" s="163"/>
      <c r="B36" s="145" t="s">
        <v>5</v>
      </c>
      <c r="C36" s="473">
        <v>2</v>
      </c>
      <c r="D36" s="473">
        <v>0</v>
      </c>
      <c r="E36" s="473">
        <v>1</v>
      </c>
      <c r="F36" s="473">
        <v>1</v>
      </c>
      <c r="G36" s="473">
        <v>0</v>
      </c>
      <c r="H36" s="473">
        <v>1</v>
      </c>
      <c r="I36" s="473">
        <v>2</v>
      </c>
      <c r="J36" s="473">
        <v>1</v>
      </c>
      <c r="K36" s="473">
        <v>0</v>
      </c>
      <c r="L36" s="473">
        <v>1</v>
      </c>
      <c r="M36" s="473">
        <v>3</v>
      </c>
      <c r="N36" s="473">
        <v>1</v>
      </c>
      <c r="O36" s="473">
        <v>1</v>
      </c>
      <c r="P36" s="473">
        <v>4</v>
      </c>
    </row>
    <row r="37" spans="1:16" ht="13.15" customHeight="1">
      <c r="A37" s="165"/>
      <c r="B37" s="145" t="s">
        <v>126</v>
      </c>
      <c r="C37" s="473">
        <v>10</v>
      </c>
      <c r="D37" s="473">
        <v>5</v>
      </c>
      <c r="E37" s="473">
        <v>5</v>
      </c>
      <c r="F37" s="473">
        <v>8</v>
      </c>
      <c r="G37" s="473">
        <v>7</v>
      </c>
      <c r="H37" s="473">
        <v>2</v>
      </c>
      <c r="I37" s="473">
        <v>6</v>
      </c>
      <c r="J37" s="473">
        <v>4</v>
      </c>
      <c r="K37" s="473">
        <v>9</v>
      </c>
      <c r="L37" s="473">
        <v>3</v>
      </c>
      <c r="M37" s="473">
        <v>9</v>
      </c>
      <c r="N37" s="473">
        <v>8</v>
      </c>
      <c r="O37" s="473">
        <v>0</v>
      </c>
      <c r="P37" s="473">
        <v>11</v>
      </c>
    </row>
    <row r="38" spans="1:16" ht="13.15" customHeight="1">
      <c r="A38" s="163"/>
      <c r="B38" s="145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</row>
    <row r="39" spans="1:16" ht="13.15" customHeight="1">
      <c r="A39" s="166"/>
      <c r="B39" s="167" t="s">
        <v>1</v>
      </c>
      <c r="C39" s="473">
        <f>SUM(C8:C38)</f>
        <v>155</v>
      </c>
      <c r="D39" s="473">
        <f t="shared" ref="D39:P39" si="0">SUM(D8:D38)</f>
        <v>76</v>
      </c>
      <c r="E39" s="473">
        <f t="shared" si="0"/>
        <v>59</v>
      </c>
      <c r="F39" s="473">
        <f t="shared" si="0"/>
        <v>91</v>
      </c>
      <c r="G39" s="473">
        <f t="shared" si="0"/>
        <v>56</v>
      </c>
      <c r="H39" s="473">
        <f t="shared" si="0"/>
        <v>49</v>
      </c>
      <c r="I39" s="473">
        <f t="shared" si="0"/>
        <v>64</v>
      </c>
      <c r="J39" s="473">
        <f t="shared" si="0"/>
        <v>42</v>
      </c>
      <c r="K39" s="473">
        <f t="shared" si="0"/>
        <v>61</v>
      </c>
      <c r="L39" s="473">
        <f t="shared" si="0"/>
        <v>46</v>
      </c>
      <c r="M39" s="473">
        <f t="shared" si="0"/>
        <v>152</v>
      </c>
      <c r="N39" s="473">
        <f t="shared" si="0"/>
        <v>61</v>
      </c>
      <c r="O39" s="473">
        <f t="shared" si="0"/>
        <v>53</v>
      </c>
      <c r="P39" s="473">
        <f t="shared" si="0"/>
        <v>229</v>
      </c>
    </row>
    <row r="40" spans="1:16" ht="13.15" customHeight="1">
      <c r="A40" s="164"/>
      <c r="B40" s="145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</row>
    <row r="41" spans="1:16" ht="13.15" customHeight="1">
      <c r="A41" s="26" t="s">
        <v>93</v>
      </c>
    </row>
    <row r="42" spans="1:16" ht="13.15" customHeight="1">
      <c r="A42" s="295" t="s">
        <v>0</v>
      </c>
      <c r="B42" s="296" t="s">
        <v>0</v>
      </c>
      <c r="C42" s="540" t="s">
        <v>80</v>
      </c>
      <c r="D42" s="541"/>
      <c r="E42" s="541"/>
      <c r="F42" s="541"/>
      <c r="G42" s="541"/>
      <c r="H42" s="541"/>
      <c r="I42" s="541"/>
      <c r="J42" s="541"/>
      <c r="K42" s="541"/>
      <c r="L42" s="541"/>
      <c r="M42" s="541"/>
      <c r="N42" s="541"/>
      <c r="O42" s="541"/>
      <c r="P42" s="542"/>
    </row>
    <row r="43" spans="1:16" ht="13.15" customHeight="1">
      <c r="A43" s="297"/>
      <c r="B43" s="232"/>
      <c r="C43" s="465" t="s">
        <v>81</v>
      </c>
      <c r="D43" s="465" t="s">
        <v>82</v>
      </c>
      <c r="E43" s="465" t="s">
        <v>91</v>
      </c>
      <c r="F43" s="465" t="s">
        <v>83</v>
      </c>
      <c r="G43" s="465" t="s">
        <v>84</v>
      </c>
      <c r="H43" s="465" t="s">
        <v>85</v>
      </c>
      <c r="I43" s="465" t="s">
        <v>86</v>
      </c>
      <c r="J43" s="465" t="s">
        <v>95</v>
      </c>
      <c r="K43" s="465" t="s">
        <v>87</v>
      </c>
      <c r="L43" s="465" t="s">
        <v>88</v>
      </c>
      <c r="M43" s="465" t="s">
        <v>89</v>
      </c>
      <c r="N43" s="465" t="s">
        <v>90</v>
      </c>
      <c r="O43" s="465" t="s">
        <v>92</v>
      </c>
      <c r="P43" s="465" t="s">
        <v>1</v>
      </c>
    </row>
    <row r="44" spans="1:16" ht="13.15" customHeight="1">
      <c r="A44" s="297"/>
      <c r="B44" s="301"/>
      <c r="C44" s="465" t="s">
        <v>25</v>
      </c>
      <c r="D44" s="465" t="s">
        <v>25</v>
      </c>
      <c r="E44" s="465" t="s">
        <v>25</v>
      </c>
      <c r="F44" s="465" t="s">
        <v>25</v>
      </c>
      <c r="G44" s="465" t="s">
        <v>25</v>
      </c>
      <c r="H44" s="465" t="s">
        <v>25</v>
      </c>
      <c r="I44" s="465" t="s">
        <v>25</v>
      </c>
      <c r="J44" s="465" t="s">
        <v>25</v>
      </c>
      <c r="K44" s="465" t="s">
        <v>25</v>
      </c>
      <c r="L44" s="465" t="s">
        <v>25</v>
      </c>
      <c r="M44" s="465" t="s">
        <v>25</v>
      </c>
      <c r="N44" s="465" t="s">
        <v>25</v>
      </c>
      <c r="O44" s="465" t="s">
        <v>25</v>
      </c>
      <c r="P44" s="465" t="s">
        <v>25</v>
      </c>
    </row>
    <row r="45" spans="1:16" ht="13.15" customHeight="1">
      <c r="A45" s="466" t="s">
        <v>24</v>
      </c>
      <c r="B45" s="302" t="s">
        <v>3</v>
      </c>
      <c r="C45" s="299">
        <f>IF($P8=0,0,C8/$P8)</f>
        <v>1</v>
      </c>
      <c r="D45" s="299">
        <f t="shared" ref="D45:P45" si="1">IF($P8=0,0,D8/$P8)</f>
        <v>0</v>
      </c>
      <c r="E45" s="299">
        <f t="shared" si="1"/>
        <v>0</v>
      </c>
      <c r="F45" s="299">
        <f t="shared" si="1"/>
        <v>0</v>
      </c>
      <c r="G45" s="299">
        <f t="shared" si="1"/>
        <v>0</v>
      </c>
      <c r="H45" s="299">
        <f t="shared" si="1"/>
        <v>0</v>
      </c>
      <c r="I45" s="299">
        <f t="shared" si="1"/>
        <v>0</v>
      </c>
      <c r="J45" s="299">
        <f t="shared" si="1"/>
        <v>0</v>
      </c>
      <c r="K45" s="299">
        <f t="shared" si="1"/>
        <v>0</v>
      </c>
      <c r="L45" s="299">
        <f t="shared" si="1"/>
        <v>1</v>
      </c>
      <c r="M45" s="299">
        <f t="shared" si="1"/>
        <v>1</v>
      </c>
      <c r="N45" s="299">
        <f t="shared" si="1"/>
        <v>0</v>
      </c>
      <c r="O45" s="299">
        <f t="shared" si="1"/>
        <v>0</v>
      </c>
      <c r="P45" s="467">
        <f t="shared" si="1"/>
        <v>1</v>
      </c>
    </row>
    <row r="46" spans="1:16" ht="13.15" customHeight="1">
      <c r="A46" s="466"/>
      <c r="B46" s="145" t="s">
        <v>4</v>
      </c>
      <c r="C46" s="299">
        <f t="shared" ref="C46:P46" si="2">IF($P9=0,0,C9/$P9)</f>
        <v>0.44444444444444442</v>
      </c>
      <c r="D46" s="299">
        <f t="shared" si="2"/>
        <v>0.66666666666666663</v>
      </c>
      <c r="E46" s="299">
        <f t="shared" si="2"/>
        <v>0.33333333333333331</v>
      </c>
      <c r="F46" s="299">
        <f t="shared" si="2"/>
        <v>0.55555555555555558</v>
      </c>
      <c r="G46" s="299">
        <f t="shared" si="2"/>
        <v>0.66666666666666663</v>
      </c>
      <c r="H46" s="299">
        <f t="shared" si="2"/>
        <v>0.33333333333333331</v>
      </c>
      <c r="I46" s="299">
        <f t="shared" si="2"/>
        <v>0.44444444444444442</v>
      </c>
      <c r="J46" s="299">
        <f t="shared" si="2"/>
        <v>0.22222222222222221</v>
      </c>
      <c r="K46" s="299">
        <f t="shared" si="2"/>
        <v>0.1111111111111111</v>
      </c>
      <c r="L46" s="299">
        <f t="shared" si="2"/>
        <v>0.22222222222222221</v>
      </c>
      <c r="M46" s="299">
        <f t="shared" si="2"/>
        <v>0.55555555555555558</v>
      </c>
      <c r="N46" s="299">
        <f t="shared" si="2"/>
        <v>0.33333333333333331</v>
      </c>
      <c r="O46" s="299">
        <f t="shared" si="2"/>
        <v>0.22222222222222221</v>
      </c>
      <c r="P46" s="467">
        <f t="shared" si="2"/>
        <v>1</v>
      </c>
    </row>
    <row r="47" spans="1:16" ht="13.15" customHeight="1">
      <c r="A47" s="466"/>
      <c r="B47" s="145" t="s">
        <v>41</v>
      </c>
      <c r="C47" s="299">
        <f t="shared" ref="C47:P47" si="3">IF($P10=0,0,C10/$P10)</f>
        <v>1</v>
      </c>
      <c r="D47" s="299">
        <f t="shared" si="3"/>
        <v>0</v>
      </c>
      <c r="E47" s="299">
        <f t="shared" si="3"/>
        <v>0</v>
      </c>
      <c r="F47" s="299">
        <f t="shared" si="3"/>
        <v>0.5</v>
      </c>
      <c r="G47" s="299">
        <f t="shared" si="3"/>
        <v>0</v>
      </c>
      <c r="H47" s="299">
        <f t="shared" si="3"/>
        <v>0</v>
      </c>
      <c r="I47" s="299">
        <f t="shared" si="3"/>
        <v>0</v>
      </c>
      <c r="J47" s="299">
        <f t="shared" si="3"/>
        <v>0.5</v>
      </c>
      <c r="K47" s="299">
        <f t="shared" si="3"/>
        <v>0.5</v>
      </c>
      <c r="L47" s="299">
        <f t="shared" si="3"/>
        <v>1</v>
      </c>
      <c r="M47" s="299">
        <f t="shared" si="3"/>
        <v>1</v>
      </c>
      <c r="N47" s="299">
        <f t="shared" si="3"/>
        <v>0.5</v>
      </c>
      <c r="O47" s="299">
        <f t="shared" si="3"/>
        <v>0.5</v>
      </c>
      <c r="P47" s="467">
        <f t="shared" si="3"/>
        <v>1</v>
      </c>
    </row>
    <row r="48" spans="1:16" ht="13.15" customHeight="1">
      <c r="A48" s="466"/>
      <c r="B48" s="145" t="s">
        <v>42</v>
      </c>
      <c r="C48" s="299">
        <f t="shared" ref="C48:P48" si="4">IF($P11=0,0,C11/$P11)</f>
        <v>0.8571428571428571</v>
      </c>
      <c r="D48" s="299">
        <f t="shared" si="4"/>
        <v>0.38095238095238093</v>
      </c>
      <c r="E48" s="299">
        <f t="shared" si="4"/>
        <v>0.19047619047619047</v>
      </c>
      <c r="F48" s="299">
        <f t="shared" si="4"/>
        <v>0.47619047619047616</v>
      </c>
      <c r="G48" s="299">
        <f t="shared" si="4"/>
        <v>0</v>
      </c>
      <c r="H48" s="299">
        <f t="shared" si="4"/>
        <v>0.19047619047619047</v>
      </c>
      <c r="I48" s="299">
        <f t="shared" si="4"/>
        <v>4.7619047619047616E-2</v>
      </c>
      <c r="J48" s="299">
        <f t="shared" si="4"/>
        <v>0</v>
      </c>
      <c r="K48" s="299">
        <f t="shared" si="4"/>
        <v>0.23809523809523808</v>
      </c>
      <c r="L48" s="299">
        <f t="shared" si="4"/>
        <v>0.2857142857142857</v>
      </c>
      <c r="M48" s="299">
        <f t="shared" si="4"/>
        <v>0.5714285714285714</v>
      </c>
      <c r="N48" s="299">
        <f t="shared" si="4"/>
        <v>0.14285714285714285</v>
      </c>
      <c r="O48" s="299">
        <f t="shared" si="4"/>
        <v>0</v>
      </c>
      <c r="P48" s="467">
        <f t="shared" si="4"/>
        <v>1</v>
      </c>
    </row>
    <row r="49" spans="1:16" ht="13.15" customHeight="1">
      <c r="A49" s="466"/>
      <c r="B49" s="145" t="s">
        <v>14</v>
      </c>
      <c r="C49" s="299">
        <f t="shared" ref="C49:P49" si="5">IF($P12=0,0,C12/$P12)</f>
        <v>1</v>
      </c>
      <c r="D49" s="299">
        <f t="shared" si="5"/>
        <v>0.66666666666666663</v>
      </c>
      <c r="E49" s="299">
        <f t="shared" si="5"/>
        <v>0.33333333333333331</v>
      </c>
      <c r="F49" s="299">
        <f t="shared" si="5"/>
        <v>0.66666666666666663</v>
      </c>
      <c r="G49" s="299">
        <f t="shared" si="5"/>
        <v>0.66666666666666663</v>
      </c>
      <c r="H49" s="299">
        <f t="shared" si="5"/>
        <v>0.66666666666666663</v>
      </c>
      <c r="I49" s="299">
        <f t="shared" si="5"/>
        <v>0.66666666666666663</v>
      </c>
      <c r="J49" s="299">
        <f t="shared" si="5"/>
        <v>0.33333333333333331</v>
      </c>
      <c r="K49" s="299">
        <f t="shared" si="5"/>
        <v>0.66666666666666663</v>
      </c>
      <c r="L49" s="299">
        <f t="shared" si="5"/>
        <v>0.33333333333333331</v>
      </c>
      <c r="M49" s="299">
        <f t="shared" si="5"/>
        <v>1</v>
      </c>
      <c r="N49" s="299">
        <f t="shared" si="5"/>
        <v>0.66666666666666663</v>
      </c>
      <c r="O49" s="299">
        <f t="shared" si="5"/>
        <v>0</v>
      </c>
      <c r="P49" s="467">
        <f t="shared" si="5"/>
        <v>1</v>
      </c>
    </row>
    <row r="50" spans="1:16" ht="13.15" customHeight="1">
      <c r="A50" s="466"/>
      <c r="B50" s="145" t="s">
        <v>6</v>
      </c>
      <c r="C50" s="299">
        <f t="shared" ref="C50:P50" si="6">IF($P13=0,0,C13/$P13)</f>
        <v>0</v>
      </c>
      <c r="D50" s="299">
        <f t="shared" si="6"/>
        <v>0.4</v>
      </c>
      <c r="E50" s="299">
        <f t="shared" si="6"/>
        <v>0.2</v>
      </c>
      <c r="F50" s="299">
        <f t="shared" si="6"/>
        <v>0.8</v>
      </c>
      <c r="G50" s="299">
        <f t="shared" si="6"/>
        <v>0.4</v>
      </c>
      <c r="H50" s="299">
        <f t="shared" si="6"/>
        <v>0</v>
      </c>
      <c r="I50" s="299">
        <f t="shared" si="6"/>
        <v>0.2</v>
      </c>
      <c r="J50" s="299">
        <f t="shared" si="6"/>
        <v>0</v>
      </c>
      <c r="K50" s="299">
        <f t="shared" si="6"/>
        <v>0.2</v>
      </c>
      <c r="L50" s="299">
        <f t="shared" si="6"/>
        <v>0</v>
      </c>
      <c r="M50" s="299">
        <f t="shared" si="6"/>
        <v>0.4</v>
      </c>
      <c r="N50" s="299">
        <f t="shared" si="6"/>
        <v>0.8</v>
      </c>
      <c r="O50" s="299">
        <f t="shared" si="6"/>
        <v>0</v>
      </c>
      <c r="P50" s="467">
        <f t="shared" si="6"/>
        <v>1</v>
      </c>
    </row>
    <row r="51" spans="1:16" ht="13.15" customHeight="1">
      <c r="A51" s="466"/>
      <c r="B51" s="145" t="s">
        <v>8</v>
      </c>
      <c r="C51" s="299">
        <f t="shared" ref="C51:P51" si="7">IF($P14=0,0,C14/$P14)</f>
        <v>0</v>
      </c>
      <c r="D51" s="299">
        <f t="shared" si="7"/>
        <v>0</v>
      </c>
      <c r="E51" s="299">
        <f t="shared" si="7"/>
        <v>1</v>
      </c>
      <c r="F51" s="299">
        <f t="shared" si="7"/>
        <v>1</v>
      </c>
      <c r="G51" s="299">
        <f t="shared" si="7"/>
        <v>1</v>
      </c>
      <c r="H51" s="299">
        <f t="shared" si="7"/>
        <v>0</v>
      </c>
      <c r="I51" s="299">
        <f t="shared" si="7"/>
        <v>1</v>
      </c>
      <c r="J51" s="299">
        <f t="shared" si="7"/>
        <v>0</v>
      </c>
      <c r="K51" s="299">
        <f t="shared" si="7"/>
        <v>0</v>
      </c>
      <c r="L51" s="299">
        <f t="shared" si="7"/>
        <v>0</v>
      </c>
      <c r="M51" s="299">
        <f t="shared" si="7"/>
        <v>0</v>
      </c>
      <c r="N51" s="299">
        <f t="shared" si="7"/>
        <v>1</v>
      </c>
      <c r="O51" s="299">
        <f t="shared" si="7"/>
        <v>0</v>
      </c>
      <c r="P51" s="467">
        <f t="shared" si="7"/>
        <v>1</v>
      </c>
    </row>
    <row r="52" spans="1:16" ht="13.15" customHeight="1">
      <c r="A52" s="466"/>
      <c r="B52" s="145" t="s">
        <v>10</v>
      </c>
      <c r="C52" s="299">
        <f t="shared" ref="C52:P52" si="8">IF($P15=0,0,C15/$P15)</f>
        <v>0</v>
      </c>
      <c r="D52" s="299">
        <f t="shared" si="8"/>
        <v>0</v>
      </c>
      <c r="E52" s="299">
        <f t="shared" si="8"/>
        <v>0</v>
      </c>
      <c r="F52" s="299">
        <f t="shared" si="8"/>
        <v>0</v>
      </c>
      <c r="G52" s="299">
        <f t="shared" si="8"/>
        <v>0</v>
      </c>
      <c r="H52" s="299">
        <f t="shared" si="8"/>
        <v>0</v>
      </c>
      <c r="I52" s="299">
        <f t="shared" si="8"/>
        <v>0</v>
      </c>
      <c r="J52" s="299">
        <f t="shared" si="8"/>
        <v>0</v>
      </c>
      <c r="K52" s="299">
        <f t="shared" si="8"/>
        <v>0</v>
      </c>
      <c r="L52" s="299">
        <f t="shared" si="8"/>
        <v>0</v>
      </c>
      <c r="M52" s="299">
        <f t="shared" si="8"/>
        <v>0</v>
      </c>
      <c r="N52" s="299">
        <f t="shared" si="8"/>
        <v>0</v>
      </c>
      <c r="O52" s="299">
        <f t="shared" si="8"/>
        <v>1</v>
      </c>
      <c r="P52" s="467">
        <f t="shared" si="8"/>
        <v>1</v>
      </c>
    </row>
    <row r="53" spans="1:16" ht="13.15" customHeight="1">
      <c r="A53" s="466"/>
      <c r="B53" s="145" t="s">
        <v>11</v>
      </c>
      <c r="C53" s="299">
        <f t="shared" ref="C53:P53" si="9">IF($P16=0,0,C16/$P16)</f>
        <v>0</v>
      </c>
      <c r="D53" s="299">
        <f t="shared" si="9"/>
        <v>0</v>
      </c>
      <c r="E53" s="299">
        <f t="shared" si="9"/>
        <v>0</v>
      </c>
      <c r="F53" s="299">
        <f t="shared" si="9"/>
        <v>0</v>
      </c>
      <c r="G53" s="299">
        <f t="shared" si="9"/>
        <v>0</v>
      </c>
      <c r="H53" s="299">
        <f t="shared" si="9"/>
        <v>0</v>
      </c>
      <c r="I53" s="299">
        <f t="shared" si="9"/>
        <v>0</v>
      </c>
      <c r="J53" s="299">
        <f t="shared" si="9"/>
        <v>0</v>
      </c>
      <c r="K53" s="299">
        <f t="shared" si="9"/>
        <v>0</v>
      </c>
      <c r="L53" s="299">
        <f t="shared" si="9"/>
        <v>0</v>
      </c>
      <c r="M53" s="299">
        <f t="shared" si="9"/>
        <v>0</v>
      </c>
      <c r="N53" s="299">
        <f t="shared" si="9"/>
        <v>0</v>
      </c>
      <c r="O53" s="299">
        <f t="shared" si="9"/>
        <v>1</v>
      </c>
      <c r="P53" s="467">
        <f t="shared" si="9"/>
        <v>1</v>
      </c>
    </row>
    <row r="54" spans="1:16" ht="13.15" customHeight="1">
      <c r="A54" s="466"/>
      <c r="B54" s="145" t="s">
        <v>12</v>
      </c>
      <c r="C54" s="299">
        <f t="shared" ref="C54:P54" si="10">IF($P17=0,0,C17/$P17)</f>
        <v>0.875</v>
      </c>
      <c r="D54" s="299">
        <f t="shared" si="10"/>
        <v>0.625</v>
      </c>
      <c r="E54" s="299">
        <f t="shared" si="10"/>
        <v>0.125</v>
      </c>
      <c r="F54" s="299">
        <f t="shared" si="10"/>
        <v>0.625</v>
      </c>
      <c r="G54" s="299">
        <f t="shared" si="10"/>
        <v>0.375</v>
      </c>
      <c r="H54" s="299">
        <f t="shared" si="10"/>
        <v>0.25</v>
      </c>
      <c r="I54" s="299">
        <f t="shared" si="10"/>
        <v>0.5</v>
      </c>
      <c r="J54" s="299">
        <f t="shared" si="10"/>
        <v>0.125</v>
      </c>
      <c r="K54" s="299">
        <f t="shared" si="10"/>
        <v>0.25</v>
      </c>
      <c r="L54" s="299">
        <f t="shared" si="10"/>
        <v>0.25</v>
      </c>
      <c r="M54" s="299">
        <f t="shared" si="10"/>
        <v>0.5</v>
      </c>
      <c r="N54" s="299">
        <f t="shared" si="10"/>
        <v>0.625</v>
      </c>
      <c r="O54" s="299">
        <f t="shared" si="10"/>
        <v>0.125</v>
      </c>
      <c r="P54" s="467">
        <f t="shared" si="10"/>
        <v>1</v>
      </c>
    </row>
    <row r="55" spans="1:16" ht="13.15" customHeight="1">
      <c r="A55" s="466"/>
      <c r="B55" s="145" t="s">
        <v>43</v>
      </c>
      <c r="C55" s="299">
        <f t="shared" ref="C55:P55" si="11">IF($P18=0,0,C18/$P18)</f>
        <v>0.42857142857142855</v>
      </c>
      <c r="D55" s="299">
        <f t="shared" si="11"/>
        <v>0.2857142857142857</v>
      </c>
      <c r="E55" s="299">
        <f t="shared" si="11"/>
        <v>0.14285714285714285</v>
      </c>
      <c r="F55" s="299">
        <f t="shared" si="11"/>
        <v>0.42857142857142855</v>
      </c>
      <c r="G55" s="299">
        <f t="shared" si="11"/>
        <v>0.14285714285714285</v>
      </c>
      <c r="H55" s="299">
        <f t="shared" si="11"/>
        <v>0.14285714285714285</v>
      </c>
      <c r="I55" s="299">
        <f t="shared" si="11"/>
        <v>0.14285714285714285</v>
      </c>
      <c r="J55" s="299">
        <f t="shared" si="11"/>
        <v>0</v>
      </c>
      <c r="K55" s="299">
        <f t="shared" si="11"/>
        <v>0.14285714285714285</v>
      </c>
      <c r="L55" s="299">
        <f t="shared" si="11"/>
        <v>0</v>
      </c>
      <c r="M55" s="299">
        <f t="shared" si="11"/>
        <v>0.42857142857142855</v>
      </c>
      <c r="N55" s="299">
        <f t="shared" si="11"/>
        <v>0</v>
      </c>
      <c r="O55" s="299">
        <f t="shared" si="11"/>
        <v>0.42857142857142855</v>
      </c>
      <c r="P55" s="467">
        <f t="shared" si="11"/>
        <v>1</v>
      </c>
    </row>
    <row r="56" spans="1:16" ht="13.15" customHeight="1">
      <c r="A56" s="466"/>
      <c r="B56" s="145" t="s">
        <v>7</v>
      </c>
      <c r="C56" s="299">
        <f t="shared" ref="C56:P56" si="12">IF($P19=0,0,C19/$P19)</f>
        <v>0.82352941176470584</v>
      </c>
      <c r="D56" s="299">
        <f t="shared" si="12"/>
        <v>0.14705882352941177</v>
      </c>
      <c r="E56" s="299">
        <f t="shared" si="12"/>
        <v>0.14705882352941177</v>
      </c>
      <c r="F56" s="299">
        <f t="shared" si="12"/>
        <v>5.8823529411764705E-2</v>
      </c>
      <c r="G56" s="299">
        <f t="shared" si="12"/>
        <v>2.9411764705882353E-2</v>
      </c>
      <c r="H56" s="299">
        <f t="shared" si="12"/>
        <v>5.8823529411764705E-2</v>
      </c>
      <c r="I56" s="299">
        <f t="shared" si="12"/>
        <v>0.14705882352941177</v>
      </c>
      <c r="J56" s="299">
        <f t="shared" si="12"/>
        <v>0.11764705882352941</v>
      </c>
      <c r="K56" s="299">
        <f t="shared" si="12"/>
        <v>0.11764705882352941</v>
      </c>
      <c r="L56" s="299">
        <f t="shared" si="12"/>
        <v>8.8235294117647065E-2</v>
      </c>
      <c r="M56" s="299">
        <f t="shared" si="12"/>
        <v>0.73529411764705888</v>
      </c>
      <c r="N56" s="299">
        <f t="shared" si="12"/>
        <v>0</v>
      </c>
      <c r="O56" s="299">
        <f t="shared" si="12"/>
        <v>0.20588235294117646</v>
      </c>
      <c r="P56" s="467">
        <f t="shared" si="12"/>
        <v>1</v>
      </c>
    </row>
    <row r="57" spans="1:16" ht="13.15" customHeight="1">
      <c r="A57" s="466"/>
      <c r="B57" s="145" t="s">
        <v>13</v>
      </c>
      <c r="C57" s="299">
        <f t="shared" ref="C57:P57" si="13">IF($P20=0,0,C20/$P20)</f>
        <v>0.4</v>
      </c>
      <c r="D57" s="299">
        <f t="shared" si="13"/>
        <v>0.4</v>
      </c>
      <c r="E57" s="299">
        <f t="shared" si="13"/>
        <v>0.2</v>
      </c>
      <c r="F57" s="299">
        <f t="shared" si="13"/>
        <v>0.4</v>
      </c>
      <c r="G57" s="299">
        <f t="shared" si="13"/>
        <v>0.2</v>
      </c>
      <c r="H57" s="299">
        <f t="shared" si="13"/>
        <v>0.4</v>
      </c>
      <c r="I57" s="299">
        <f t="shared" si="13"/>
        <v>0.4</v>
      </c>
      <c r="J57" s="299">
        <f t="shared" si="13"/>
        <v>0.2</v>
      </c>
      <c r="K57" s="299">
        <f t="shared" si="13"/>
        <v>0.4</v>
      </c>
      <c r="L57" s="299">
        <f t="shared" si="13"/>
        <v>0.2</v>
      </c>
      <c r="M57" s="299">
        <f t="shared" si="13"/>
        <v>0.4</v>
      </c>
      <c r="N57" s="299">
        <f t="shared" si="13"/>
        <v>0</v>
      </c>
      <c r="O57" s="299">
        <f t="shared" si="13"/>
        <v>0.8</v>
      </c>
      <c r="P57" s="467">
        <f t="shared" si="13"/>
        <v>1</v>
      </c>
    </row>
    <row r="58" spans="1:16" ht="13.15" customHeight="1">
      <c r="A58" s="466"/>
      <c r="B58" s="145" t="s">
        <v>15</v>
      </c>
      <c r="C58" s="299">
        <f t="shared" ref="C58:P58" si="14">IF($P21=0,0,C21/$P21)</f>
        <v>0.8</v>
      </c>
      <c r="D58" s="299">
        <f t="shared" si="14"/>
        <v>0.4</v>
      </c>
      <c r="E58" s="299">
        <f t="shared" si="14"/>
        <v>0.1</v>
      </c>
      <c r="F58" s="299">
        <f t="shared" si="14"/>
        <v>0.2</v>
      </c>
      <c r="G58" s="299">
        <f t="shared" si="14"/>
        <v>0.3</v>
      </c>
      <c r="H58" s="299">
        <f t="shared" si="14"/>
        <v>0.1</v>
      </c>
      <c r="I58" s="299">
        <f t="shared" si="14"/>
        <v>0.2</v>
      </c>
      <c r="J58" s="299">
        <f t="shared" si="14"/>
        <v>0</v>
      </c>
      <c r="K58" s="299">
        <f t="shared" si="14"/>
        <v>0.2</v>
      </c>
      <c r="L58" s="299">
        <f t="shared" si="14"/>
        <v>0.2</v>
      </c>
      <c r="M58" s="299">
        <f t="shared" si="14"/>
        <v>0.6</v>
      </c>
      <c r="N58" s="299">
        <f t="shared" si="14"/>
        <v>0.4</v>
      </c>
      <c r="O58" s="299">
        <f t="shared" si="14"/>
        <v>0.3</v>
      </c>
      <c r="P58" s="467">
        <f t="shared" si="14"/>
        <v>1</v>
      </c>
    </row>
    <row r="59" spans="1:16" ht="13.15" customHeight="1">
      <c r="A59" s="466"/>
      <c r="B59" s="145" t="s">
        <v>16</v>
      </c>
      <c r="C59" s="299">
        <f t="shared" ref="C59:P59" si="15">IF($P22=0,0,C22/$P22)</f>
        <v>0.94444444444444442</v>
      </c>
      <c r="D59" s="299">
        <f t="shared" si="15"/>
        <v>0.33333333333333331</v>
      </c>
      <c r="E59" s="299">
        <f t="shared" si="15"/>
        <v>0.27777777777777779</v>
      </c>
      <c r="F59" s="299">
        <f t="shared" si="15"/>
        <v>0.44444444444444442</v>
      </c>
      <c r="G59" s="299">
        <f t="shared" si="15"/>
        <v>0.44444444444444442</v>
      </c>
      <c r="H59" s="299">
        <f t="shared" si="15"/>
        <v>0.16666666666666666</v>
      </c>
      <c r="I59" s="299">
        <f t="shared" si="15"/>
        <v>0.5</v>
      </c>
      <c r="J59" s="299">
        <f t="shared" si="15"/>
        <v>0.22222222222222221</v>
      </c>
      <c r="K59" s="299">
        <f t="shared" si="15"/>
        <v>0.3888888888888889</v>
      </c>
      <c r="L59" s="299">
        <f t="shared" si="15"/>
        <v>0.3888888888888889</v>
      </c>
      <c r="M59" s="299">
        <f t="shared" si="15"/>
        <v>0.88888888888888884</v>
      </c>
      <c r="N59" s="299">
        <f t="shared" si="15"/>
        <v>0.77777777777777779</v>
      </c>
      <c r="O59" s="299">
        <f t="shared" si="15"/>
        <v>5.5555555555555552E-2</v>
      </c>
      <c r="P59" s="467">
        <f t="shared" si="15"/>
        <v>1</v>
      </c>
    </row>
    <row r="60" spans="1:16" ht="13.15" customHeight="1">
      <c r="A60" s="466"/>
      <c r="B60" s="145" t="s">
        <v>17</v>
      </c>
      <c r="C60" s="299">
        <f t="shared" ref="C60:P60" si="16">IF($P23=0,0,C23/$P23)</f>
        <v>1</v>
      </c>
      <c r="D60" s="299">
        <f t="shared" si="16"/>
        <v>1</v>
      </c>
      <c r="E60" s="299">
        <f t="shared" si="16"/>
        <v>1</v>
      </c>
      <c r="F60" s="299">
        <f t="shared" si="16"/>
        <v>1</v>
      </c>
      <c r="G60" s="299">
        <f t="shared" si="16"/>
        <v>1</v>
      </c>
      <c r="H60" s="299">
        <f t="shared" si="16"/>
        <v>1</v>
      </c>
      <c r="I60" s="299">
        <f t="shared" si="16"/>
        <v>1</v>
      </c>
      <c r="J60" s="299">
        <f t="shared" si="16"/>
        <v>1</v>
      </c>
      <c r="K60" s="299">
        <f t="shared" si="16"/>
        <v>1</v>
      </c>
      <c r="L60" s="299">
        <f t="shared" si="16"/>
        <v>1</v>
      </c>
      <c r="M60" s="299">
        <f t="shared" si="16"/>
        <v>1</v>
      </c>
      <c r="N60" s="299">
        <f t="shared" si="16"/>
        <v>0</v>
      </c>
      <c r="O60" s="299">
        <f t="shared" si="16"/>
        <v>0</v>
      </c>
      <c r="P60" s="467">
        <f t="shared" si="16"/>
        <v>1</v>
      </c>
    </row>
    <row r="61" spans="1:16" ht="13.15" customHeight="1">
      <c r="A61" s="466"/>
      <c r="B61" s="145" t="s">
        <v>44</v>
      </c>
      <c r="C61" s="299">
        <f t="shared" ref="C61:P61" si="17">IF($P24=0,0,C24/$P24)</f>
        <v>0</v>
      </c>
      <c r="D61" s="299">
        <f t="shared" si="17"/>
        <v>0</v>
      </c>
      <c r="E61" s="299">
        <f t="shared" si="17"/>
        <v>0</v>
      </c>
      <c r="F61" s="299">
        <f t="shared" si="17"/>
        <v>0</v>
      </c>
      <c r="G61" s="299">
        <f t="shared" si="17"/>
        <v>0</v>
      </c>
      <c r="H61" s="299">
        <f t="shared" si="17"/>
        <v>0.5</v>
      </c>
      <c r="I61" s="299">
        <f t="shared" si="17"/>
        <v>0</v>
      </c>
      <c r="J61" s="299">
        <f t="shared" si="17"/>
        <v>0</v>
      </c>
      <c r="K61" s="299">
        <f t="shared" si="17"/>
        <v>0</v>
      </c>
      <c r="L61" s="299">
        <f t="shared" si="17"/>
        <v>0</v>
      </c>
      <c r="M61" s="299">
        <f t="shared" si="17"/>
        <v>0</v>
      </c>
      <c r="N61" s="299">
        <f t="shared" si="17"/>
        <v>0.5</v>
      </c>
      <c r="O61" s="299">
        <f t="shared" si="17"/>
        <v>0</v>
      </c>
      <c r="P61" s="467">
        <f t="shared" si="17"/>
        <v>1</v>
      </c>
    </row>
    <row r="62" spans="1:16" ht="13.15" customHeight="1">
      <c r="A62" s="466"/>
      <c r="B62" s="145" t="s">
        <v>18</v>
      </c>
      <c r="C62" s="299">
        <f t="shared" ref="C62:P62" si="18">IF($P25=0,0,C25/$P25)</f>
        <v>0.5</v>
      </c>
      <c r="D62" s="299">
        <f t="shared" si="18"/>
        <v>0</v>
      </c>
      <c r="E62" s="299">
        <f t="shared" si="18"/>
        <v>0.5</v>
      </c>
      <c r="F62" s="299">
        <f t="shared" si="18"/>
        <v>0</v>
      </c>
      <c r="G62" s="299">
        <f t="shared" si="18"/>
        <v>0</v>
      </c>
      <c r="H62" s="299">
        <f t="shared" si="18"/>
        <v>0</v>
      </c>
      <c r="I62" s="299">
        <f t="shared" si="18"/>
        <v>0</v>
      </c>
      <c r="J62" s="299">
        <f t="shared" si="18"/>
        <v>0.5</v>
      </c>
      <c r="K62" s="299">
        <f t="shared" si="18"/>
        <v>0</v>
      </c>
      <c r="L62" s="299">
        <f t="shared" si="18"/>
        <v>0</v>
      </c>
      <c r="M62" s="299">
        <f t="shared" si="18"/>
        <v>1</v>
      </c>
      <c r="N62" s="299">
        <f t="shared" si="18"/>
        <v>1</v>
      </c>
      <c r="O62" s="299">
        <f t="shared" si="18"/>
        <v>0</v>
      </c>
      <c r="P62" s="467">
        <f t="shared" si="18"/>
        <v>1</v>
      </c>
    </row>
    <row r="63" spans="1:16" ht="13.15" customHeight="1">
      <c r="A63" s="466"/>
      <c r="B63" s="145" t="s">
        <v>23</v>
      </c>
      <c r="C63" s="299">
        <f t="shared" ref="C63:P63" si="19">IF($P26=0,0,C26/$P26)</f>
        <v>1</v>
      </c>
      <c r="D63" s="299">
        <f t="shared" si="19"/>
        <v>0</v>
      </c>
      <c r="E63" s="299">
        <f t="shared" si="19"/>
        <v>0</v>
      </c>
      <c r="F63" s="299">
        <f t="shared" si="19"/>
        <v>1</v>
      </c>
      <c r="G63" s="299">
        <f t="shared" si="19"/>
        <v>0</v>
      </c>
      <c r="H63" s="299">
        <f t="shared" si="19"/>
        <v>0</v>
      </c>
      <c r="I63" s="299">
        <f t="shared" si="19"/>
        <v>0</v>
      </c>
      <c r="J63" s="299">
        <f t="shared" si="19"/>
        <v>1</v>
      </c>
      <c r="K63" s="299">
        <f t="shared" si="19"/>
        <v>0</v>
      </c>
      <c r="L63" s="299">
        <f t="shared" si="19"/>
        <v>0</v>
      </c>
      <c r="M63" s="299">
        <f t="shared" si="19"/>
        <v>1</v>
      </c>
      <c r="N63" s="299">
        <f t="shared" si="19"/>
        <v>1</v>
      </c>
      <c r="O63" s="299">
        <f t="shared" si="19"/>
        <v>0</v>
      </c>
      <c r="P63" s="467">
        <f t="shared" si="19"/>
        <v>1</v>
      </c>
    </row>
    <row r="64" spans="1:16" ht="13.15" customHeight="1">
      <c r="A64" s="466"/>
      <c r="B64" s="145" t="s">
        <v>19</v>
      </c>
      <c r="C64" s="299">
        <f t="shared" ref="C64:P64" si="20">IF($P27=0,0,C27/$P27)</f>
        <v>0.875</v>
      </c>
      <c r="D64" s="299">
        <f t="shared" si="20"/>
        <v>0.875</v>
      </c>
      <c r="E64" s="299">
        <f t="shared" si="20"/>
        <v>1</v>
      </c>
      <c r="F64" s="299">
        <f t="shared" si="20"/>
        <v>1</v>
      </c>
      <c r="G64" s="299">
        <f t="shared" si="20"/>
        <v>0.875</v>
      </c>
      <c r="H64" s="299">
        <f t="shared" si="20"/>
        <v>0.75</v>
      </c>
      <c r="I64" s="299">
        <f t="shared" si="20"/>
        <v>0.875</v>
      </c>
      <c r="J64" s="299">
        <f t="shared" si="20"/>
        <v>0.875</v>
      </c>
      <c r="K64" s="299">
        <f t="shared" si="20"/>
        <v>0.875</v>
      </c>
      <c r="L64" s="299">
        <f t="shared" si="20"/>
        <v>0.25</v>
      </c>
      <c r="M64" s="299">
        <f t="shared" si="20"/>
        <v>0.875</v>
      </c>
      <c r="N64" s="299">
        <f t="shared" si="20"/>
        <v>0.25</v>
      </c>
      <c r="O64" s="299">
        <f t="shared" si="20"/>
        <v>0.5</v>
      </c>
      <c r="P64" s="467">
        <f t="shared" si="20"/>
        <v>1</v>
      </c>
    </row>
    <row r="65" spans="1:16" ht="13.15" customHeight="1">
      <c r="A65" s="466"/>
      <c r="B65" s="145" t="s">
        <v>20</v>
      </c>
      <c r="C65" s="299">
        <f t="shared" ref="C65:P65" si="21">IF($P28=0,0,C28/$P28)</f>
        <v>0.5</v>
      </c>
      <c r="D65" s="299">
        <f t="shared" si="21"/>
        <v>0</v>
      </c>
      <c r="E65" s="299">
        <f t="shared" si="21"/>
        <v>0.5</v>
      </c>
      <c r="F65" s="299">
        <f t="shared" si="21"/>
        <v>1</v>
      </c>
      <c r="G65" s="299">
        <f t="shared" si="21"/>
        <v>0</v>
      </c>
      <c r="H65" s="299">
        <f t="shared" si="21"/>
        <v>0.5</v>
      </c>
      <c r="I65" s="299">
        <f t="shared" si="21"/>
        <v>0</v>
      </c>
      <c r="J65" s="299">
        <f t="shared" si="21"/>
        <v>0</v>
      </c>
      <c r="K65" s="299">
        <f t="shared" si="21"/>
        <v>0</v>
      </c>
      <c r="L65" s="299">
        <f t="shared" si="21"/>
        <v>0</v>
      </c>
      <c r="M65" s="299">
        <f t="shared" si="21"/>
        <v>0.5</v>
      </c>
      <c r="N65" s="299">
        <f t="shared" si="21"/>
        <v>1</v>
      </c>
      <c r="O65" s="299">
        <f t="shared" si="21"/>
        <v>0</v>
      </c>
      <c r="P65" s="467">
        <f t="shared" si="21"/>
        <v>1</v>
      </c>
    </row>
    <row r="66" spans="1:16" ht="13.15" customHeight="1">
      <c r="A66" s="466"/>
      <c r="B66" s="145" t="s">
        <v>21</v>
      </c>
      <c r="C66" s="299">
        <f t="shared" ref="C66:P66" si="22">IF($P29=0,0,C29/$P29)</f>
        <v>0</v>
      </c>
      <c r="D66" s="299">
        <f t="shared" si="22"/>
        <v>0</v>
      </c>
      <c r="E66" s="299">
        <f t="shared" si="22"/>
        <v>1</v>
      </c>
      <c r="F66" s="299">
        <f t="shared" si="22"/>
        <v>0</v>
      </c>
      <c r="G66" s="299">
        <f t="shared" si="22"/>
        <v>0</v>
      </c>
      <c r="H66" s="299">
        <f t="shared" si="22"/>
        <v>0</v>
      </c>
      <c r="I66" s="299">
        <f t="shared" si="22"/>
        <v>0</v>
      </c>
      <c r="J66" s="299">
        <f t="shared" si="22"/>
        <v>1</v>
      </c>
      <c r="K66" s="299">
        <f t="shared" si="22"/>
        <v>0</v>
      </c>
      <c r="L66" s="299">
        <f t="shared" si="22"/>
        <v>0</v>
      </c>
      <c r="M66" s="299">
        <f t="shared" si="22"/>
        <v>0</v>
      </c>
      <c r="N66" s="299">
        <f t="shared" si="22"/>
        <v>0</v>
      </c>
      <c r="O66" s="299">
        <f t="shared" si="22"/>
        <v>0</v>
      </c>
      <c r="P66" s="467">
        <f t="shared" si="22"/>
        <v>1</v>
      </c>
    </row>
    <row r="67" spans="1:16" ht="13.15" customHeight="1">
      <c r="A67" s="466"/>
      <c r="B67" s="145" t="s">
        <v>45</v>
      </c>
      <c r="C67" s="299">
        <f t="shared" ref="C67:P67" si="23">IF($P30=0,0,C30/$P30)</f>
        <v>0.875</v>
      </c>
      <c r="D67" s="299">
        <f t="shared" si="23"/>
        <v>0.125</v>
      </c>
      <c r="E67" s="299">
        <f t="shared" si="23"/>
        <v>0.125</v>
      </c>
      <c r="F67" s="299">
        <f t="shared" si="23"/>
        <v>0.125</v>
      </c>
      <c r="G67" s="299">
        <f t="shared" si="23"/>
        <v>0</v>
      </c>
      <c r="H67" s="299">
        <f t="shared" si="23"/>
        <v>0.125</v>
      </c>
      <c r="I67" s="299">
        <f t="shared" si="23"/>
        <v>0.125</v>
      </c>
      <c r="J67" s="299">
        <f t="shared" si="23"/>
        <v>0.125</v>
      </c>
      <c r="K67" s="299">
        <f t="shared" si="23"/>
        <v>0.125</v>
      </c>
      <c r="L67" s="299">
        <f t="shared" si="23"/>
        <v>0.25</v>
      </c>
      <c r="M67" s="299">
        <f t="shared" si="23"/>
        <v>0.875</v>
      </c>
      <c r="N67" s="299">
        <f t="shared" si="23"/>
        <v>0</v>
      </c>
      <c r="O67" s="299">
        <f t="shared" si="23"/>
        <v>0.25</v>
      </c>
      <c r="P67" s="467">
        <f t="shared" si="23"/>
        <v>1</v>
      </c>
    </row>
    <row r="68" spans="1:16" ht="13.15" customHeight="1">
      <c r="A68" s="466"/>
      <c r="B68" s="145" t="s">
        <v>46</v>
      </c>
      <c r="C68" s="299">
        <f t="shared" ref="C68:P68" si="24">IF($P31=0,0,C31/$P31)</f>
        <v>0.7</v>
      </c>
      <c r="D68" s="299">
        <f t="shared" si="24"/>
        <v>0.5</v>
      </c>
      <c r="E68" s="299">
        <f t="shared" si="24"/>
        <v>0.6</v>
      </c>
      <c r="F68" s="299">
        <f t="shared" si="24"/>
        <v>0.3</v>
      </c>
      <c r="G68" s="299">
        <f t="shared" si="24"/>
        <v>0.3</v>
      </c>
      <c r="H68" s="299">
        <f t="shared" si="24"/>
        <v>0.6</v>
      </c>
      <c r="I68" s="299">
        <f t="shared" si="24"/>
        <v>0.3</v>
      </c>
      <c r="J68" s="299">
        <f t="shared" si="24"/>
        <v>0.4</v>
      </c>
      <c r="K68" s="299">
        <f t="shared" si="24"/>
        <v>0.3</v>
      </c>
      <c r="L68" s="299">
        <f t="shared" si="24"/>
        <v>0.6</v>
      </c>
      <c r="M68" s="299">
        <f t="shared" si="24"/>
        <v>0.8</v>
      </c>
      <c r="N68" s="299">
        <f t="shared" si="24"/>
        <v>0.5</v>
      </c>
      <c r="O68" s="299">
        <f t="shared" si="24"/>
        <v>0</v>
      </c>
      <c r="P68" s="467">
        <f t="shared" si="24"/>
        <v>1</v>
      </c>
    </row>
    <row r="69" spans="1:16" ht="13.15" customHeight="1">
      <c r="A69" s="466"/>
      <c r="B69" s="145" t="s">
        <v>47</v>
      </c>
      <c r="C69" s="299">
        <f t="shared" ref="C69:P69" si="25">IF($P32=0,0,C32/$P32)</f>
        <v>0.5</v>
      </c>
      <c r="D69" s="299">
        <f t="shared" si="25"/>
        <v>0.5</v>
      </c>
      <c r="E69" s="299">
        <f t="shared" si="25"/>
        <v>0</v>
      </c>
      <c r="F69" s="299">
        <f t="shared" si="25"/>
        <v>0.5</v>
      </c>
      <c r="G69" s="299">
        <f t="shared" si="25"/>
        <v>0</v>
      </c>
      <c r="H69" s="299">
        <f t="shared" si="25"/>
        <v>0</v>
      </c>
      <c r="I69" s="299">
        <f t="shared" si="25"/>
        <v>0</v>
      </c>
      <c r="J69" s="299">
        <f t="shared" si="25"/>
        <v>0</v>
      </c>
      <c r="K69" s="299">
        <f t="shared" si="25"/>
        <v>0.5</v>
      </c>
      <c r="L69" s="299">
        <f t="shared" si="25"/>
        <v>0</v>
      </c>
      <c r="M69" s="299">
        <f t="shared" si="25"/>
        <v>0.5</v>
      </c>
      <c r="N69" s="299">
        <f t="shared" si="25"/>
        <v>0</v>
      </c>
      <c r="O69" s="299">
        <f t="shared" si="25"/>
        <v>0</v>
      </c>
      <c r="P69" s="467">
        <f t="shared" si="25"/>
        <v>1</v>
      </c>
    </row>
    <row r="70" spans="1:16" ht="13.15" customHeight="1">
      <c r="A70" s="466"/>
      <c r="B70" s="145" t="s">
        <v>22</v>
      </c>
      <c r="C70" s="299">
        <f t="shared" ref="C70:P70" si="26">IF($P33=0,0,C33/$P33)</f>
        <v>0.22222222222222221</v>
      </c>
      <c r="D70" s="299">
        <f t="shared" si="26"/>
        <v>0.33333333333333331</v>
      </c>
      <c r="E70" s="299">
        <f t="shared" si="26"/>
        <v>0</v>
      </c>
      <c r="F70" s="299">
        <f t="shared" si="26"/>
        <v>0.1111111111111111</v>
      </c>
      <c r="G70" s="299">
        <f t="shared" si="26"/>
        <v>0.33333333333333331</v>
      </c>
      <c r="H70" s="299">
        <f t="shared" si="26"/>
        <v>0.1111111111111111</v>
      </c>
      <c r="I70" s="299">
        <f t="shared" si="26"/>
        <v>0</v>
      </c>
      <c r="J70" s="299">
        <f t="shared" si="26"/>
        <v>0</v>
      </c>
      <c r="K70" s="299">
        <f t="shared" si="26"/>
        <v>0.1111111111111111</v>
      </c>
      <c r="L70" s="299">
        <f t="shared" si="26"/>
        <v>0</v>
      </c>
      <c r="M70" s="299">
        <f t="shared" si="26"/>
        <v>0.44444444444444442</v>
      </c>
      <c r="N70" s="299">
        <f t="shared" si="26"/>
        <v>0.1111111111111111</v>
      </c>
      <c r="O70" s="299">
        <f t="shared" si="26"/>
        <v>0.22222222222222221</v>
      </c>
      <c r="P70" s="467">
        <f t="shared" si="26"/>
        <v>1</v>
      </c>
    </row>
    <row r="71" spans="1:16" ht="13.15" customHeight="1">
      <c r="A71" s="468"/>
      <c r="B71" s="145" t="s">
        <v>9</v>
      </c>
      <c r="C71" s="299">
        <f t="shared" ref="C71:P71" si="27">IF($P34=0,0,C34/$P34)</f>
        <v>0.7857142857142857</v>
      </c>
      <c r="D71" s="299">
        <f t="shared" si="27"/>
        <v>0.39285714285714285</v>
      </c>
      <c r="E71" s="299">
        <f t="shared" si="27"/>
        <v>0.35714285714285715</v>
      </c>
      <c r="F71" s="299">
        <f t="shared" si="27"/>
        <v>0.6785714285714286</v>
      </c>
      <c r="G71" s="299">
        <f t="shared" si="27"/>
        <v>0.25</v>
      </c>
      <c r="H71" s="299">
        <f t="shared" si="27"/>
        <v>0.32142857142857145</v>
      </c>
      <c r="I71" s="299">
        <f t="shared" si="27"/>
        <v>0.42857142857142855</v>
      </c>
      <c r="J71" s="299">
        <f t="shared" si="27"/>
        <v>0.25</v>
      </c>
      <c r="K71" s="299">
        <f t="shared" si="27"/>
        <v>0.35714285714285715</v>
      </c>
      <c r="L71" s="299">
        <f t="shared" si="27"/>
        <v>0.14285714285714285</v>
      </c>
      <c r="M71" s="299">
        <f t="shared" si="27"/>
        <v>0.9642857142857143</v>
      </c>
      <c r="N71" s="299">
        <f t="shared" si="27"/>
        <v>3.5714285714285712E-2</v>
      </c>
      <c r="O71" s="299">
        <f t="shared" si="27"/>
        <v>0.21428571428571427</v>
      </c>
      <c r="P71" s="467">
        <f t="shared" si="27"/>
        <v>1</v>
      </c>
    </row>
    <row r="72" spans="1:16" ht="13.15" customHeight="1">
      <c r="A72" s="468"/>
      <c r="B72" s="145" t="s">
        <v>33</v>
      </c>
      <c r="C72" s="299">
        <f t="shared" ref="C72:P72" si="28">IF($P35=0,0,C35/$P35)</f>
        <v>0</v>
      </c>
      <c r="D72" s="299">
        <f t="shared" si="28"/>
        <v>0</v>
      </c>
      <c r="E72" s="299">
        <f t="shared" si="28"/>
        <v>0</v>
      </c>
      <c r="F72" s="299">
        <f t="shared" si="28"/>
        <v>0</v>
      </c>
      <c r="G72" s="299">
        <f t="shared" si="28"/>
        <v>0</v>
      </c>
      <c r="H72" s="299">
        <f t="shared" si="28"/>
        <v>0</v>
      </c>
      <c r="I72" s="299">
        <f t="shared" si="28"/>
        <v>0</v>
      </c>
      <c r="J72" s="299">
        <f t="shared" si="28"/>
        <v>0</v>
      </c>
      <c r="K72" s="299">
        <f t="shared" si="28"/>
        <v>0</v>
      </c>
      <c r="L72" s="299">
        <f t="shared" si="28"/>
        <v>0</v>
      </c>
      <c r="M72" s="299">
        <f t="shared" si="28"/>
        <v>0</v>
      </c>
      <c r="N72" s="299">
        <f t="shared" si="28"/>
        <v>0</v>
      </c>
      <c r="O72" s="299">
        <f t="shared" si="28"/>
        <v>0</v>
      </c>
      <c r="P72" s="467">
        <f t="shared" si="28"/>
        <v>0</v>
      </c>
    </row>
    <row r="73" spans="1:16" ht="13.15" customHeight="1">
      <c r="A73" s="468"/>
      <c r="B73" s="145" t="s">
        <v>5</v>
      </c>
      <c r="C73" s="299">
        <f t="shared" ref="C73:P73" si="29">IF($P36=0,0,C36/$P36)</f>
        <v>0.5</v>
      </c>
      <c r="D73" s="299">
        <f t="shared" si="29"/>
        <v>0</v>
      </c>
      <c r="E73" s="299">
        <f t="shared" si="29"/>
        <v>0.25</v>
      </c>
      <c r="F73" s="299">
        <f t="shared" si="29"/>
        <v>0.25</v>
      </c>
      <c r="G73" s="299">
        <f t="shared" si="29"/>
        <v>0</v>
      </c>
      <c r="H73" s="299">
        <f t="shared" si="29"/>
        <v>0.25</v>
      </c>
      <c r="I73" s="299">
        <f t="shared" si="29"/>
        <v>0.5</v>
      </c>
      <c r="J73" s="299">
        <f t="shared" si="29"/>
        <v>0.25</v>
      </c>
      <c r="K73" s="299">
        <f t="shared" si="29"/>
        <v>0</v>
      </c>
      <c r="L73" s="299">
        <f t="shared" si="29"/>
        <v>0.25</v>
      </c>
      <c r="M73" s="299">
        <f t="shared" si="29"/>
        <v>0.75</v>
      </c>
      <c r="N73" s="299">
        <f t="shared" si="29"/>
        <v>0.25</v>
      </c>
      <c r="O73" s="299">
        <f t="shared" si="29"/>
        <v>0.25</v>
      </c>
      <c r="P73" s="467">
        <f t="shared" si="29"/>
        <v>1</v>
      </c>
    </row>
    <row r="74" spans="1:16" ht="13.15" customHeight="1">
      <c r="A74" s="466"/>
      <c r="B74" s="145" t="s">
        <v>126</v>
      </c>
      <c r="C74" s="299">
        <f t="shared" ref="C74:P76" si="30">IF($P37=0,0,C37/$P37)</f>
        <v>0.90909090909090906</v>
      </c>
      <c r="D74" s="299">
        <f t="shared" si="30"/>
        <v>0.45454545454545453</v>
      </c>
      <c r="E74" s="299">
        <f t="shared" si="30"/>
        <v>0.45454545454545453</v>
      </c>
      <c r="F74" s="299">
        <f t="shared" si="30"/>
        <v>0.72727272727272729</v>
      </c>
      <c r="G74" s="299">
        <f t="shared" si="30"/>
        <v>0.63636363636363635</v>
      </c>
      <c r="H74" s="299">
        <f t="shared" si="30"/>
        <v>0.18181818181818182</v>
      </c>
      <c r="I74" s="299">
        <f t="shared" si="30"/>
        <v>0.54545454545454541</v>
      </c>
      <c r="J74" s="299">
        <f t="shared" si="30"/>
        <v>0.36363636363636365</v>
      </c>
      <c r="K74" s="299">
        <f t="shared" si="30"/>
        <v>0.81818181818181823</v>
      </c>
      <c r="L74" s="299">
        <f t="shared" si="30"/>
        <v>0.27272727272727271</v>
      </c>
      <c r="M74" s="299">
        <f t="shared" si="30"/>
        <v>0.81818181818181823</v>
      </c>
      <c r="N74" s="299">
        <f t="shared" si="30"/>
        <v>0.72727272727272729</v>
      </c>
      <c r="O74" s="299">
        <f t="shared" si="30"/>
        <v>0</v>
      </c>
      <c r="P74" s="467">
        <f t="shared" si="30"/>
        <v>1</v>
      </c>
    </row>
    <row r="75" spans="1:16" ht="13.15" customHeight="1">
      <c r="A75" s="468"/>
      <c r="B75" s="145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467"/>
    </row>
    <row r="76" spans="1:16" ht="13.15" customHeight="1">
      <c r="A76" s="469"/>
      <c r="B76" s="470" t="s">
        <v>1</v>
      </c>
      <c r="C76" s="471">
        <f t="shared" si="30"/>
        <v>0.67685589519650657</v>
      </c>
      <c r="D76" s="471">
        <f t="shared" si="30"/>
        <v>0.33187772925764192</v>
      </c>
      <c r="E76" s="471">
        <f t="shared" si="30"/>
        <v>0.2576419213973799</v>
      </c>
      <c r="F76" s="471">
        <f t="shared" si="30"/>
        <v>0.39737991266375544</v>
      </c>
      <c r="G76" s="471">
        <f t="shared" si="30"/>
        <v>0.24454148471615719</v>
      </c>
      <c r="H76" s="471">
        <f t="shared" si="30"/>
        <v>0.21397379912663755</v>
      </c>
      <c r="I76" s="471">
        <f t="shared" si="30"/>
        <v>0.27947598253275108</v>
      </c>
      <c r="J76" s="471">
        <f t="shared" si="30"/>
        <v>0.18340611353711792</v>
      </c>
      <c r="K76" s="471">
        <f t="shared" si="30"/>
        <v>0.26637554585152839</v>
      </c>
      <c r="L76" s="471">
        <f t="shared" si="30"/>
        <v>0.20087336244541484</v>
      </c>
      <c r="M76" s="471">
        <f t="shared" si="30"/>
        <v>0.66375545851528384</v>
      </c>
      <c r="N76" s="471">
        <f t="shared" si="30"/>
        <v>0.26637554585152839</v>
      </c>
      <c r="O76" s="471">
        <f t="shared" si="30"/>
        <v>0.23144104803493451</v>
      </c>
      <c r="P76" s="472">
        <f t="shared" si="30"/>
        <v>1</v>
      </c>
    </row>
    <row r="77" spans="1:16" ht="13.15" customHeight="1"/>
    <row r="78" spans="1:16" ht="13.15" customHeight="1">
      <c r="A78" s="26" t="s">
        <v>94</v>
      </c>
    </row>
    <row r="79" spans="1:16" ht="13.15" customHeight="1">
      <c r="A79" s="295" t="s">
        <v>0</v>
      </c>
      <c r="B79" s="296" t="s">
        <v>0</v>
      </c>
      <c r="C79" s="539" t="s">
        <v>80</v>
      </c>
      <c r="D79" s="539"/>
      <c r="E79" s="539"/>
      <c r="F79" s="539"/>
      <c r="G79" s="539"/>
      <c r="H79" s="539"/>
      <c r="I79" s="539"/>
      <c r="J79" s="539"/>
      <c r="K79" s="539"/>
      <c r="L79" s="539"/>
      <c r="M79" s="539"/>
      <c r="N79" s="539"/>
      <c r="O79" s="539"/>
      <c r="P79" s="539"/>
    </row>
    <row r="80" spans="1:16" ht="13.15" customHeight="1">
      <c r="A80" s="297"/>
      <c r="B80" s="301"/>
      <c r="C80" s="465" t="s">
        <v>81</v>
      </c>
      <c r="D80" s="465" t="s">
        <v>82</v>
      </c>
      <c r="E80" s="465" t="s">
        <v>91</v>
      </c>
      <c r="F80" s="465" t="s">
        <v>83</v>
      </c>
      <c r="G80" s="465" t="s">
        <v>84</v>
      </c>
      <c r="H80" s="465" t="s">
        <v>85</v>
      </c>
      <c r="I80" s="465" t="s">
        <v>86</v>
      </c>
      <c r="J80" s="465" t="s">
        <v>95</v>
      </c>
      <c r="K80" s="465" t="s">
        <v>87</v>
      </c>
      <c r="L80" s="465" t="s">
        <v>88</v>
      </c>
      <c r="M80" s="465" t="s">
        <v>89</v>
      </c>
      <c r="N80" s="465" t="s">
        <v>90</v>
      </c>
      <c r="O80" s="465" t="s">
        <v>92</v>
      </c>
      <c r="P80" s="465" t="s">
        <v>1</v>
      </c>
    </row>
    <row r="81" spans="1:16" ht="13.15" customHeight="1">
      <c r="A81" s="297"/>
      <c r="B81" s="301"/>
      <c r="C81" s="465" t="s">
        <v>26</v>
      </c>
      <c r="D81" s="465" t="s">
        <v>26</v>
      </c>
      <c r="E81" s="465" t="s">
        <v>26</v>
      </c>
      <c r="F81" s="465" t="s">
        <v>26</v>
      </c>
      <c r="G81" s="465" t="s">
        <v>26</v>
      </c>
      <c r="H81" s="465" t="s">
        <v>26</v>
      </c>
      <c r="I81" s="465" t="s">
        <v>26</v>
      </c>
      <c r="J81" s="465" t="s">
        <v>26</v>
      </c>
      <c r="K81" s="465" t="s">
        <v>26</v>
      </c>
      <c r="L81" s="465" t="s">
        <v>26</v>
      </c>
      <c r="M81" s="465" t="s">
        <v>26</v>
      </c>
      <c r="N81" s="465" t="s">
        <v>26</v>
      </c>
      <c r="O81" s="465" t="s">
        <v>26</v>
      </c>
      <c r="P81" s="465" t="s">
        <v>26</v>
      </c>
    </row>
    <row r="82" spans="1:16" ht="13.15" customHeight="1">
      <c r="A82" s="466" t="s">
        <v>24</v>
      </c>
      <c r="B82" s="302" t="s">
        <v>3</v>
      </c>
      <c r="C82" s="299">
        <f>IF(C$39=0,0,C8/C$39)</f>
        <v>6.4516129032258064E-3</v>
      </c>
      <c r="D82" s="299">
        <f t="shared" ref="D82:P82" si="31">IF(D$39=0,0,D8/D$39)</f>
        <v>0</v>
      </c>
      <c r="E82" s="299">
        <f t="shared" si="31"/>
        <v>0</v>
      </c>
      <c r="F82" s="299">
        <f t="shared" si="31"/>
        <v>0</v>
      </c>
      <c r="G82" s="299">
        <f t="shared" si="31"/>
        <v>0</v>
      </c>
      <c r="H82" s="299">
        <f t="shared" si="31"/>
        <v>0</v>
      </c>
      <c r="I82" s="299">
        <f t="shared" si="31"/>
        <v>0</v>
      </c>
      <c r="J82" s="299">
        <f t="shared" si="31"/>
        <v>0</v>
      </c>
      <c r="K82" s="299">
        <f t="shared" si="31"/>
        <v>0</v>
      </c>
      <c r="L82" s="299">
        <f t="shared" si="31"/>
        <v>2.1739130434782608E-2</v>
      </c>
      <c r="M82" s="299">
        <f t="shared" si="31"/>
        <v>6.5789473684210523E-3</v>
      </c>
      <c r="N82" s="299">
        <f t="shared" si="31"/>
        <v>0</v>
      </c>
      <c r="O82" s="299">
        <f t="shared" si="31"/>
        <v>0</v>
      </c>
      <c r="P82" s="467">
        <f t="shared" si="31"/>
        <v>4.3668122270742356E-3</v>
      </c>
    </row>
    <row r="83" spans="1:16" ht="13.15" customHeight="1">
      <c r="A83" s="466"/>
      <c r="B83" s="145" t="s">
        <v>4</v>
      </c>
      <c r="C83" s="299">
        <f t="shared" ref="C83:P83" si="32">IF(C$39=0,0,C9/C$39)</f>
        <v>2.5806451612903226E-2</v>
      </c>
      <c r="D83" s="299">
        <f t="shared" si="32"/>
        <v>7.8947368421052627E-2</v>
      </c>
      <c r="E83" s="299">
        <f t="shared" si="32"/>
        <v>5.0847457627118647E-2</v>
      </c>
      <c r="F83" s="299">
        <f t="shared" si="32"/>
        <v>5.4945054945054944E-2</v>
      </c>
      <c r="G83" s="299">
        <f t="shared" si="32"/>
        <v>0.10714285714285714</v>
      </c>
      <c r="H83" s="299">
        <f t="shared" si="32"/>
        <v>6.1224489795918366E-2</v>
      </c>
      <c r="I83" s="299">
        <f t="shared" si="32"/>
        <v>6.25E-2</v>
      </c>
      <c r="J83" s="299">
        <f t="shared" si="32"/>
        <v>4.7619047619047616E-2</v>
      </c>
      <c r="K83" s="299">
        <f t="shared" si="32"/>
        <v>1.6393442622950821E-2</v>
      </c>
      <c r="L83" s="299">
        <f t="shared" si="32"/>
        <v>4.3478260869565216E-2</v>
      </c>
      <c r="M83" s="299">
        <f t="shared" si="32"/>
        <v>3.2894736842105261E-2</v>
      </c>
      <c r="N83" s="299">
        <f t="shared" si="32"/>
        <v>4.9180327868852458E-2</v>
      </c>
      <c r="O83" s="299">
        <f t="shared" si="32"/>
        <v>3.7735849056603772E-2</v>
      </c>
      <c r="P83" s="467">
        <f t="shared" si="32"/>
        <v>3.9301310043668124E-2</v>
      </c>
    </row>
    <row r="84" spans="1:16" ht="13.15" customHeight="1">
      <c r="A84" s="466"/>
      <c r="B84" s="145" t="s">
        <v>41</v>
      </c>
      <c r="C84" s="299">
        <f t="shared" ref="C84:P84" si="33">IF(C$39=0,0,C10/C$39)</f>
        <v>1.2903225806451613E-2</v>
      </c>
      <c r="D84" s="299">
        <f t="shared" si="33"/>
        <v>0</v>
      </c>
      <c r="E84" s="299">
        <f t="shared" si="33"/>
        <v>0</v>
      </c>
      <c r="F84" s="299">
        <f t="shared" si="33"/>
        <v>1.098901098901099E-2</v>
      </c>
      <c r="G84" s="299">
        <f t="shared" si="33"/>
        <v>0</v>
      </c>
      <c r="H84" s="299">
        <f t="shared" si="33"/>
        <v>0</v>
      </c>
      <c r="I84" s="299">
        <f t="shared" si="33"/>
        <v>0</v>
      </c>
      <c r="J84" s="299">
        <f t="shared" si="33"/>
        <v>2.3809523809523808E-2</v>
      </c>
      <c r="K84" s="299">
        <f t="shared" si="33"/>
        <v>1.6393442622950821E-2</v>
      </c>
      <c r="L84" s="299">
        <f t="shared" si="33"/>
        <v>4.3478260869565216E-2</v>
      </c>
      <c r="M84" s="299">
        <f t="shared" si="33"/>
        <v>1.3157894736842105E-2</v>
      </c>
      <c r="N84" s="299">
        <f t="shared" si="33"/>
        <v>1.6393442622950821E-2</v>
      </c>
      <c r="O84" s="299">
        <f t="shared" si="33"/>
        <v>1.8867924528301886E-2</v>
      </c>
      <c r="P84" s="467">
        <f t="shared" si="33"/>
        <v>8.7336244541484712E-3</v>
      </c>
    </row>
    <row r="85" spans="1:16" ht="13.15" customHeight="1">
      <c r="A85" s="466"/>
      <c r="B85" s="145" t="s">
        <v>42</v>
      </c>
      <c r="C85" s="299">
        <f t="shared" ref="C85:P85" si="34">IF(C$39=0,0,C11/C$39)</f>
        <v>0.11612903225806452</v>
      </c>
      <c r="D85" s="299">
        <f t="shared" si="34"/>
        <v>0.10526315789473684</v>
      </c>
      <c r="E85" s="299">
        <f t="shared" si="34"/>
        <v>6.7796610169491525E-2</v>
      </c>
      <c r="F85" s="299">
        <f t="shared" si="34"/>
        <v>0.10989010989010989</v>
      </c>
      <c r="G85" s="299">
        <f t="shared" si="34"/>
        <v>0</v>
      </c>
      <c r="H85" s="299">
        <f t="shared" si="34"/>
        <v>8.1632653061224483E-2</v>
      </c>
      <c r="I85" s="299">
        <f t="shared" si="34"/>
        <v>1.5625E-2</v>
      </c>
      <c r="J85" s="299">
        <f t="shared" si="34"/>
        <v>0</v>
      </c>
      <c r="K85" s="299">
        <f t="shared" si="34"/>
        <v>8.1967213114754092E-2</v>
      </c>
      <c r="L85" s="299">
        <f t="shared" si="34"/>
        <v>0.13043478260869565</v>
      </c>
      <c r="M85" s="299">
        <f t="shared" si="34"/>
        <v>7.8947368421052627E-2</v>
      </c>
      <c r="N85" s="299">
        <f t="shared" si="34"/>
        <v>4.9180327868852458E-2</v>
      </c>
      <c r="O85" s="299">
        <f t="shared" si="34"/>
        <v>0</v>
      </c>
      <c r="P85" s="467">
        <f t="shared" si="34"/>
        <v>9.1703056768558958E-2</v>
      </c>
    </row>
    <row r="86" spans="1:16" ht="13.15" customHeight="1">
      <c r="A86" s="466"/>
      <c r="B86" s="145" t="s">
        <v>14</v>
      </c>
      <c r="C86" s="299">
        <f t="shared" ref="C86:P86" si="35">IF(C$39=0,0,C12/C$39)</f>
        <v>1.935483870967742E-2</v>
      </c>
      <c r="D86" s="299">
        <f t="shared" si="35"/>
        <v>2.6315789473684209E-2</v>
      </c>
      <c r="E86" s="299">
        <f t="shared" si="35"/>
        <v>1.6949152542372881E-2</v>
      </c>
      <c r="F86" s="299">
        <f t="shared" si="35"/>
        <v>2.197802197802198E-2</v>
      </c>
      <c r="G86" s="299">
        <f t="shared" si="35"/>
        <v>3.5714285714285712E-2</v>
      </c>
      <c r="H86" s="299">
        <f t="shared" si="35"/>
        <v>4.0816326530612242E-2</v>
      </c>
      <c r="I86" s="299">
        <f t="shared" si="35"/>
        <v>3.125E-2</v>
      </c>
      <c r="J86" s="299">
        <f t="shared" si="35"/>
        <v>2.3809523809523808E-2</v>
      </c>
      <c r="K86" s="299">
        <f t="shared" si="35"/>
        <v>3.2786885245901641E-2</v>
      </c>
      <c r="L86" s="299">
        <f t="shared" si="35"/>
        <v>2.1739130434782608E-2</v>
      </c>
      <c r="M86" s="299">
        <f t="shared" si="35"/>
        <v>1.9736842105263157E-2</v>
      </c>
      <c r="N86" s="299">
        <f t="shared" si="35"/>
        <v>3.2786885245901641E-2</v>
      </c>
      <c r="O86" s="299">
        <f t="shared" si="35"/>
        <v>0</v>
      </c>
      <c r="P86" s="467">
        <f t="shared" si="35"/>
        <v>1.3100436681222707E-2</v>
      </c>
    </row>
    <row r="87" spans="1:16" ht="13.15" customHeight="1">
      <c r="A87" s="466"/>
      <c r="B87" s="145" t="s">
        <v>6</v>
      </c>
      <c r="C87" s="299">
        <f t="shared" ref="C87:P87" si="36">IF(C$39=0,0,C13/C$39)</f>
        <v>0</v>
      </c>
      <c r="D87" s="299">
        <f t="shared" si="36"/>
        <v>2.6315789473684209E-2</v>
      </c>
      <c r="E87" s="299">
        <f t="shared" si="36"/>
        <v>1.6949152542372881E-2</v>
      </c>
      <c r="F87" s="299">
        <f t="shared" si="36"/>
        <v>4.3956043956043959E-2</v>
      </c>
      <c r="G87" s="299">
        <f t="shared" si="36"/>
        <v>3.5714285714285712E-2</v>
      </c>
      <c r="H87" s="299">
        <f t="shared" si="36"/>
        <v>0</v>
      </c>
      <c r="I87" s="299">
        <f t="shared" si="36"/>
        <v>1.5625E-2</v>
      </c>
      <c r="J87" s="299">
        <f t="shared" si="36"/>
        <v>0</v>
      </c>
      <c r="K87" s="299">
        <f t="shared" si="36"/>
        <v>1.6393442622950821E-2</v>
      </c>
      <c r="L87" s="299">
        <f t="shared" si="36"/>
        <v>0</v>
      </c>
      <c r="M87" s="299">
        <f t="shared" si="36"/>
        <v>1.3157894736842105E-2</v>
      </c>
      <c r="N87" s="299">
        <f t="shared" si="36"/>
        <v>6.5573770491803282E-2</v>
      </c>
      <c r="O87" s="299">
        <f t="shared" si="36"/>
        <v>0</v>
      </c>
      <c r="P87" s="467">
        <f t="shared" si="36"/>
        <v>2.1834061135371178E-2</v>
      </c>
    </row>
    <row r="88" spans="1:16" ht="13.15" customHeight="1">
      <c r="A88" s="466"/>
      <c r="B88" s="145" t="s">
        <v>8</v>
      </c>
      <c r="C88" s="299">
        <f t="shared" ref="C88:P88" si="37">IF(C$39=0,0,C14/C$39)</f>
        <v>0</v>
      </c>
      <c r="D88" s="299">
        <f t="shared" si="37"/>
        <v>0</v>
      </c>
      <c r="E88" s="299">
        <f t="shared" si="37"/>
        <v>1.6949152542372881E-2</v>
      </c>
      <c r="F88" s="299">
        <f t="shared" si="37"/>
        <v>1.098901098901099E-2</v>
      </c>
      <c r="G88" s="299">
        <f t="shared" si="37"/>
        <v>1.7857142857142856E-2</v>
      </c>
      <c r="H88" s="299">
        <f t="shared" si="37"/>
        <v>0</v>
      </c>
      <c r="I88" s="299">
        <f t="shared" si="37"/>
        <v>1.5625E-2</v>
      </c>
      <c r="J88" s="299">
        <f t="shared" si="37"/>
        <v>0</v>
      </c>
      <c r="K88" s="299">
        <f t="shared" si="37"/>
        <v>0</v>
      </c>
      <c r="L88" s="299">
        <f t="shared" si="37"/>
        <v>0</v>
      </c>
      <c r="M88" s="299">
        <f t="shared" si="37"/>
        <v>0</v>
      </c>
      <c r="N88" s="299">
        <f t="shared" si="37"/>
        <v>1.6393442622950821E-2</v>
      </c>
      <c r="O88" s="299">
        <f t="shared" si="37"/>
        <v>0</v>
      </c>
      <c r="P88" s="467">
        <f t="shared" si="37"/>
        <v>4.3668122270742356E-3</v>
      </c>
    </row>
    <row r="89" spans="1:16" ht="13.15" customHeight="1">
      <c r="A89" s="466"/>
      <c r="B89" s="145" t="s">
        <v>10</v>
      </c>
      <c r="C89" s="299">
        <f t="shared" ref="C89:P89" si="38">IF(C$39=0,0,C15/C$39)</f>
        <v>0</v>
      </c>
      <c r="D89" s="299">
        <f t="shared" si="38"/>
        <v>0</v>
      </c>
      <c r="E89" s="299">
        <f t="shared" si="38"/>
        <v>0</v>
      </c>
      <c r="F89" s="299">
        <f t="shared" si="38"/>
        <v>0</v>
      </c>
      <c r="G89" s="299">
        <f t="shared" si="38"/>
        <v>0</v>
      </c>
      <c r="H89" s="299">
        <f t="shared" si="38"/>
        <v>0</v>
      </c>
      <c r="I89" s="299">
        <f t="shared" si="38"/>
        <v>0</v>
      </c>
      <c r="J89" s="299">
        <f t="shared" si="38"/>
        <v>0</v>
      </c>
      <c r="K89" s="299">
        <f t="shared" si="38"/>
        <v>0</v>
      </c>
      <c r="L89" s="299">
        <f t="shared" si="38"/>
        <v>0</v>
      </c>
      <c r="M89" s="299">
        <f t="shared" si="38"/>
        <v>0</v>
      </c>
      <c r="N89" s="299">
        <f t="shared" si="38"/>
        <v>0</v>
      </c>
      <c r="O89" s="299">
        <f t="shared" si="38"/>
        <v>0.28301886792452829</v>
      </c>
      <c r="P89" s="467">
        <f t="shared" si="38"/>
        <v>6.5502183406113537E-2</v>
      </c>
    </row>
    <row r="90" spans="1:16" ht="13.15" customHeight="1">
      <c r="A90" s="466"/>
      <c r="B90" s="145" t="s">
        <v>11</v>
      </c>
      <c r="C90" s="299">
        <f t="shared" ref="C90:P90" si="39">IF(C$39=0,0,C16/C$39)</f>
        <v>0</v>
      </c>
      <c r="D90" s="299">
        <f t="shared" si="39"/>
        <v>0</v>
      </c>
      <c r="E90" s="299">
        <f t="shared" si="39"/>
        <v>0</v>
      </c>
      <c r="F90" s="299">
        <f t="shared" si="39"/>
        <v>0</v>
      </c>
      <c r="G90" s="299">
        <f t="shared" si="39"/>
        <v>0</v>
      </c>
      <c r="H90" s="299">
        <f t="shared" si="39"/>
        <v>0</v>
      </c>
      <c r="I90" s="299">
        <f t="shared" si="39"/>
        <v>0</v>
      </c>
      <c r="J90" s="299">
        <f t="shared" si="39"/>
        <v>0</v>
      </c>
      <c r="K90" s="299">
        <f t="shared" si="39"/>
        <v>0</v>
      </c>
      <c r="L90" s="299">
        <f t="shared" si="39"/>
        <v>0</v>
      </c>
      <c r="M90" s="299">
        <f t="shared" si="39"/>
        <v>0</v>
      </c>
      <c r="N90" s="299">
        <f t="shared" si="39"/>
        <v>0</v>
      </c>
      <c r="O90" s="299">
        <f t="shared" si="39"/>
        <v>1.8867924528301886E-2</v>
      </c>
      <c r="P90" s="467">
        <f t="shared" si="39"/>
        <v>4.3668122270742356E-3</v>
      </c>
    </row>
    <row r="91" spans="1:16" ht="13.15" customHeight="1">
      <c r="A91" s="466"/>
      <c r="B91" s="145" t="s">
        <v>12</v>
      </c>
      <c r="C91" s="299">
        <f t="shared" ref="C91:P91" si="40">IF(C$39=0,0,C17/C$39)</f>
        <v>4.5161290322580643E-2</v>
      </c>
      <c r="D91" s="299">
        <f t="shared" si="40"/>
        <v>6.5789473684210523E-2</v>
      </c>
      <c r="E91" s="299">
        <f t="shared" si="40"/>
        <v>1.6949152542372881E-2</v>
      </c>
      <c r="F91" s="299">
        <f t="shared" si="40"/>
        <v>5.4945054945054944E-2</v>
      </c>
      <c r="G91" s="299">
        <f t="shared" si="40"/>
        <v>5.3571428571428568E-2</v>
      </c>
      <c r="H91" s="299">
        <f t="shared" si="40"/>
        <v>4.0816326530612242E-2</v>
      </c>
      <c r="I91" s="299">
        <f t="shared" si="40"/>
        <v>6.25E-2</v>
      </c>
      <c r="J91" s="299">
        <f t="shared" si="40"/>
        <v>2.3809523809523808E-2</v>
      </c>
      <c r="K91" s="299">
        <f t="shared" si="40"/>
        <v>3.2786885245901641E-2</v>
      </c>
      <c r="L91" s="299">
        <f t="shared" si="40"/>
        <v>4.3478260869565216E-2</v>
      </c>
      <c r="M91" s="299">
        <f t="shared" si="40"/>
        <v>2.6315789473684209E-2</v>
      </c>
      <c r="N91" s="299">
        <f t="shared" si="40"/>
        <v>8.1967213114754092E-2</v>
      </c>
      <c r="O91" s="299">
        <f t="shared" si="40"/>
        <v>1.8867924528301886E-2</v>
      </c>
      <c r="P91" s="467">
        <f t="shared" si="40"/>
        <v>3.4934497816593885E-2</v>
      </c>
    </row>
    <row r="92" spans="1:16" ht="13.15" customHeight="1">
      <c r="A92" s="466"/>
      <c r="B92" s="145" t="s">
        <v>43</v>
      </c>
      <c r="C92" s="299">
        <f t="shared" ref="C92:P92" si="41">IF(C$39=0,0,C18/C$39)</f>
        <v>1.935483870967742E-2</v>
      </c>
      <c r="D92" s="299">
        <f t="shared" si="41"/>
        <v>2.6315789473684209E-2</v>
      </c>
      <c r="E92" s="299">
        <f t="shared" si="41"/>
        <v>1.6949152542372881E-2</v>
      </c>
      <c r="F92" s="299">
        <f t="shared" si="41"/>
        <v>3.2967032967032968E-2</v>
      </c>
      <c r="G92" s="299">
        <f t="shared" si="41"/>
        <v>1.7857142857142856E-2</v>
      </c>
      <c r="H92" s="299">
        <f t="shared" si="41"/>
        <v>2.0408163265306121E-2</v>
      </c>
      <c r="I92" s="299">
        <f t="shared" si="41"/>
        <v>1.5625E-2</v>
      </c>
      <c r="J92" s="299">
        <f t="shared" si="41"/>
        <v>0</v>
      </c>
      <c r="K92" s="299">
        <f t="shared" si="41"/>
        <v>1.6393442622950821E-2</v>
      </c>
      <c r="L92" s="299">
        <f t="shared" si="41"/>
        <v>0</v>
      </c>
      <c r="M92" s="299">
        <f t="shared" si="41"/>
        <v>1.9736842105263157E-2</v>
      </c>
      <c r="N92" s="299">
        <f t="shared" si="41"/>
        <v>0</v>
      </c>
      <c r="O92" s="299">
        <f t="shared" si="41"/>
        <v>5.6603773584905662E-2</v>
      </c>
      <c r="P92" s="467">
        <f t="shared" si="41"/>
        <v>3.0567685589519649E-2</v>
      </c>
    </row>
    <row r="93" spans="1:16" ht="13.15" customHeight="1">
      <c r="A93" s="466"/>
      <c r="B93" s="145" t="s">
        <v>7</v>
      </c>
      <c r="C93" s="299">
        <f t="shared" ref="C93:P93" si="42">IF(C$39=0,0,C19/C$39)</f>
        <v>0.18064516129032257</v>
      </c>
      <c r="D93" s="299">
        <f t="shared" si="42"/>
        <v>6.5789473684210523E-2</v>
      </c>
      <c r="E93" s="299">
        <f t="shared" si="42"/>
        <v>8.4745762711864403E-2</v>
      </c>
      <c r="F93" s="299">
        <f t="shared" si="42"/>
        <v>2.197802197802198E-2</v>
      </c>
      <c r="G93" s="299">
        <f t="shared" si="42"/>
        <v>1.7857142857142856E-2</v>
      </c>
      <c r="H93" s="299">
        <f t="shared" si="42"/>
        <v>4.0816326530612242E-2</v>
      </c>
      <c r="I93" s="299">
        <f t="shared" si="42"/>
        <v>7.8125E-2</v>
      </c>
      <c r="J93" s="299">
        <f t="shared" si="42"/>
        <v>9.5238095238095233E-2</v>
      </c>
      <c r="K93" s="299">
        <f t="shared" si="42"/>
        <v>6.5573770491803282E-2</v>
      </c>
      <c r="L93" s="299">
        <f t="shared" si="42"/>
        <v>6.5217391304347824E-2</v>
      </c>
      <c r="M93" s="299">
        <f t="shared" si="42"/>
        <v>0.16447368421052633</v>
      </c>
      <c r="N93" s="299">
        <f t="shared" si="42"/>
        <v>0</v>
      </c>
      <c r="O93" s="299">
        <f t="shared" si="42"/>
        <v>0.13207547169811321</v>
      </c>
      <c r="P93" s="467">
        <f t="shared" si="42"/>
        <v>0.14847161572052403</v>
      </c>
    </row>
    <row r="94" spans="1:16" ht="13.15" customHeight="1">
      <c r="A94" s="466"/>
      <c r="B94" s="145" t="s">
        <v>13</v>
      </c>
      <c r="C94" s="299">
        <f t="shared" ref="C94:P94" si="43">IF(C$39=0,0,C20/C$39)</f>
        <v>1.2903225806451613E-2</v>
      </c>
      <c r="D94" s="299">
        <f t="shared" si="43"/>
        <v>2.6315789473684209E-2</v>
      </c>
      <c r="E94" s="299">
        <f t="shared" si="43"/>
        <v>1.6949152542372881E-2</v>
      </c>
      <c r="F94" s="299">
        <f t="shared" si="43"/>
        <v>2.197802197802198E-2</v>
      </c>
      <c r="G94" s="299">
        <f t="shared" si="43"/>
        <v>1.7857142857142856E-2</v>
      </c>
      <c r="H94" s="299">
        <f t="shared" si="43"/>
        <v>4.0816326530612242E-2</v>
      </c>
      <c r="I94" s="299">
        <f t="shared" si="43"/>
        <v>3.125E-2</v>
      </c>
      <c r="J94" s="299">
        <f t="shared" si="43"/>
        <v>2.3809523809523808E-2</v>
      </c>
      <c r="K94" s="299">
        <f t="shared" si="43"/>
        <v>3.2786885245901641E-2</v>
      </c>
      <c r="L94" s="299">
        <f t="shared" si="43"/>
        <v>2.1739130434782608E-2</v>
      </c>
      <c r="M94" s="299">
        <f t="shared" si="43"/>
        <v>1.3157894736842105E-2</v>
      </c>
      <c r="N94" s="299">
        <f t="shared" si="43"/>
        <v>0</v>
      </c>
      <c r="O94" s="299">
        <f t="shared" si="43"/>
        <v>7.5471698113207544E-2</v>
      </c>
      <c r="P94" s="467">
        <f t="shared" si="43"/>
        <v>2.1834061135371178E-2</v>
      </c>
    </row>
    <row r="95" spans="1:16" ht="13.15" customHeight="1">
      <c r="A95" s="466"/>
      <c r="B95" s="145" t="s">
        <v>15</v>
      </c>
      <c r="C95" s="299">
        <f t="shared" ref="C95:P95" si="44">IF(C$39=0,0,C21/C$39)</f>
        <v>5.1612903225806452E-2</v>
      </c>
      <c r="D95" s="299">
        <f t="shared" si="44"/>
        <v>5.2631578947368418E-2</v>
      </c>
      <c r="E95" s="299">
        <f t="shared" si="44"/>
        <v>1.6949152542372881E-2</v>
      </c>
      <c r="F95" s="299">
        <f t="shared" si="44"/>
        <v>2.197802197802198E-2</v>
      </c>
      <c r="G95" s="299">
        <f t="shared" si="44"/>
        <v>5.3571428571428568E-2</v>
      </c>
      <c r="H95" s="299">
        <f t="shared" si="44"/>
        <v>2.0408163265306121E-2</v>
      </c>
      <c r="I95" s="299">
        <f t="shared" si="44"/>
        <v>3.125E-2</v>
      </c>
      <c r="J95" s="299">
        <f t="shared" si="44"/>
        <v>0</v>
      </c>
      <c r="K95" s="299">
        <f t="shared" si="44"/>
        <v>3.2786885245901641E-2</v>
      </c>
      <c r="L95" s="299">
        <f t="shared" si="44"/>
        <v>4.3478260869565216E-2</v>
      </c>
      <c r="M95" s="299">
        <f t="shared" si="44"/>
        <v>3.9473684210526314E-2</v>
      </c>
      <c r="N95" s="299">
        <f t="shared" si="44"/>
        <v>6.5573770491803282E-2</v>
      </c>
      <c r="O95" s="299">
        <f t="shared" si="44"/>
        <v>5.6603773584905662E-2</v>
      </c>
      <c r="P95" s="467">
        <f t="shared" si="44"/>
        <v>4.3668122270742356E-2</v>
      </c>
    </row>
    <row r="96" spans="1:16" ht="13.15" customHeight="1">
      <c r="A96" s="466"/>
      <c r="B96" s="145" t="s">
        <v>16</v>
      </c>
      <c r="C96" s="299">
        <f t="shared" ref="C96:P96" si="45">IF(C$39=0,0,C22/C$39)</f>
        <v>0.10967741935483871</v>
      </c>
      <c r="D96" s="299">
        <f t="shared" si="45"/>
        <v>7.8947368421052627E-2</v>
      </c>
      <c r="E96" s="299">
        <f t="shared" si="45"/>
        <v>8.4745762711864403E-2</v>
      </c>
      <c r="F96" s="299">
        <f t="shared" si="45"/>
        <v>8.7912087912087919E-2</v>
      </c>
      <c r="G96" s="299">
        <f t="shared" si="45"/>
        <v>0.14285714285714285</v>
      </c>
      <c r="H96" s="299">
        <f t="shared" si="45"/>
        <v>6.1224489795918366E-2</v>
      </c>
      <c r="I96" s="299">
        <f t="shared" si="45"/>
        <v>0.140625</v>
      </c>
      <c r="J96" s="299">
        <f t="shared" si="45"/>
        <v>9.5238095238095233E-2</v>
      </c>
      <c r="K96" s="299">
        <f t="shared" si="45"/>
        <v>0.11475409836065574</v>
      </c>
      <c r="L96" s="299">
        <f t="shared" si="45"/>
        <v>0.15217391304347827</v>
      </c>
      <c r="M96" s="299">
        <f t="shared" si="45"/>
        <v>0.10526315789473684</v>
      </c>
      <c r="N96" s="299">
        <f t="shared" si="45"/>
        <v>0.22950819672131148</v>
      </c>
      <c r="O96" s="299">
        <f t="shared" si="45"/>
        <v>1.8867924528301886E-2</v>
      </c>
      <c r="P96" s="467">
        <f t="shared" si="45"/>
        <v>7.8602620087336247E-2</v>
      </c>
    </row>
    <row r="97" spans="1:16" ht="13.15" customHeight="1">
      <c r="A97" s="466"/>
      <c r="B97" s="145" t="s">
        <v>17</v>
      </c>
      <c r="C97" s="299">
        <f t="shared" ref="C97:P97" si="46">IF(C$39=0,0,C23/C$39)</f>
        <v>6.4516129032258064E-3</v>
      </c>
      <c r="D97" s="299">
        <f t="shared" si="46"/>
        <v>1.3157894736842105E-2</v>
      </c>
      <c r="E97" s="299">
        <f t="shared" si="46"/>
        <v>1.6949152542372881E-2</v>
      </c>
      <c r="F97" s="299">
        <f t="shared" si="46"/>
        <v>1.098901098901099E-2</v>
      </c>
      <c r="G97" s="299">
        <f t="shared" si="46"/>
        <v>1.7857142857142856E-2</v>
      </c>
      <c r="H97" s="299">
        <f t="shared" si="46"/>
        <v>2.0408163265306121E-2</v>
      </c>
      <c r="I97" s="299">
        <f t="shared" si="46"/>
        <v>1.5625E-2</v>
      </c>
      <c r="J97" s="299">
        <f t="shared" si="46"/>
        <v>2.3809523809523808E-2</v>
      </c>
      <c r="K97" s="299">
        <f t="shared" si="46"/>
        <v>1.6393442622950821E-2</v>
      </c>
      <c r="L97" s="299">
        <f t="shared" si="46"/>
        <v>2.1739130434782608E-2</v>
      </c>
      <c r="M97" s="299">
        <f t="shared" si="46"/>
        <v>6.5789473684210523E-3</v>
      </c>
      <c r="N97" s="299">
        <f t="shared" si="46"/>
        <v>0</v>
      </c>
      <c r="O97" s="299">
        <f t="shared" si="46"/>
        <v>0</v>
      </c>
      <c r="P97" s="467">
        <f t="shared" si="46"/>
        <v>4.3668122270742356E-3</v>
      </c>
    </row>
    <row r="98" spans="1:16" ht="13.15" customHeight="1">
      <c r="A98" s="466"/>
      <c r="B98" s="145" t="s">
        <v>44</v>
      </c>
      <c r="C98" s="299">
        <f t="shared" ref="C98:P98" si="47">IF(C$39=0,0,C24/C$39)</f>
        <v>0</v>
      </c>
      <c r="D98" s="299">
        <f t="shared" si="47"/>
        <v>0</v>
      </c>
      <c r="E98" s="299">
        <f t="shared" si="47"/>
        <v>0</v>
      </c>
      <c r="F98" s="299">
        <f t="shared" si="47"/>
        <v>0</v>
      </c>
      <c r="G98" s="299">
        <f t="shared" si="47"/>
        <v>0</v>
      </c>
      <c r="H98" s="299">
        <f t="shared" si="47"/>
        <v>2.0408163265306121E-2</v>
      </c>
      <c r="I98" s="299">
        <f t="shared" si="47"/>
        <v>0</v>
      </c>
      <c r="J98" s="299">
        <f t="shared" si="47"/>
        <v>0</v>
      </c>
      <c r="K98" s="299">
        <f t="shared" si="47"/>
        <v>0</v>
      </c>
      <c r="L98" s="299">
        <f t="shared" si="47"/>
        <v>0</v>
      </c>
      <c r="M98" s="299">
        <f t="shared" si="47"/>
        <v>0</v>
      </c>
      <c r="N98" s="299">
        <f t="shared" si="47"/>
        <v>1.6393442622950821E-2</v>
      </c>
      <c r="O98" s="299">
        <f t="shared" si="47"/>
        <v>0</v>
      </c>
      <c r="P98" s="467">
        <f t="shared" si="47"/>
        <v>8.7336244541484712E-3</v>
      </c>
    </row>
    <row r="99" spans="1:16" ht="13.15" customHeight="1">
      <c r="A99" s="466"/>
      <c r="B99" s="145" t="s">
        <v>18</v>
      </c>
      <c r="C99" s="299">
        <f t="shared" ref="C99:P99" si="48">IF(C$39=0,0,C25/C$39)</f>
        <v>6.4516129032258064E-3</v>
      </c>
      <c r="D99" s="299">
        <f t="shared" si="48"/>
        <v>0</v>
      </c>
      <c r="E99" s="299">
        <f t="shared" si="48"/>
        <v>1.6949152542372881E-2</v>
      </c>
      <c r="F99" s="299">
        <f t="shared" si="48"/>
        <v>0</v>
      </c>
      <c r="G99" s="299">
        <f t="shared" si="48"/>
        <v>0</v>
      </c>
      <c r="H99" s="299">
        <f t="shared" si="48"/>
        <v>0</v>
      </c>
      <c r="I99" s="299">
        <f t="shared" si="48"/>
        <v>0</v>
      </c>
      <c r="J99" s="299">
        <f t="shared" si="48"/>
        <v>2.3809523809523808E-2</v>
      </c>
      <c r="K99" s="299">
        <f t="shared" si="48"/>
        <v>0</v>
      </c>
      <c r="L99" s="299">
        <f t="shared" si="48"/>
        <v>0</v>
      </c>
      <c r="M99" s="299">
        <f t="shared" si="48"/>
        <v>1.3157894736842105E-2</v>
      </c>
      <c r="N99" s="299">
        <f t="shared" si="48"/>
        <v>3.2786885245901641E-2</v>
      </c>
      <c r="O99" s="299">
        <f t="shared" si="48"/>
        <v>0</v>
      </c>
      <c r="P99" s="467">
        <f t="shared" si="48"/>
        <v>8.7336244541484712E-3</v>
      </c>
    </row>
    <row r="100" spans="1:16" ht="13.15" customHeight="1">
      <c r="A100" s="466"/>
      <c r="B100" s="145" t="s">
        <v>23</v>
      </c>
      <c r="C100" s="299">
        <f t="shared" ref="C100:P100" si="49">IF(C$39=0,0,C26/C$39)</f>
        <v>6.4516129032258064E-3</v>
      </c>
      <c r="D100" s="299">
        <f t="shared" si="49"/>
        <v>0</v>
      </c>
      <c r="E100" s="299">
        <f t="shared" si="49"/>
        <v>0</v>
      </c>
      <c r="F100" s="299">
        <f t="shared" si="49"/>
        <v>1.098901098901099E-2</v>
      </c>
      <c r="G100" s="299">
        <f t="shared" si="49"/>
        <v>0</v>
      </c>
      <c r="H100" s="299">
        <f t="shared" si="49"/>
        <v>0</v>
      </c>
      <c r="I100" s="299">
        <f t="shared" si="49"/>
        <v>0</v>
      </c>
      <c r="J100" s="299">
        <f t="shared" si="49"/>
        <v>2.3809523809523808E-2</v>
      </c>
      <c r="K100" s="299">
        <f t="shared" si="49"/>
        <v>0</v>
      </c>
      <c r="L100" s="299">
        <f t="shared" si="49"/>
        <v>0</v>
      </c>
      <c r="M100" s="299">
        <f t="shared" si="49"/>
        <v>6.5789473684210523E-3</v>
      </c>
      <c r="N100" s="299">
        <f t="shared" si="49"/>
        <v>1.6393442622950821E-2</v>
      </c>
      <c r="O100" s="299">
        <f t="shared" si="49"/>
        <v>0</v>
      </c>
      <c r="P100" s="467">
        <f t="shared" si="49"/>
        <v>4.3668122270742356E-3</v>
      </c>
    </row>
    <row r="101" spans="1:16" ht="13.15" customHeight="1">
      <c r="A101" s="466"/>
      <c r="B101" s="145" t="s">
        <v>19</v>
      </c>
      <c r="C101" s="299">
        <f t="shared" ref="C101:P101" si="50">IF(C$39=0,0,C27/C$39)</f>
        <v>4.5161290322580643E-2</v>
      </c>
      <c r="D101" s="299">
        <f t="shared" si="50"/>
        <v>9.2105263157894732E-2</v>
      </c>
      <c r="E101" s="299">
        <f t="shared" si="50"/>
        <v>0.13559322033898305</v>
      </c>
      <c r="F101" s="299">
        <f t="shared" si="50"/>
        <v>8.7912087912087919E-2</v>
      </c>
      <c r="G101" s="299">
        <f t="shared" si="50"/>
        <v>0.125</v>
      </c>
      <c r="H101" s="299">
        <f t="shared" si="50"/>
        <v>0.12244897959183673</v>
      </c>
      <c r="I101" s="299">
        <f t="shared" si="50"/>
        <v>0.109375</v>
      </c>
      <c r="J101" s="299">
        <f t="shared" si="50"/>
        <v>0.16666666666666666</v>
      </c>
      <c r="K101" s="299">
        <f t="shared" si="50"/>
        <v>0.11475409836065574</v>
      </c>
      <c r="L101" s="299">
        <f t="shared" si="50"/>
        <v>4.3478260869565216E-2</v>
      </c>
      <c r="M101" s="299">
        <f t="shared" si="50"/>
        <v>4.6052631578947366E-2</v>
      </c>
      <c r="N101" s="299">
        <f t="shared" si="50"/>
        <v>3.2786885245901641E-2</v>
      </c>
      <c r="O101" s="299">
        <f t="shared" si="50"/>
        <v>7.5471698113207544E-2</v>
      </c>
      <c r="P101" s="467">
        <f t="shared" si="50"/>
        <v>3.4934497816593885E-2</v>
      </c>
    </row>
    <row r="102" spans="1:16" ht="13.15" customHeight="1">
      <c r="A102" s="466"/>
      <c r="B102" s="145" t="s">
        <v>20</v>
      </c>
      <c r="C102" s="299">
        <f t="shared" ref="C102:P102" si="51">IF(C$39=0,0,C28/C$39)</f>
        <v>6.4516129032258064E-3</v>
      </c>
      <c r="D102" s="299">
        <f t="shared" si="51"/>
        <v>0</v>
      </c>
      <c r="E102" s="299">
        <f t="shared" si="51"/>
        <v>1.6949152542372881E-2</v>
      </c>
      <c r="F102" s="299">
        <f t="shared" si="51"/>
        <v>2.197802197802198E-2</v>
      </c>
      <c r="G102" s="299">
        <f t="shared" si="51"/>
        <v>0</v>
      </c>
      <c r="H102" s="299">
        <f t="shared" si="51"/>
        <v>2.0408163265306121E-2</v>
      </c>
      <c r="I102" s="299">
        <f t="shared" si="51"/>
        <v>0</v>
      </c>
      <c r="J102" s="299">
        <f t="shared" si="51"/>
        <v>0</v>
      </c>
      <c r="K102" s="299">
        <f t="shared" si="51"/>
        <v>0</v>
      </c>
      <c r="L102" s="299">
        <f t="shared" si="51"/>
        <v>0</v>
      </c>
      <c r="M102" s="299">
        <f t="shared" si="51"/>
        <v>6.5789473684210523E-3</v>
      </c>
      <c r="N102" s="299">
        <f t="shared" si="51"/>
        <v>3.2786885245901641E-2</v>
      </c>
      <c r="O102" s="299">
        <f t="shared" si="51"/>
        <v>0</v>
      </c>
      <c r="P102" s="467">
        <f t="shared" si="51"/>
        <v>8.7336244541484712E-3</v>
      </c>
    </row>
    <row r="103" spans="1:16" ht="13.15" customHeight="1">
      <c r="A103" s="466"/>
      <c r="B103" s="145" t="s">
        <v>21</v>
      </c>
      <c r="C103" s="299">
        <f t="shared" ref="C103:P103" si="52">IF(C$39=0,0,C29/C$39)</f>
        <v>0</v>
      </c>
      <c r="D103" s="299">
        <f t="shared" si="52"/>
        <v>0</v>
      </c>
      <c r="E103" s="299">
        <f t="shared" si="52"/>
        <v>1.6949152542372881E-2</v>
      </c>
      <c r="F103" s="299">
        <f t="shared" si="52"/>
        <v>0</v>
      </c>
      <c r="G103" s="299">
        <f t="shared" si="52"/>
        <v>0</v>
      </c>
      <c r="H103" s="299">
        <f t="shared" si="52"/>
        <v>0</v>
      </c>
      <c r="I103" s="299">
        <f t="shared" si="52"/>
        <v>0</v>
      </c>
      <c r="J103" s="299">
        <f t="shared" si="52"/>
        <v>2.3809523809523808E-2</v>
      </c>
      <c r="K103" s="299">
        <f t="shared" si="52"/>
        <v>0</v>
      </c>
      <c r="L103" s="299">
        <f t="shared" si="52"/>
        <v>0</v>
      </c>
      <c r="M103" s="299">
        <f t="shared" si="52"/>
        <v>0</v>
      </c>
      <c r="N103" s="299">
        <f t="shared" si="52"/>
        <v>0</v>
      </c>
      <c r="O103" s="299">
        <f t="shared" si="52"/>
        <v>0</v>
      </c>
      <c r="P103" s="467">
        <f t="shared" si="52"/>
        <v>4.3668122270742356E-3</v>
      </c>
    </row>
    <row r="104" spans="1:16" ht="13.15" customHeight="1">
      <c r="A104" s="466"/>
      <c r="B104" s="145" t="s">
        <v>45</v>
      </c>
      <c r="C104" s="299">
        <f t="shared" ref="C104:P104" si="53">IF(C$39=0,0,C30/C$39)</f>
        <v>4.5161290322580643E-2</v>
      </c>
      <c r="D104" s="299">
        <f t="shared" si="53"/>
        <v>1.3157894736842105E-2</v>
      </c>
      <c r="E104" s="299">
        <f t="shared" si="53"/>
        <v>1.6949152542372881E-2</v>
      </c>
      <c r="F104" s="299">
        <f t="shared" si="53"/>
        <v>1.098901098901099E-2</v>
      </c>
      <c r="G104" s="299">
        <f t="shared" si="53"/>
        <v>0</v>
      </c>
      <c r="H104" s="299">
        <f t="shared" si="53"/>
        <v>2.0408163265306121E-2</v>
      </c>
      <c r="I104" s="299">
        <f t="shared" si="53"/>
        <v>1.5625E-2</v>
      </c>
      <c r="J104" s="299">
        <f t="shared" si="53"/>
        <v>2.3809523809523808E-2</v>
      </c>
      <c r="K104" s="299">
        <f t="shared" si="53"/>
        <v>1.6393442622950821E-2</v>
      </c>
      <c r="L104" s="299">
        <f t="shared" si="53"/>
        <v>4.3478260869565216E-2</v>
      </c>
      <c r="M104" s="299">
        <f t="shared" si="53"/>
        <v>4.6052631578947366E-2</v>
      </c>
      <c r="N104" s="299">
        <f t="shared" si="53"/>
        <v>0</v>
      </c>
      <c r="O104" s="299">
        <f t="shared" si="53"/>
        <v>3.7735849056603772E-2</v>
      </c>
      <c r="P104" s="467">
        <f t="shared" si="53"/>
        <v>3.4934497816593885E-2</v>
      </c>
    </row>
    <row r="105" spans="1:16" ht="13.15" customHeight="1">
      <c r="A105" s="466"/>
      <c r="B105" s="145" t="s">
        <v>46</v>
      </c>
      <c r="C105" s="299">
        <f t="shared" ref="C105:P105" si="54">IF(C$39=0,0,C31/C$39)</f>
        <v>4.5161290322580643E-2</v>
      </c>
      <c r="D105" s="299">
        <f t="shared" si="54"/>
        <v>6.5789473684210523E-2</v>
      </c>
      <c r="E105" s="299">
        <f t="shared" si="54"/>
        <v>0.10169491525423729</v>
      </c>
      <c r="F105" s="299">
        <f t="shared" si="54"/>
        <v>3.2967032967032968E-2</v>
      </c>
      <c r="G105" s="299">
        <f t="shared" si="54"/>
        <v>5.3571428571428568E-2</v>
      </c>
      <c r="H105" s="299">
        <f t="shared" si="54"/>
        <v>0.12244897959183673</v>
      </c>
      <c r="I105" s="299">
        <f t="shared" si="54"/>
        <v>4.6875E-2</v>
      </c>
      <c r="J105" s="299">
        <f t="shared" si="54"/>
        <v>9.5238095238095233E-2</v>
      </c>
      <c r="K105" s="299">
        <f t="shared" si="54"/>
        <v>4.9180327868852458E-2</v>
      </c>
      <c r="L105" s="299">
        <f t="shared" si="54"/>
        <v>0.13043478260869565</v>
      </c>
      <c r="M105" s="299">
        <f t="shared" si="54"/>
        <v>5.2631578947368418E-2</v>
      </c>
      <c r="N105" s="299">
        <f t="shared" si="54"/>
        <v>8.1967213114754092E-2</v>
      </c>
      <c r="O105" s="299">
        <f t="shared" si="54"/>
        <v>0</v>
      </c>
      <c r="P105" s="467">
        <f t="shared" si="54"/>
        <v>4.3668122270742356E-2</v>
      </c>
    </row>
    <row r="106" spans="1:16" ht="13.15" customHeight="1">
      <c r="A106" s="466"/>
      <c r="B106" s="145" t="s">
        <v>47</v>
      </c>
      <c r="C106" s="299">
        <f t="shared" ref="C106:P106" si="55">IF(C$39=0,0,C32/C$39)</f>
        <v>6.4516129032258064E-3</v>
      </c>
      <c r="D106" s="299">
        <f t="shared" si="55"/>
        <v>1.3157894736842105E-2</v>
      </c>
      <c r="E106" s="299">
        <f t="shared" si="55"/>
        <v>0</v>
      </c>
      <c r="F106" s="299">
        <f t="shared" si="55"/>
        <v>1.098901098901099E-2</v>
      </c>
      <c r="G106" s="299">
        <f t="shared" si="55"/>
        <v>0</v>
      </c>
      <c r="H106" s="299">
        <f t="shared" si="55"/>
        <v>0</v>
      </c>
      <c r="I106" s="299">
        <f t="shared" si="55"/>
        <v>0</v>
      </c>
      <c r="J106" s="299">
        <f t="shared" si="55"/>
        <v>0</v>
      </c>
      <c r="K106" s="299">
        <f t="shared" si="55"/>
        <v>1.6393442622950821E-2</v>
      </c>
      <c r="L106" s="299">
        <f t="shared" si="55"/>
        <v>0</v>
      </c>
      <c r="M106" s="299">
        <f t="shared" si="55"/>
        <v>6.5789473684210523E-3</v>
      </c>
      <c r="N106" s="299">
        <f t="shared" si="55"/>
        <v>0</v>
      </c>
      <c r="O106" s="299">
        <f t="shared" si="55"/>
        <v>0</v>
      </c>
      <c r="P106" s="467">
        <f t="shared" si="55"/>
        <v>8.7336244541484712E-3</v>
      </c>
    </row>
    <row r="107" spans="1:16" ht="13.15" customHeight="1">
      <c r="A107" s="466"/>
      <c r="B107" s="145" t="s">
        <v>22</v>
      </c>
      <c r="C107" s="299">
        <f t="shared" ref="C107:P107" si="56">IF(C$39=0,0,C33/C$39)</f>
        <v>1.2903225806451613E-2</v>
      </c>
      <c r="D107" s="299">
        <f t="shared" si="56"/>
        <v>3.9473684210526314E-2</v>
      </c>
      <c r="E107" s="299">
        <f t="shared" si="56"/>
        <v>0</v>
      </c>
      <c r="F107" s="299">
        <f t="shared" si="56"/>
        <v>1.098901098901099E-2</v>
      </c>
      <c r="G107" s="299">
        <f t="shared" si="56"/>
        <v>5.3571428571428568E-2</v>
      </c>
      <c r="H107" s="299">
        <f t="shared" si="56"/>
        <v>2.0408163265306121E-2</v>
      </c>
      <c r="I107" s="299">
        <f t="shared" si="56"/>
        <v>0</v>
      </c>
      <c r="J107" s="299">
        <f t="shared" si="56"/>
        <v>0</v>
      </c>
      <c r="K107" s="299">
        <f t="shared" si="56"/>
        <v>1.6393442622950821E-2</v>
      </c>
      <c r="L107" s="299">
        <f t="shared" si="56"/>
        <v>0</v>
      </c>
      <c r="M107" s="299">
        <f t="shared" si="56"/>
        <v>2.6315789473684209E-2</v>
      </c>
      <c r="N107" s="299">
        <f t="shared" si="56"/>
        <v>1.6393442622950821E-2</v>
      </c>
      <c r="O107" s="299">
        <f t="shared" si="56"/>
        <v>3.7735849056603772E-2</v>
      </c>
      <c r="P107" s="467">
        <f t="shared" si="56"/>
        <v>3.9301310043668124E-2</v>
      </c>
    </row>
    <row r="108" spans="1:16" ht="13.15" customHeight="1">
      <c r="A108" s="468"/>
      <c r="B108" s="145" t="s">
        <v>9</v>
      </c>
      <c r="C108" s="299">
        <f t="shared" ref="C108:P108" si="57">IF(C$39=0,0,C34/C$39)</f>
        <v>0.14193548387096774</v>
      </c>
      <c r="D108" s="299">
        <f t="shared" si="57"/>
        <v>0.14473684210526316</v>
      </c>
      <c r="E108" s="299">
        <f t="shared" si="57"/>
        <v>0.16949152542372881</v>
      </c>
      <c r="F108" s="299">
        <f t="shared" si="57"/>
        <v>0.2087912087912088</v>
      </c>
      <c r="G108" s="299">
        <f t="shared" si="57"/>
        <v>0.125</v>
      </c>
      <c r="H108" s="299">
        <f t="shared" si="57"/>
        <v>0.18367346938775511</v>
      </c>
      <c r="I108" s="299">
        <f t="shared" si="57"/>
        <v>0.1875</v>
      </c>
      <c r="J108" s="299">
        <f t="shared" si="57"/>
        <v>0.16666666666666666</v>
      </c>
      <c r="K108" s="299">
        <f t="shared" si="57"/>
        <v>0.16393442622950818</v>
      </c>
      <c r="L108" s="299">
        <f t="shared" si="57"/>
        <v>8.6956521739130432E-2</v>
      </c>
      <c r="M108" s="299">
        <f t="shared" si="57"/>
        <v>0.17763157894736842</v>
      </c>
      <c r="N108" s="299">
        <f t="shared" si="57"/>
        <v>1.6393442622950821E-2</v>
      </c>
      <c r="O108" s="299">
        <f t="shared" si="57"/>
        <v>0.11320754716981132</v>
      </c>
      <c r="P108" s="467">
        <f t="shared" si="57"/>
        <v>0.1222707423580786</v>
      </c>
    </row>
    <row r="109" spans="1:16" ht="13.15" customHeight="1">
      <c r="A109" s="468"/>
      <c r="B109" s="145" t="s">
        <v>33</v>
      </c>
      <c r="C109" s="299">
        <f t="shared" ref="C109:P109" si="58">IF(C$39=0,0,C35/C$39)</f>
        <v>0</v>
      </c>
      <c r="D109" s="299">
        <f t="shared" si="58"/>
        <v>0</v>
      </c>
      <c r="E109" s="299">
        <f t="shared" si="58"/>
        <v>0</v>
      </c>
      <c r="F109" s="299">
        <f t="shared" si="58"/>
        <v>0</v>
      </c>
      <c r="G109" s="299">
        <f t="shared" si="58"/>
        <v>0</v>
      </c>
      <c r="H109" s="299">
        <f t="shared" si="58"/>
        <v>0</v>
      </c>
      <c r="I109" s="299">
        <f t="shared" si="58"/>
        <v>0</v>
      </c>
      <c r="J109" s="299">
        <f t="shared" si="58"/>
        <v>0</v>
      </c>
      <c r="K109" s="299">
        <f t="shared" si="58"/>
        <v>0</v>
      </c>
      <c r="L109" s="299">
        <f t="shared" si="58"/>
        <v>0</v>
      </c>
      <c r="M109" s="299">
        <f t="shared" si="58"/>
        <v>0</v>
      </c>
      <c r="N109" s="299">
        <f t="shared" si="58"/>
        <v>0</v>
      </c>
      <c r="O109" s="299">
        <f t="shared" si="58"/>
        <v>0</v>
      </c>
      <c r="P109" s="467">
        <f t="shared" si="58"/>
        <v>0</v>
      </c>
    </row>
    <row r="110" spans="1:16" ht="13.15" customHeight="1">
      <c r="A110" s="468"/>
      <c r="B110" s="145" t="s">
        <v>5</v>
      </c>
      <c r="C110" s="299">
        <f t="shared" ref="C110:P110" si="59">IF(C$39=0,0,C36/C$39)</f>
        <v>1.2903225806451613E-2</v>
      </c>
      <c r="D110" s="299">
        <f t="shared" si="59"/>
        <v>0</v>
      </c>
      <c r="E110" s="299">
        <f t="shared" si="59"/>
        <v>1.6949152542372881E-2</v>
      </c>
      <c r="F110" s="299">
        <f t="shared" si="59"/>
        <v>1.098901098901099E-2</v>
      </c>
      <c r="G110" s="299">
        <f t="shared" si="59"/>
        <v>0</v>
      </c>
      <c r="H110" s="299">
        <f t="shared" si="59"/>
        <v>2.0408163265306121E-2</v>
      </c>
      <c r="I110" s="299">
        <f t="shared" si="59"/>
        <v>3.125E-2</v>
      </c>
      <c r="J110" s="299">
        <f t="shared" si="59"/>
        <v>2.3809523809523808E-2</v>
      </c>
      <c r="K110" s="299">
        <f t="shared" si="59"/>
        <v>0</v>
      </c>
      <c r="L110" s="299">
        <f t="shared" si="59"/>
        <v>2.1739130434782608E-2</v>
      </c>
      <c r="M110" s="299">
        <f t="shared" si="59"/>
        <v>1.9736842105263157E-2</v>
      </c>
      <c r="N110" s="299">
        <f t="shared" si="59"/>
        <v>1.6393442622950821E-2</v>
      </c>
      <c r="O110" s="299">
        <f t="shared" si="59"/>
        <v>1.8867924528301886E-2</v>
      </c>
      <c r="P110" s="467">
        <f t="shared" si="59"/>
        <v>1.7467248908296942E-2</v>
      </c>
    </row>
    <row r="111" spans="1:16" ht="13.15" customHeight="1">
      <c r="A111" s="466"/>
      <c r="B111" s="145" t="s">
        <v>126</v>
      </c>
      <c r="C111" s="299">
        <f t="shared" ref="C111:P113" si="60">IF(C$39=0,0,C37/C$39)</f>
        <v>6.4516129032258063E-2</v>
      </c>
      <c r="D111" s="299">
        <f t="shared" si="60"/>
        <v>6.5789473684210523E-2</v>
      </c>
      <c r="E111" s="299">
        <f t="shared" si="60"/>
        <v>8.4745762711864403E-2</v>
      </c>
      <c r="F111" s="299">
        <f t="shared" si="60"/>
        <v>8.7912087912087919E-2</v>
      </c>
      <c r="G111" s="299">
        <f t="shared" si="60"/>
        <v>0.125</v>
      </c>
      <c r="H111" s="299">
        <f t="shared" si="60"/>
        <v>4.0816326530612242E-2</v>
      </c>
      <c r="I111" s="299">
        <f t="shared" si="60"/>
        <v>9.375E-2</v>
      </c>
      <c r="J111" s="299">
        <f t="shared" si="60"/>
        <v>9.5238095238095233E-2</v>
      </c>
      <c r="K111" s="299">
        <f t="shared" si="60"/>
        <v>0.14754098360655737</v>
      </c>
      <c r="L111" s="299">
        <f t="shared" si="60"/>
        <v>6.5217391304347824E-2</v>
      </c>
      <c r="M111" s="299">
        <f t="shared" si="60"/>
        <v>5.921052631578947E-2</v>
      </c>
      <c r="N111" s="299">
        <f t="shared" si="60"/>
        <v>0.13114754098360656</v>
      </c>
      <c r="O111" s="299">
        <f t="shared" si="60"/>
        <v>0</v>
      </c>
      <c r="P111" s="467">
        <f t="shared" si="60"/>
        <v>4.8034934497816595E-2</v>
      </c>
    </row>
    <row r="112" spans="1:16" ht="13.15" customHeight="1">
      <c r="A112" s="468"/>
      <c r="B112" s="145"/>
      <c r="C112" s="300"/>
      <c r="D112" s="293"/>
      <c r="E112" s="294"/>
      <c r="F112" s="293"/>
      <c r="G112" s="293"/>
      <c r="H112" s="293"/>
      <c r="I112" s="293"/>
      <c r="J112" s="294"/>
      <c r="K112" s="293"/>
      <c r="L112" s="294"/>
      <c r="M112" s="293"/>
      <c r="N112" s="294"/>
      <c r="O112" s="293"/>
      <c r="P112" s="298"/>
    </row>
    <row r="113" spans="1:16" ht="12.6" customHeight="1">
      <c r="A113" s="469"/>
      <c r="B113" s="470" t="s">
        <v>1</v>
      </c>
      <c r="C113" s="471">
        <f t="shared" si="60"/>
        <v>1</v>
      </c>
      <c r="D113" s="471">
        <f t="shared" si="60"/>
        <v>1</v>
      </c>
      <c r="E113" s="471">
        <f t="shared" si="60"/>
        <v>1</v>
      </c>
      <c r="F113" s="471">
        <f t="shared" si="60"/>
        <v>1</v>
      </c>
      <c r="G113" s="471">
        <f t="shared" si="60"/>
        <v>1</v>
      </c>
      <c r="H113" s="471">
        <f t="shared" si="60"/>
        <v>1</v>
      </c>
      <c r="I113" s="471">
        <f t="shared" si="60"/>
        <v>1</v>
      </c>
      <c r="J113" s="471">
        <f t="shared" si="60"/>
        <v>1</v>
      </c>
      <c r="K113" s="471">
        <f t="shared" si="60"/>
        <v>1</v>
      </c>
      <c r="L113" s="471">
        <f t="shared" si="60"/>
        <v>1</v>
      </c>
      <c r="M113" s="471">
        <f t="shared" si="60"/>
        <v>1</v>
      </c>
      <c r="N113" s="471">
        <f t="shared" si="60"/>
        <v>1</v>
      </c>
      <c r="O113" s="471">
        <f t="shared" si="60"/>
        <v>1</v>
      </c>
      <c r="P113" s="472">
        <f t="shared" si="60"/>
        <v>1</v>
      </c>
    </row>
    <row r="114" spans="1:16" s="27" customFormat="1" ht="12.75">
      <c r="A114" s="26"/>
    </row>
    <row r="115" spans="1:16" s="27" customFormat="1" ht="13.15" customHeight="1">
      <c r="A115" s="26" t="s">
        <v>27</v>
      </c>
    </row>
    <row r="116" spans="1:16" ht="13.15" customHeight="1" thickBot="1">
      <c r="A116" s="26" t="s">
        <v>79</v>
      </c>
    </row>
    <row r="117" spans="1:16" ht="13.15" customHeight="1">
      <c r="A117" s="178" t="s">
        <v>0</v>
      </c>
      <c r="B117" s="178" t="s">
        <v>0</v>
      </c>
      <c r="C117" s="491" t="s">
        <v>80</v>
      </c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</row>
    <row r="118" spans="1:16" ht="13.15" customHeight="1">
      <c r="A118" s="179"/>
      <c r="B118" s="179"/>
      <c r="C118" s="73" t="s">
        <v>81</v>
      </c>
      <c r="D118" s="74" t="s">
        <v>82</v>
      </c>
      <c r="E118" s="75" t="s">
        <v>91</v>
      </c>
      <c r="F118" s="74" t="s">
        <v>83</v>
      </c>
      <c r="G118" s="74" t="s">
        <v>84</v>
      </c>
      <c r="H118" s="74" t="s">
        <v>85</v>
      </c>
      <c r="I118" s="74" t="s">
        <v>86</v>
      </c>
      <c r="J118" s="74" t="s">
        <v>87</v>
      </c>
      <c r="K118" s="75" t="s">
        <v>88</v>
      </c>
      <c r="L118" s="74" t="s">
        <v>89</v>
      </c>
      <c r="M118" s="75" t="s">
        <v>90</v>
      </c>
      <c r="N118" s="74" t="s">
        <v>92</v>
      </c>
      <c r="O118" s="75" t="s">
        <v>1</v>
      </c>
    </row>
    <row r="119" spans="1:16" ht="13.15" customHeight="1" thickBot="1">
      <c r="A119" s="180"/>
      <c r="B119" s="180"/>
      <c r="C119" s="76" t="s">
        <v>2</v>
      </c>
      <c r="D119" s="77" t="s">
        <v>2</v>
      </c>
      <c r="E119" s="72" t="s">
        <v>2</v>
      </c>
      <c r="F119" s="77" t="s">
        <v>2</v>
      </c>
      <c r="G119" s="77" t="s">
        <v>2</v>
      </c>
      <c r="H119" s="77" t="s">
        <v>2</v>
      </c>
      <c r="I119" s="77" t="s">
        <v>2</v>
      </c>
      <c r="J119" s="77" t="s">
        <v>2</v>
      </c>
      <c r="K119" s="72" t="s">
        <v>2</v>
      </c>
      <c r="L119" s="77" t="s">
        <v>2</v>
      </c>
      <c r="M119" s="72" t="s">
        <v>2</v>
      </c>
      <c r="N119" s="77" t="s">
        <v>2</v>
      </c>
      <c r="O119" s="72" t="s">
        <v>2</v>
      </c>
    </row>
    <row r="120" spans="1:16" ht="13.15" customHeight="1">
      <c r="A120" s="172" t="s">
        <v>24</v>
      </c>
      <c r="B120" s="23" t="s">
        <v>3</v>
      </c>
      <c r="C120" s="78">
        <v>0</v>
      </c>
      <c r="D120" s="79">
        <v>0</v>
      </c>
      <c r="E120" s="80">
        <v>0</v>
      </c>
      <c r="F120" s="79">
        <v>0</v>
      </c>
      <c r="G120" s="79">
        <v>0</v>
      </c>
      <c r="H120" s="79">
        <v>0</v>
      </c>
      <c r="I120" s="79">
        <v>0</v>
      </c>
      <c r="J120" s="79">
        <v>0</v>
      </c>
      <c r="K120" s="80">
        <v>0</v>
      </c>
      <c r="L120" s="79">
        <v>0</v>
      </c>
      <c r="M120" s="80">
        <v>0</v>
      </c>
      <c r="N120" s="79">
        <v>0</v>
      </c>
      <c r="O120" s="80">
        <v>0</v>
      </c>
    </row>
    <row r="121" spans="1:16" ht="13.15" customHeight="1">
      <c r="A121" s="173"/>
      <c r="B121" s="24" t="s">
        <v>4</v>
      </c>
      <c r="C121" s="81">
        <v>1</v>
      </c>
      <c r="D121" s="82">
        <v>0</v>
      </c>
      <c r="E121" s="83">
        <v>0</v>
      </c>
      <c r="F121" s="82">
        <v>1</v>
      </c>
      <c r="G121" s="82">
        <v>2</v>
      </c>
      <c r="H121" s="82">
        <v>1</v>
      </c>
      <c r="I121" s="82">
        <v>0</v>
      </c>
      <c r="J121" s="82">
        <v>0</v>
      </c>
      <c r="K121" s="83">
        <v>0</v>
      </c>
      <c r="L121" s="82">
        <v>0</v>
      </c>
      <c r="M121" s="83">
        <v>0</v>
      </c>
      <c r="N121" s="82">
        <v>0</v>
      </c>
      <c r="O121" s="83">
        <v>2</v>
      </c>
    </row>
    <row r="122" spans="1:16" ht="13.15" customHeight="1">
      <c r="A122" s="173"/>
      <c r="B122" s="24" t="s">
        <v>14</v>
      </c>
      <c r="C122" s="81">
        <v>2</v>
      </c>
      <c r="D122" s="82">
        <v>0</v>
      </c>
      <c r="E122" s="83">
        <v>0</v>
      </c>
      <c r="F122" s="82">
        <v>1</v>
      </c>
      <c r="G122" s="82">
        <v>0</v>
      </c>
      <c r="H122" s="82">
        <v>0</v>
      </c>
      <c r="I122" s="82">
        <v>0</v>
      </c>
      <c r="J122" s="82">
        <v>0</v>
      </c>
      <c r="K122" s="83">
        <v>0</v>
      </c>
      <c r="L122" s="82">
        <v>0</v>
      </c>
      <c r="M122" s="83">
        <v>0</v>
      </c>
      <c r="N122" s="82">
        <v>0</v>
      </c>
      <c r="O122" s="83">
        <v>3</v>
      </c>
    </row>
    <row r="123" spans="1:16" ht="13.15" customHeight="1">
      <c r="A123" s="173"/>
      <c r="B123" s="24" t="s">
        <v>6</v>
      </c>
      <c r="C123" s="81">
        <v>1</v>
      </c>
      <c r="D123" s="82">
        <v>0</v>
      </c>
      <c r="E123" s="83">
        <v>0</v>
      </c>
      <c r="F123" s="82">
        <v>2</v>
      </c>
      <c r="G123" s="82">
        <v>2</v>
      </c>
      <c r="H123" s="82">
        <v>1</v>
      </c>
      <c r="I123" s="82">
        <v>0</v>
      </c>
      <c r="J123" s="82">
        <v>0</v>
      </c>
      <c r="K123" s="83">
        <v>0</v>
      </c>
      <c r="L123" s="82">
        <v>0</v>
      </c>
      <c r="M123" s="83">
        <v>0</v>
      </c>
      <c r="N123" s="82">
        <v>0</v>
      </c>
      <c r="O123" s="83">
        <v>3</v>
      </c>
    </row>
    <row r="124" spans="1:16" ht="13.15" customHeight="1">
      <c r="A124" s="173"/>
      <c r="B124" s="24" t="s">
        <v>8</v>
      </c>
      <c r="C124" s="81">
        <v>0</v>
      </c>
      <c r="D124" s="82">
        <v>0</v>
      </c>
      <c r="E124" s="83">
        <v>0</v>
      </c>
      <c r="F124" s="82">
        <v>0</v>
      </c>
      <c r="G124" s="82">
        <v>0</v>
      </c>
      <c r="H124" s="82">
        <v>0</v>
      </c>
      <c r="I124" s="82">
        <v>0</v>
      </c>
      <c r="J124" s="82">
        <v>0</v>
      </c>
      <c r="K124" s="83">
        <v>0</v>
      </c>
      <c r="L124" s="82">
        <v>0</v>
      </c>
      <c r="M124" s="83">
        <v>0</v>
      </c>
      <c r="N124" s="82">
        <v>0</v>
      </c>
      <c r="O124" s="83">
        <v>0</v>
      </c>
    </row>
    <row r="125" spans="1:16" ht="13.15" customHeight="1">
      <c r="A125" s="173"/>
      <c r="B125" s="24" t="s">
        <v>10</v>
      </c>
      <c r="C125" s="81">
        <v>1</v>
      </c>
      <c r="D125" s="82">
        <v>1</v>
      </c>
      <c r="E125" s="83">
        <v>0</v>
      </c>
      <c r="F125" s="82">
        <v>0</v>
      </c>
      <c r="G125" s="82">
        <v>1</v>
      </c>
      <c r="H125" s="82">
        <v>0</v>
      </c>
      <c r="I125" s="82">
        <v>0</v>
      </c>
      <c r="J125" s="82">
        <v>0</v>
      </c>
      <c r="K125" s="83">
        <v>0</v>
      </c>
      <c r="L125" s="82">
        <v>0</v>
      </c>
      <c r="M125" s="83">
        <v>0</v>
      </c>
      <c r="N125" s="82">
        <v>0</v>
      </c>
      <c r="O125" s="83">
        <v>1</v>
      </c>
    </row>
    <row r="126" spans="1:16" ht="13.15" customHeight="1">
      <c r="A126" s="173"/>
      <c r="B126" s="24" t="s">
        <v>11</v>
      </c>
      <c r="C126" s="81">
        <v>2</v>
      </c>
      <c r="D126" s="82">
        <v>1</v>
      </c>
      <c r="E126" s="83">
        <v>0</v>
      </c>
      <c r="F126" s="82">
        <v>0</v>
      </c>
      <c r="G126" s="82">
        <v>1</v>
      </c>
      <c r="H126" s="82">
        <v>1</v>
      </c>
      <c r="I126" s="82">
        <v>0</v>
      </c>
      <c r="J126" s="82">
        <v>0</v>
      </c>
      <c r="K126" s="83">
        <v>0</v>
      </c>
      <c r="L126" s="82">
        <v>0</v>
      </c>
      <c r="M126" s="83">
        <v>0</v>
      </c>
      <c r="N126" s="82">
        <v>0</v>
      </c>
      <c r="O126" s="83">
        <v>2</v>
      </c>
    </row>
    <row r="127" spans="1:16" ht="13.15" customHeight="1">
      <c r="A127" s="173"/>
      <c r="B127" s="24" t="s">
        <v>12</v>
      </c>
      <c r="C127" s="81">
        <v>1</v>
      </c>
      <c r="D127" s="82">
        <v>1</v>
      </c>
      <c r="E127" s="83">
        <v>0</v>
      </c>
      <c r="F127" s="82">
        <v>1</v>
      </c>
      <c r="G127" s="82">
        <v>0</v>
      </c>
      <c r="H127" s="82">
        <v>0</v>
      </c>
      <c r="I127" s="82">
        <v>0</v>
      </c>
      <c r="J127" s="82">
        <v>0</v>
      </c>
      <c r="K127" s="83">
        <v>0</v>
      </c>
      <c r="L127" s="82">
        <v>0</v>
      </c>
      <c r="M127" s="83">
        <v>0</v>
      </c>
      <c r="N127" s="82">
        <v>0</v>
      </c>
      <c r="O127" s="83">
        <v>1</v>
      </c>
    </row>
    <row r="128" spans="1:16" ht="13.15" customHeight="1">
      <c r="A128" s="173"/>
      <c r="B128" s="24" t="s">
        <v>7</v>
      </c>
      <c r="C128" s="81">
        <v>25</v>
      </c>
      <c r="D128" s="82">
        <v>2</v>
      </c>
      <c r="E128" s="83">
        <v>0</v>
      </c>
      <c r="F128" s="82">
        <v>3</v>
      </c>
      <c r="G128" s="82">
        <v>1</v>
      </c>
      <c r="H128" s="82">
        <v>2</v>
      </c>
      <c r="I128" s="82">
        <v>0</v>
      </c>
      <c r="J128" s="82">
        <v>0</v>
      </c>
      <c r="K128" s="83">
        <v>0</v>
      </c>
      <c r="L128" s="82">
        <v>0</v>
      </c>
      <c r="M128" s="83">
        <v>0</v>
      </c>
      <c r="N128" s="82">
        <v>0</v>
      </c>
      <c r="O128" s="83">
        <v>27</v>
      </c>
    </row>
    <row r="129" spans="1:15" ht="13.15" customHeight="1">
      <c r="A129" s="173"/>
      <c r="B129" s="24" t="s">
        <v>13</v>
      </c>
      <c r="C129" s="81">
        <v>2</v>
      </c>
      <c r="D129" s="82">
        <v>2</v>
      </c>
      <c r="E129" s="83">
        <v>0</v>
      </c>
      <c r="F129" s="82">
        <v>2</v>
      </c>
      <c r="G129" s="82">
        <v>2</v>
      </c>
      <c r="H129" s="82">
        <v>2</v>
      </c>
      <c r="I129" s="82">
        <v>0</v>
      </c>
      <c r="J129" s="82">
        <v>0</v>
      </c>
      <c r="K129" s="83">
        <v>0</v>
      </c>
      <c r="L129" s="82">
        <v>0</v>
      </c>
      <c r="M129" s="83">
        <v>0</v>
      </c>
      <c r="N129" s="82">
        <v>0</v>
      </c>
      <c r="O129" s="83">
        <v>2</v>
      </c>
    </row>
    <row r="130" spans="1:15" ht="13.15" customHeight="1">
      <c r="A130" s="173"/>
      <c r="B130" s="24" t="s">
        <v>15</v>
      </c>
      <c r="C130" s="81">
        <v>8</v>
      </c>
      <c r="D130" s="82">
        <v>2</v>
      </c>
      <c r="E130" s="83">
        <v>0</v>
      </c>
      <c r="F130" s="82">
        <v>1</v>
      </c>
      <c r="G130" s="82">
        <v>1</v>
      </c>
      <c r="H130" s="82">
        <v>2</v>
      </c>
      <c r="I130" s="82">
        <v>0</v>
      </c>
      <c r="J130" s="82">
        <v>0</v>
      </c>
      <c r="K130" s="83">
        <v>0</v>
      </c>
      <c r="L130" s="82">
        <v>0</v>
      </c>
      <c r="M130" s="83">
        <v>0</v>
      </c>
      <c r="N130" s="82">
        <v>0</v>
      </c>
      <c r="O130" s="83">
        <v>9</v>
      </c>
    </row>
    <row r="131" spans="1:15" ht="13.15" customHeight="1">
      <c r="A131" s="173"/>
      <c r="B131" s="24" t="s">
        <v>16</v>
      </c>
      <c r="C131" s="81">
        <v>16</v>
      </c>
      <c r="D131" s="82">
        <v>3</v>
      </c>
      <c r="E131" s="83">
        <v>0</v>
      </c>
      <c r="F131" s="82">
        <v>8</v>
      </c>
      <c r="G131" s="82">
        <v>8</v>
      </c>
      <c r="H131" s="82">
        <v>3</v>
      </c>
      <c r="I131" s="82">
        <v>0</v>
      </c>
      <c r="J131" s="82">
        <v>0</v>
      </c>
      <c r="K131" s="83">
        <v>0</v>
      </c>
      <c r="L131" s="82">
        <v>0</v>
      </c>
      <c r="M131" s="83">
        <v>0</v>
      </c>
      <c r="N131" s="82">
        <v>0</v>
      </c>
      <c r="O131" s="83">
        <v>17</v>
      </c>
    </row>
    <row r="132" spans="1:15" ht="13.15" customHeight="1">
      <c r="A132" s="173"/>
      <c r="B132" s="24" t="s">
        <v>17</v>
      </c>
      <c r="C132" s="81">
        <v>2</v>
      </c>
      <c r="D132" s="82">
        <v>1</v>
      </c>
      <c r="E132" s="83">
        <v>0</v>
      </c>
      <c r="F132" s="82">
        <v>5</v>
      </c>
      <c r="G132" s="82">
        <v>2</v>
      </c>
      <c r="H132" s="82">
        <v>1</v>
      </c>
      <c r="I132" s="82">
        <v>0</v>
      </c>
      <c r="J132" s="82">
        <v>0</v>
      </c>
      <c r="K132" s="83">
        <v>0</v>
      </c>
      <c r="L132" s="82">
        <v>0</v>
      </c>
      <c r="M132" s="83">
        <v>0</v>
      </c>
      <c r="N132" s="82">
        <v>0</v>
      </c>
      <c r="O132" s="83">
        <v>9</v>
      </c>
    </row>
    <row r="133" spans="1:15" ht="13.15" customHeight="1">
      <c r="A133" s="173"/>
      <c r="B133" s="24" t="s">
        <v>18</v>
      </c>
      <c r="C133" s="81">
        <v>4</v>
      </c>
      <c r="D133" s="82">
        <v>3</v>
      </c>
      <c r="E133" s="83">
        <v>0</v>
      </c>
      <c r="F133" s="82">
        <v>3</v>
      </c>
      <c r="G133" s="82">
        <v>1</v>
      </c>
      <c r="H133" s="82">
        <v>1</v>
      </c>
      <c r="I133" s="82">
        <v>0</v>
      </c>
      <c r="J133" s="82">
        <v>0</v>
      </c>
      <c r="K133" s="83">
        <v>0</v>
      </c>
      <c r="L133" s="82">
        <v>0</v>
      </c>
      <c r="M133" s="83">
        <v>0</v>
      </c>
      <c r="N133" s="82">
        <v>0</v>
      </c>
      <c r="O133" s="83">
        <v>4</v>
      </c>
    </row>
    <row r="134" spans="1:15" ht="13.15" customHeight="1">
      <c r="A134" s="173"/>
      <c r="B134" s="24" t="s">
        <v>23</v>
      </c>
      <c r="C134" s="81">
        <v>1</v>
      </c>
      <c r="D134" s="82">
        <v>1</v>
      </c>
      <c r="E134" s="83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3">
        <v>0</v>
      </c>
      <c r="L134" s="82">
        <v>0</v>
      </c>
      <c r="M134" s="83">
        <v>0</v>
      </c>
      <c r="N134" s="82">
        <v>0</v>
      </c>
      <c r="O134" s="83">
        <v>1</v>
      </c>
    </row>
    <row r="135" spans="1:15" ht="13.15" customHeight="1">
      <c r="A135" s="173"/>
      <c r="B135" s="24" t="s">
        <v>19</v>
      </c>
      <c r="C135" s="81">
        <v>25</v>
      </c>
      <c r="D135" s="82">
        <v>23</v>
      </c>
      <c r="E135" s="83">
        <v>0</v>
      </c>
      <c r="F135" s="82">
        <v>24</v>
      </c>
      <c r="G135" s="82">
        <v>14</v>
      </c>
      <c r="H135" s="82">
        <v>23</v>
      </c>
      <c r="I135" s="82">
        <v>0</v>
      </c>
      <c r="J135" s="82">
        <v>0</v>
      </c>
      <c r="K135" s="83">
        <v>0</v>
      </c>
      <c r="L135" s="82">
        <v>0</v>
      </c>
      <c r="M135" s="83">
        <v>0</v>
      </c>
      <c r="N135" s="82">
        <v>0</v>
      </c>
      <c r="O135" s="83">
        <v>26</v>
      </c>
    </row>
    <row r="136" spans="1:15" ht="13.15" customHeight="1">
      <c r="A136" s="173"/>
      <c r="B136" s="24" t="s">
        <v>20</v>
      </c>
      <c r="C136" s="81">
        <v>0</v>
      </c>
      <c r="D136" s="82">
        <v>0</v>
      </c>
      <c r="E136" s="83">
        <v>0</v>
      </c>
      <c r="F136" s="82">
        <v>0</v>
      </c>
      <c r="G136" s="82">
        <v>0</v>
      </c>
      <c r="H136" s="82">
        <v>0</v>
      </c>
      <c r="I136" s="82">
        <v>0</v>
      </c>
      <c r="J136" s="82">
        <v>0</v>
      </c>
      <c r="K136" s="83">
        <v>0</v>
      </c>
      <c r="L136" s="82">
        <v>0</v>
      </c>
      <c r="M136" s="83">
        <v>0</v>
      </c>
      <c r="N136" s="82">
        <v>0</v>
      </c>
      <c r="O136" s="83">
        <v>0</v>
      </c>
    </row>
    <row r="137" spans="1:15" ht="13.15" customHeight="1">
      <c r="A137" s="173"/>
      <c r="B137" s="24" t="s">
        <v>21</v>
      </c>
      <c r="C137" s="81">
        <v>0</v>
      </c>
      <c r="D137" s="82">
        <v>0</v>
      </c>
      <c r="E137" s="83">
        <v>0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3">
        <v>0</v>
      </c>
      <c r="L137" s="82">
        <v>0</v>
      </c>
      <c r="M137" s="83">
        <v>0</v>
      </c>
      <c r="N137" s="82">
        <v>0</v>
      </c>
      <c r="O137" s="83">
        <v>0</v>
      </c>
    </row>
    <row r="138" spans="1:15" ht="13.15" customHeight="1">
      <c r="A138" s="173"/>
      <c r="B138" s="24" t="s">
        <v>47</v>
      </c>
      <c r="C138" s="81">
        <v>0</v>
      </c>
      <c r="D138" s="82">
        <v>0</v>
      </c>
      <c r="E138" s="83">
        <v>0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3">
        <v>0</v>
      </c>
      <c r="L138" s="82">
        <v>0</v>
      </c>
      <c r="M138" s="83">
        <v>0</v>
      </c>
      <c r="N138" s="82">
        <v>0</v>
      </c>
      <c r="O138" s="83">
        <v>0</v>
      </c>
    </row>
    <row r="139" spans="1:15" ht="13.15" customHeight="1">
      <c r="A139" s="173"/>
      <c r="B139" s="24" t="s">
        <v>22</v>
      </c>
      <c r="C139" s="81">
        <v>3</v>
      </c>
      <c r="D139" s="82">
        <v>1</v>
      </c>
      <c r="E139" s="83">
        <v>0</v>
      </c>
      <c r="F139" s="82">
        <v>1</v>
      </c>
      <c r="G139" s="82">
        <v>1</v>
      </c>
      <c r="H139" s="82">
        <v>0</v>
      </c>
      <c r="I139" s="82">
        <v>0</v>
      </c>
      <c r="J139" s="82">
        <v>0</v>
      </c>
      <c r="K139" s="83">
        <v>0</v>
      </c>
      <c r="L139" s="82">
        <v>0</v>
      </c>
      <c r="M139" s="83">
        <v>0</v>
      </c>
      <c r="N139" s="82">
        <v>0</v>
      </c>
      <c r="O139" s="83">
        <v>4</v>
      </c>
    </row>
    <row r="140" spans="1:15" ht="13.15" customHeight="1">
      <c r="A140" s="173"/>
      <c r="B140" s="24" t="s">
        <v>9</v>
      </c>
      <c r="C140" s="81">
        <v>18</v>
      </c>
      <c r="D140" s="82">
        <v>10</v>
      </c>
      <c r="E140" s="83">
        <v>0</v>
      </c>
      <c r="F140" s="82">
        <v>13</v>
      </c>
      <c r="G140" s="82">
        <v>5</v>
      </c>
      <c r="H140" s="82">
        <v>10</v>
      </c>
      <c r="I140" s="82">
        <v>0</v>
      </c>
      <c r="J140" s="82">
        <v>0</v>
      </c>
      <c r="K140" s="83">
        <v>0</v>
      </c>
      <c r="L140" s="82">
        <v>0</v>
      </c>
      <c r="M140" s="83">
        <v>0</v>
      </c>
      <c r="N140" s="82">
        <v>0</v>
      </c>
      <c r="O140" s="83">
        <v>19</v>
      </c>
    </row>
    <row r="141" spans="1:15" ht="13.15" customHeight="1">
      <c r="A141" s="173"/>
      <c r="B141" s="24" t="s">
        <v>5</v>
      </c>
      <c r="C141" s="81">
        <v>3</v>
      </c>
      <c r="D141" s="82">
        <v>1</v>
      </c>
      <c r="E141" s="83">
        <v>0</v>
      </c>
      <c r="F141" s="82">
        <v>2</v>
      </c>
      <c r="G141" s="82">
        <v>1</v>
      </c>
      <c r="H141" s="82">
        <v>1</v>
      </c>
      <c r="I141" s="82">
        <v>0</v>
      </c>
      <c r="J141" s="82">
        <v>0</v>
      </c>
      <c r="K141" s="83">
        <v>0</v>
      </c>
      <c r="L141" s="82">
        <v>0</v>
      </c>
      <c r="M141" s="83">
        <v>0</v>
      </c>
      <c r="N141" s="82">
        <v>0</v>
      </c>
      <c r="O141" s="83">
        <v>3</v>
      </c>
    </row>
    <row r="142" spans="1:15" ht="13.15" customHeight="1">
      <c r="A142" s="173"/>
      <c r="B142" s="24" t="s">
        <v>126</v>
      </c>
      <c r="C142" s="81">
        <v>6</v>
      </c>
      <c r="D142" s="82">
        <v>2</v>
      </c>
      <c r="E142" s="83">
        <v>0</v>
      </c>
      <c r="F142" s="82">
        <v>6</v>
      </c>
      <c r="G142" s="82">
        <v>4</v>
      </c>
      <c r="H142" s="82">
        <v>0</v>
      </c>
      <c r="I142" s="82">
        <v>0</v>
      </c>
      <c r="J142" s="82">
        <v>0</v>
      </c>
      <c r="K142" s="83">
        <v>0</v>
      </c>
      <c r="L142" s="82">
        <v>0</v>
      </c>
      <c r="M142" s="83">
        <v>0</v>
      </c>
      <c r="N142" s="82">
        <v>0</v>
      </c>
      <c r="O142" s="83">
        <v>6</v>
      </c>
    </row>
    <row r="143" spans="1:15" ht="13.15" customHeight="1">
      <c r="A143" s="173"/>
      <c r="B143" s="171"/>
      <c r="C143" s="303"/>
      <c r="D143" s="304"/>
      <c r="E143" s="305"/>
      <c r="F143" s="304"/>
      <c r="G143" s="304"/>
      <c r="H143" s="304"/>
      <c r="I143" s="304"/>
      <c r="J143" s="304"/>
      <c r="K143" s="305"/>
      <c r="L143" s="304"/>
      <c r="M143" s="305"/>
      <c r="N143" s="304"/>
      <c r="O143" s="305"/>
    </row>
    <row r="144" spans="1:15" ht="13.15" customHeight="1" thickBot="1">
      <c r="A144" s="174"/>
      <c r="B144" s="25" t="s">
        <v>1</v>
      </c>
      <c r="C144" s="84">
        <v>121</v>
      </c>
      <c r="D144" s="85">
        <v>54</v>
      </c>
      <c r="E144" s="86">
        <v>0</v>
      </c>
      <c r="F144" s="85">
        <v>73</v>
      </c>
      <c r="G144" s="85">
        <v>46</v>
      </c>
      <c r="H144" s="85">
        <v>48</v>
      </c>
      <c r="I144" s="85">
        <v>0</v>
      </c>
      <c r="J144" s="85">
        <v>0</v>
      </c>
      <c r="K144" s="86">
        <v>0</v>
      </c>
      <c r="L144" s="85">
        <v>0</v>
      </c>
      <c r="M144" s="86">
        <v>0</v>
      </c>
      <c r="N144" s="85">
        <v>0</v>
      </c>
      <c r="O144" s="86">
        <v>139</v>
      </c>
    </row>
    <row r="145" spans="1:15" ht="13.15" customHeight="1">
      <c r="A145" s="26"/>
    </row>
    <row r="146" spans="1:15" ht="13.15" customHeight="1" thickBot="1">
      <c r="A146" s="26" t="s">
        <v>93</v>
      </c>
    </row>
    <row r="147" spans="1:15" ht="13.15" customHeight="1">
      <c r="A147" s="178" t="s">
        <v>0</v>
      </c>
      <c r="B147" s="178" t="s">
        <v>0</v>
      </c>
      <c r="C147" s="491" t="s">
        <v>80</v>
      </c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</row>
    <row r="148" spans="1:15" ht="13.15" customHeight="1">
      <c r="A148" s="179"/>
      <c r="B148" s="179"/>
      <c r="C148" s="73" t="s">
        <v>81</v>
      </c>
      <c r="D148" s="74" t="s">
        <v>82</v>
      </c>
      <c r="E148" s="75" t="s">
        <v>91</v>
      </c>
      <c r="F148" s="74" t="s">
        <v>83</v>
      </c>
      <c r="G148" s="74" t="s">
        <v>84</v>
      </c>
      <c r="H148" s="74" t="s">
        <v>85</v>
      </c>
      <c r="I148" s="74" t="s">
        <v>86</v>
      </c>
      <c r="J148" s="74" t="s">
        <v>87</v>
      </c>
      <c r="K148" s="75" t="s">
        <v>88</v>
      </c>
      <c r="L148" s="74" t="s">
        <v>89</v>
      </c>
      <c r="M148" s="75" t="s">
        <v>90</v>
      </c>
      <c r="N148" s="74" t="s">
        <v>92</v>
      </c>
      <c r="O148" s="75" t="s">
        <v>1</v>
      </c>
    </row>
    <row r="149" spans="1:15" ht="13.15" customHeight="1" thickBot="1">
      <c r="A149" s="180"/>
      <c r="B149" s="180"/>
      <c r="C149" s="76" t="s">
        <v>25</v>
      </c>
      <c r="D149" s="76" t="s">
        <v>25</v>
      </c>
      <c r="E149" s="76" t="s">
        <v>25</v>
      </c>
      <c r="F149" s="76" t="s">
        <v>25</v>
      </c>
      <c r="G149" s="76" t="s">
        <v>25</v>
      </c>
      <c r="H149" s="76" t="s">
        <v>25</v>
      </c>
      <c r="I149" s="76" t="s">
        <v>25</v>
      </c>
      <c r="J149" s="76" t="s">
        <v>25</v>
      </c>
      <c r="K149" s="76" t="s">
        <v>25</v>
      </c>
      <c r="L149" s="76" t="s">
        <v>25</v>
      </c>
      <c r="M149" s="76" t="s">
        <v>25</v>
      </c>
      <c r="N149" s="76" t="s">
        <v>25</v>
      </c>
      <c r="O149" s="76" t="s">
        <v>25</v>
      </c>
    </row>
    <row r="150" spans="1:15" ht="13.15" customHeight="1">
      <c r="A150" s="172" t="s">
        <v>24</v>
      </c>
      <c r="B150" s="23" t="s">
        <v>3</v>
      </c>
      <c r="C150" s="87">
        <v>0</v>
      </c>
      <c r="D150" s="88">
        <v>0</v>
      </c>
      <c r="E150" s="89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9">
        <v>0</v>
      </c>
      <c r="L150" s="88">
        <v>0</v>
      </c>
      <c r="M150" s="89">
        <v>0</v>
      </c>
      <c r="N150" s="88">
        <v>0</v>
      </c>
      <c r="O150" s="89">
        <v>0</v>
      </c>
    </row>
    <row r="151" spans="1:15" ht="13.15" customHeight="1">
      <c r="A151" s="173"/>
      <c r="B151" s="24" t="s">
        <v>4</v>
      </c>
      <c r="C151" s="90">
        <v>0.5</v>
      </c>
      <c r="D151" s="91">
        <v>0</v>
      </c>
      <c r="E151" s="92">
        <v>0</v>
      </c>
      <c r="F151" s="91">
        <v>0.5</v>
      </c>
      <c r="G151" s="91">
        <v>1</v>
      </c>
      <c r="H151" s="91">
        <v>0.5</v>
      </c>
      <c r="I151" s="91">
        <v>0</v>
      </c>
      <c r="J151" s="91">
        <v>0</v>
      </c>
      <c r="K151" s="92">
        <v>0</v>
      </c>
      <c r="L151" s="91">
        <v>0</v>
      </c>
      <c r="M151" s="92">
        <v>0</v>
      </c>
      <c r="N151" s="91">
        <v>0</v>
      </c>
      <c r="O151" s="92">
        <v>1</v>
      </c>
    </row>
    <row r="152" spans="1:15" ht="13.15" customHeight="1">
      <c r="A152" s="173"/>
      <c r="B152" s="24" t="s">
        <v>14</v>
      </c>
      <c r="C152" s="90">
        <v>0.66700000000000004</v>
      </c>
      <c r="D152" s="91">
        <v>0</v>
      </c>
      <c r="E152" s="92">
        <v>0</v>
      </c>
      <c r="F152" s="91">
        <v>0.33300000000000002</v>
      </c>
      <c r="G152" s="91">
        <v>0</v>
      </c>
      <c r="H152" s="91">
        <v>0</v>
      </c>
      <c r="I152" s="91">
        <v>0</v>
      </c>
      <c r="J152" s="91">
        <v>0</v>
      </c>
      <c r="K152" s="92">
        <v>0</v>
      </c>
      <c r="L152" s="91">
        <v>0</v>
      </c>
      <c r="M152" s="92">
        <v>0</v>
      </c>
      <c r="N152" s="91">
        <v>0</v>
      </c>
      <c r="O152" s="92">
        <v>1</v>
      </c>
    </row>
    <row r="153" spans="1:15" ht="13.15" customHeight="1">
      <c r="A153" s="173"/>
      <c r="B153" s="24" t="s">
        <v>6</v>
      </c>
      <c r="C153" s="90">
        <v>0.33300000000000002</v>
      </c>
      <c r="D153" s="91">
        <v>0</v>
      </c>
      <c r="E153" s="92">
        <v>0</v>
      </c>
      <c r="F153" s="91">
        <v>0.66700000000000004</v>
      </c>
      <c r="G153" s="91">
        <v>0.66700000000000004</v>
      </c>
      <c r="H153" s="91">
        <v>0.33300000000000002</v>
      </c>
      <c r="I153" s="91">
        <v>0</v>
      </c>
      <c r="J153" s="91">
        <v>0</v>
      </c>
      <c r="K153" s="92">
        <v>0</v>
      </c>
      <c r="L153" s="91">
        <v>0</v>
      </c>
      <c r="M153" s="92">
        <v>0</v>
      </c>
      <c r="N153" s="91">
        <v>0</v>
      </c>
      <c r="O153" s="92">
        <v>1</v>
      </c>
    </row>
    <row r="154" spans="1:15" ht="13.15" customHeight="1">
      <c r="A154" s="173"/>
      <c r="B154" s="24" t="s">
        <v>8</v>
      </c>
      <c r="C154" s="90">
        <v>0</v>
      </c>
      <c r="D154" s="91">
        <v>0</v>
      </c>
      <c r="E154" s="92">
        <v>0</v>
      </c>
      <c r="F154" s="91">
        <v>0</v>
      </c>
      <c r="G154" s="91">
        <v>0</v>
      </c>
      <c r="H154" s="91">
        <v>0</v>
      </c>
      <c r="I154" s="91">
        <v>0</v>
      </c>
      <c r="J154" s="91">
        <v>0</v>
      </c>
      <c r="K154" s="92">
        <v>0</v>
      </c>
      <c r="L154" s="91">
        <v>0</v>
      </c>
      <c r="M154" s="92">
        <v>0</v>
      </c>
      <c r="N154" s="91">
        <v>0</v>
      </c>
      <c r="O154" s="92">
        <v>0</v>
      </c>
    </row>
    <row r="155" spans="1:15" ht="13.15" customHeight="1">
      <c r="A155" s="173"/>
      <c r="B155" s="24" t="s">
        <v>10</v>
      </c>
      <c r="C155" s="90">
        <v>1</v>
      </c>
      <c r="D155" s="91">
        <v>1</v>
      </c>
      <c r="E155" s="92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  <c r="K155" s="92">
        <v>0</v>
      </c>
      <c r="L155" s="91">
        <v>0</v>
      </c>
      <c r="M155" s="92">
        <v>0</v>
      </c>
      <c r="N155" s="91">
        <v>0</v>
      </c>
      <c r="O155" s="92">
        <v>1</v>
      </c>
    </row>
    <row r="156" spans="1:15" ht="13.15" customHeight="1">
      <c r="A156" s="173"/>
      <c r="B156" s="24" t="s">
        <v>11</v>
      </c>
      <c r="C156" s="90">
        <v>1</v>
      </c>
      <c r="D156" s="91">
        <v>0.5</v>
      </c>
      <c r="E156" s="92">
        <v>0</v>
      </c>
      <c r="F156" s="91">
        <v>0</v>
      </c>
      <c r="G156" s="91">
        <v>0.5</v>
      </c>
      <c r="H156" s="91">
        <v>0.5</v>
      </c>
      <c r="I156" s="91">
        <v>0</v>
      </c>
      <c r="J156" s="91">
        <v>0</v>
      </c>
      <c r="K156" s="92">
        <v>0</v>
      </c>
      <c r="L156" s="91">
        <v>0</v>
      </c>
      <c r="M156" s="92">
        <v>0</v>
      </c>
      <c r="N156" s="91">
        <v>0</v>
      </c>
      <c r="O156" s="92">
        <v>1</v>
      </c>
    </row>
    <row r="157" spans="1:15" ht="13.15" customHeight="1">
      <c r="A157" s="173"/>
      <c r="B157" s="24" t="s">
        <v>12</v>
      </c>
      <c r="C157" s="90">
        <v>1</v>
      </c>
      <c r="D157" s="91">
        <v>1</v>
      </c>
      <c r="E157" s="92">
        <v>0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  <c r="K157" s="92">
        <v>0</v>
      </c>
      <c r="L157" s="91">
        <v>0</v>
      </c>
      <c r="M157" s="92">
        <v>0</v>
      </c>
      <c r="N157" s="91">
        <v>0</v>
      </c>
      <c r="O157" s="92">
        <v>1</v>
      </c>
    </row>
    <row r="158" spans="1:15" ht="13.15" customHeight="1">
      <c r="A158" s="173"/>
      <c r="B158" s="24" t="s">
        <v>7</v>
      </c>
      <c r="C158" s="90">
        <v>0.92600000000000005</v>
      </c>
      <c r="D158" s="91">
        <v>7.3999999999999996E-2</v>
      </c>
      <c r="E158" s="92">
        <v>0</v>
      </c>
      <c r="F158" s="91">
        <v>0.111</v>
      </c>
      <c r="G158" s="91">
        <v>3.6999999999999998E-2</v>
      </c>
      <c r="H158" s="91">
        <v>7.3999999999999996E-2</v>
      </c>
      <c r="I158" s="91">
        <v>0</v>
      </c>
      <c r="J158" s="91">
        <v>0</v>
      </c>
      <c r="K158" s="92">
        <v>0</v>
      </c>
      <c r="L158" s="91">
        <v>0</v>
      </c>
      <c r="M158" s="92">
        <v>0</v>
      </c>
      <c r="N158" s="91">
        <v>0</v>
      </c>
      <c r="O158" s="92">
        <v>1</v>
      </c>
    </row>
    <row r="159" spans="1:15" ht="13.15" customHeight="1">
      <c r="A159" s="173"/>
      <c r="B159" s="24" t="s">
        <v>13</v>
      </c>
      <c r="C159" s="90">
        <v>1</v>
      </c>
      <c r="D159" s="91">
        <v>1</v>
      </c>
      <c r="E159" s="92">
        <v>0</v>
      </c>
      <c r="F159" s="91">
        <v>1</v>
      </c>
      <c r="G159" s="91">
        <v>1</v>
      </c>
      <c r="H159" s="91">
        <v>1</v>
      </c>
      <c r="I159" s="91">
        <v>0</v>
      </c>
      <c r="J159" s="91">
        <v>0</v>
      </c>
      <c r="K159" s="92">
        <v>0</v>
      </c>
      <c r="L159" s="91">
        <v>0</v>
      </c>
      <c r="M159" s="92">
        <v>0</v>
      </c>
      <c r="N159" s="91">
        <v>0</v>
      </c>
      <c r="O159" s="92">
        <v>1</v>
      </c>
    </row>
    <row r="160" spans="1:15" ht="13.15" customHeight="1">
      <c r="A160" s="173"/>
      <c r="B160" s="24" t="s">
        <v>15</v>
      </c>
      <c r="C160" s="90">
        <v>0.88900000000000001</v>
      </c>
      <c r="D160" s="91">
        <v>0.222</v>
      </c>
      <c r="E160" s="92">
        <v>0</v>
      </c>
      <c r="F160" s="91">
        <v>0.111</v>
      </c>
      <c r="G160" s="91">
        <v>0.111</v>
      </c>
      <c r="H160" s="91">
        <v>0.222</v>
      </c>
      <c r="I160" s="91">
        <v>0</v>
      </c>
      <c r="J160" s="91">
        <v>0</v>
      </c>
      <c r="K160" s="92">
        <v>0</v>
      </c>
      <c r="L160" s="91">
        <v>0</v>
      </c>
      <c r="M160" s="92">
        <v>0</v>
      </c>
      <c r="N160" s="91">
        <v>0</v>
      </c>
      <c r="O160" s="92">
        <v>1</v>
      </c>
    </row>
    <row r="161" spans="1:15" ht="13.15" customHeight="1">
      <c r="A161" s="173"/>
      <c r="B161" s="24" t="s">
        <v>16</v>
      </c>
      <c r="C161" s="90">
        <v>0.94099999999999995</v>
      </c>
      <c r="D161" s="91">
        <v>0.17599999999999999</v>
      </c>
      <c r="E161" s="92">
        <v>0</v>
      </c>
      <c r="F161" s="91">
        <v>0.47099999999999997</v>
      </c>
      <c r="G161" s="91">
        <v>0.47099999999999997</v>
      </c>
      <c r="H161" s="91">
        <v>0.17599999999999999</v>
      </c>
      <c r="I161" s="91">
        <v>0</v>
      </c>
      <c r="J161" s="91">
        <v>0</v>
      </c>
      <c r="K161" s="92">
        <v>0</v>
      </c>
      <c r="L161" s="91">
        <v>0</v>
      </c>
      <c r="M161" s="92">
        <v>0</v>
      </c>
      <c r="N161" s="91">
        <v>0</v>
      </c>
      <c r="O161" s="92">
        <v>1</v>
      </c>
    </row>
    <row r="162" spans="1:15" ht="13.15" customHeight="1">
      <c r="A162" s="173"/>
      <c r="B162" s="24" t="s">
        <v>17</v>
      </c>
      <c r="C162" s="90">
        <v>0.222</v>
      </c>
      <c r="D162" s="91">
        <v>0.111</v>
      </c>
      <c r="E162" s="92">
        <v>0</v>
      </c>
      <c r="F162" s="91">
        <v>0.55600000000000005</v>
      </c>
      <c r="G162" s="91">
        <v>0.222</v>
      </c>
      <c r="H162" s="91">
        <v>0.111</v>
      </c>
      <c r="I162" s="91">
        <v>0</v>
      </c>
      <c r="J162" s="91">
        <v>0</v>
      </c>
      <c r="K162" s="92">
        <v>0</v>
      </c>
      <c r="L162" s="91">
        <v>0</v>
      </c>
      <c r="M162" s="92">
        <v>0</v>
      </c>
      <c r="N162" s="91">
        <v>0</v>
      </c>
      <c r="O162" s="92">
        <v>1</v>
      </c>
    </row>
    <row r="163" spans="1:15" ht="13.15" customHeight="1">
      <c r="A163" s="173"/>
      <c r="B163" s="24" t="s">
        <v>18</v>
      </c>
      <c r="C163" s="90">
        <v>1</v>
      </c>
      <c r="D163" s="91">
        <v>0.75</v>
      </c>
      <c r="E163" s="92">
        <v>0</v>
      </c>
      <c r="F163" s="91">
        <v>0.75</v>
      </c>
      <c r="G163" s="91">
        <v>0.25</v>
      </c>
      <c r="H163" s="91">
        <v>0.25</v>
      </c>
      <c r="I163" s="91">
        <v>0</v>
      </c>
      <c r="J163" s="91">
        <v>0</v>
      </c>
      <c r="K163" s="92">
        <v>0</v>
      </c>
      <c r="L163" s="91">
        <v>0</v>
      </c>
      <c r="M163" s="92">
        <v>0</v>
      </c>
      <c r="N163" s="91">
        <v>0</v>
      </c>
      <c r="O163" s="92">
        <v>1</v>
      </c>
    </row>
    <row r="164" spans="1:15" ht="13.15" customHeight="1">
      <c r="A164" s="173"/>
      <c r="B164" s="24" t="s">
        <v>23</v>
      </c>
      <c r="C164" s="90">
        <v>1</v>
      </c>
      <c r="D164" s="91">
        <v>1</v>
      </c>
      <c r="E164" s="92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2">
        <v>0</v>
      </c>
      <c r="L164" s="91">
        <v>0</v>
      </c>
      <c r="M164" s="92">
        <v>0</v>
      </c>
      <c r="N164" s="91">
        <v>0</v>
      </c>
      <c r="O164" s="92">
        <v>1</v>
      </c>
    </row>
    <row r="165" spans="1:15" ht="13.15" customHeight="1">
      <c r="A165" s="173"/>
      <c r="B165" s="24" t="s">
        <v>19</v>
      </c>
      <c r="C165" s="90">
        <v>0.96199999999999997</v>
      </c>
      <c r="D165" s="91">
        <v>0.88500000000000001</v>
      </c>
      <c r="E165" s="92">
        <v>0</v>
      </c>
      <c r="F165" s="91">
        <v>0.92300000000000004</v>
      </c>
      <c r="G165" s="91">
        <v>0.53800000000000003</v>
      </c>
      <c r="H165" s="91">
        <v>0.88500000000000001</v>
      </c>
      <c r="I165" s="91">
        <v>0</v>
      </c>
      <c r="J165" s="91">
        <v>0</v>
      </c>
      <c r="K165" s="92">
        <v>0</v>
      </c>
      <c r="L165" s="91">
        <v>0</v>
      </c>
      <c r="M165" s="92">
        <v>0</v>
      </c>
      <c r="N165" s="91">
        <v>0</v>
      </c>
      <c r="O165" s="92">
        <v>1</v>
      </c>
    </row>
    <row r="166" spans="1:15" ht="13.15" customHeight="1">
      <c r="A166" s="173"/>
      <c r="B166" s="24" t="s">
        <v>20</v>
      </c>
      <c r="C166" s="90">
        <v>0</v>
      </c>
      <c r="D166" s="91">
        <v>0</v>
      </c>
      <c r="E166" s="92">
        <v>0</v>
      </c>
      <c r="F166" s="91">
        <v>0</v>
      </c>
      <c r="G166" s="91">
        <v>0</v>
      </c>
      <c r="H166" s="91">
        <v>0</v>
      </c>
      <c r="I166" s="91">
        <v>0</v>
      </c>
      <c r="J166" s="91">
        <v>0</v>
      </c>
      <c r="K166" s="92">
        <v>0</v>
      </c>
      <c r="L166" s="91">
        <v>0</v>
      </c>
      <c r="M166" s="92">
        <v>0</v>
      </c>
      <c r="N166" s="91">
        <v>0</v>
      </c>
      <c r="O166" s="92">
        <v>0</v>
      </c>
    </row>
    <row r="167" spans="1:15" ht="13.15" customHeight="1">
      <c r="A167" s="173"/>
      <c r="B167" s="24" t="s">
        <v>21</v>
      </c>
      <c r="C167" s="90">
        <v>0</v>
      </c>
      <c r="D167" s="91">
        <v>0</v>
      </c>
      <c r="E167" s="92">
        <v>0</v>
      </c>
      <c r="F167" s="91">
        <v>0</v>
      </c>
      <c r="G167" s="91">
        <v>0</v>
      </c>
      <c r="H167" s="91">
        <v>0</v>
      </c>
      <c r="I167" s="91">
        <v>0</v>
      </c>
      <c r="J167" s="91">
        <v>0</v>
      </c>
      <c r="K167" s="92">
        <v>0</v>
      </c>
      <c r="L167" s="91">
        <v>0</v>
      </c>
      <c r="M167" s="92">
        <v>0</v>
      </c>
      <c r="N167" s="91">
        <v>0</v>
      </c>
      <c r="O167" s="92">
        <v>0</v>
      </c>
    </row>
    <row r="168" spans="1:15" ht="13.15" customHeight="1">
      <c r="A168" s="173"/>
      <c r="B168" s="24" t="s">
        <v>47</v>
      </c>
      <c r="C168" s="90">
        <v>0</v>
      </c>
      <c r="D168" s="91">
        <v>0</v>
      </c>
      <c r="E168" s="92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2">
        <v>0</v>
      </c>
      <c r="L168" s="91">
        <v>0</v>
      </c>
      <c r="M168" s="92">
        <v>0</v>
      </c>
      <c r="N168" s="91">
        <v>0</v>
      </c>
      <c r="O168" s="92">
        <v>0</v>
      </c>
    </row>
    <row r="169" spans="1:15" ht="13.15" customHeight="1">
      <c r="A169" s="173"/>
      <c r="B169" s="24" t="s">
        <v>22</v>
      </c>
      <c r="C169" s="90">
        <v>0.75</v>
      </c>
      <c r="D169" s="91">
        <v>0.25</v>
      </c>
      <c r="E169" s="92">
        <v>0</v>
      </c>
      <c r="F169" s="91">
        <v>0.25</v>
      </c>
      <c r="G169" s="91">
        <v>0.25</v>
      </c>
      <c r="H169" s="91">
        <v>0</v>
      </c>
      <c r="I169" s="91">
        <v>0</v>
      </c>
      <c r="J169" s="91">
        <v>0</v>
      </c>
      <c r="K169" s="92">
        <v>0</v>
      </c>
      <c r="L169" s="91">
        <v>0</v>
      </c>
      <c r="M169" s="92">
        <v>0</v>
      </c>
      <c r="N169" s="91">
        <v>0</v>
      </c>
      <c r="O169" s="92">
        <v>1</v>
      </c>
    </row>
    <row r="170" spans="1:15" ht="13.15" customHeight="1">
      <c r="A170" s="173"/>
      <c r="B170" s="24" t="s">
        <v>9</v>
      </c>
      <c r="C170" s="90">
        <v>0.94699999999999995</v>
      </c>
      <c r="D170" s="91">
        <v>0.52600000000000002</v>
      </c>
      <c r="E170" s="92">
        <v>0</v>
      </c>
      <c r="F170" s="91">
        <v>0.68400000000000005</v>
      </c>
      <c r="G170" s="91">
        <v>0.26300000000000001</v>
      </c>
      <c r="H170" s="91">
        <v>0.52600000000000002</v>
      </c>
      <c r="I170" s="91">
        <v>0</v>
      </c>
      <c r="J170" s="91">
        <v>0</v>
      </c>
      <c r="K170" s="92">
        <v>0</v>
      </c>
      <c r="L170" s="91">
        <v>0</v>
      </c>
      <c r="M170" s="92">
        <v>0</v>
      </c>
      <c r="N170" s="91">
        <v>0</v>
      </c>
      <c r="O170" s="92">
        <v>1</v>
      </c>
    </row>
    <row r="171" spans="1:15" ht="13.15" customHeight="1">
      <c r="A171" s="173"/>
      <c r="B171" s="24" t="s">
        <v>5</v>
      </c>
      <c r="C171" s="90">
        <v>1</v>
      </c>
      <c r="D171" s="91">
        <v>0.33300000000000002</v>
      </c>
      <c r="E171" s="92">
        <v>0</v>
      </c>
      <c r="F171" s="91">
        <v>0.66700000000000004</v>
      </c>
      <c r="G171" s="91">
        <v>0.33300000000000002</v>
      </c>
      <c r="H171" s="91">
        <v>0.33300000000000002</v>
      </c>
      <c r="I171" s="91">
        <v>0</v>
      </c>
      <c r="J171" s="91">
        <v>0</v>
      </c>
      <c r="K171" s="92">
        <v>0</v>
      </c>
      <c r="L171" s="91">
        <v>0</v>
      </c>
      <c r="M171" s="92">
        <v>0</v>
      </c>
      <c r="N171" s="91">
        <v>0</v>
      </c>
      <c r="O171" s="92">
        <v>1</v>
      </c>
    </row>
    <row r="172" spans="1:15" ht="13.15" customHeight="1">
      <c r="A172" s="173"/>
      <c r="B172" s="24" t="s">
        <v>126</v>
      </c>
      <c r="C172" s="90">
        <v>1</v>
      </c>
      <c r="D172" s="91">
        <v>0.33300000000000002</v>
      </c>
      <c r="E172" s="92">
        <v>0</v>
      </c>
      <c r="F172" s="91">
        <v>1</v>
      </c>
      <c r="G172" s="91">
        <v>0.66700000000000004</v>
      </c>
      <c r="H172" s="91">
        <v>0</v>
      </c>
      <c r="I172" s="91">
        <v>0</v>
      </c>
      <c r="J172" s="91">
        <v>0</v>
      </c>
      <c r="K172" s="92">
        <v>0</v>
      </c>
      <c r="L172" s="91">
        <v>0</v>
      </c>
      <c r="M172" s="92">
        <v>0</v>
      </c>
      <c r="N172" s="91">
        <v>0</v>
      </c>
      <c r="O172" s="92">
        <v>1</v>
      </c>
    </row>
    <row r="173" spans="1:15" ht="13.15" customHeight="1">
      <c r="A173" s="173"/>
      <c r="B173" s="171"/>
      <c r="C173" s="306"/>
      <c r="D173" s="307"/>
      <c r="E173" s="308"/>
      <c r="F173" s="307"/>
      <c r="G173" s="307"/>
      <c r="H173" s="307"/>
      <c r="I173" s="307"/>
      <c r="J173" s="307"/>
      <c r="K173" s="308"/>
      <c r="L173" s="307"/>
      <c r="M173" s="308"/>
      <c r="N173" s="307"/>
      <c r="O173" s="308"/>
    </row>
    <row r="174" spans="1:15" ht="13.15" customHeight="1" thickBot="1">
      <c r="A174" s="174"/>
      <c r="B174" s="25" t="s">
        <v>1</v>
      </c>
      <c r="C174" s="93">
        <v>0.871</v>
      </c>
      <c r="D174" s="94">
        <v>0.38800000000000001</v>
      </c>
      <c r="E174" s="95">
        <v>0</v>
      </c>
      <c r="F174" s="94">
        <v>0.52500000000000002</v>
      </c>
      <c r="G174" s="94">
        <v>0.33100000000000002</v>
      </c>
      <c r="H174" s="94">
        <v>0.34499999999999997</v>
      </c>
      <c r="I174" s="94">
        <v>0</v>
      </c>
      <c r="J174" s="94">
        <v>0</v>
      </c>
      <c r="K174" s="95">
        <v>0</v>
      </c>
      <c r="L174" s="94">
        <v>0</v>
      </c>
      <c r="M174" s="95">
        <v>0</v>
      </c>
      <c r="N174" s="94">
        <v>0</v>
      </c>
      <c r="O174" s="95">
        <v>1</v>
      </c>
    </row>
    <row r="175" spans="1:15" ht="13.15" customHeight="1"/>
    <row r="176" spans="1:15" ht="13.15" customHeight="1" thickBot="1">
      <c r="A176" s="26" t="s">
        <v>94</v>
      </c>
    </row>
    <row r="177" spans="1:15" ht="13.15" customHeight="1">
      <c r="A177" s="178" t="s">
        <v>0</v>
      </c>
      <c r="B177" s="178" t="s">
        <v>0</v>
      </c>
      <c r="C177" s="491" t="s">
        <v>80</v>
      </c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491"/>
      <c r="O177" s="491"/>
    </row>
    <row r="178" spans="1:15" ht="13.15" customHeight="1">
      <c r="A178" s="179"/>
      <c r="B178" s="179"/>
      <c r="C178" s="73" t="s">
        <v>81</v>
      </c>
      <c r="D178" s="74" t="s">
        <v>82</v>
      </c>
      <c r="E178" s="75" t="s">
        <v>91</v>
      </c>
      <c r="F178" s="74" t="s">
        <v>83</v>
      </c>
      <c r="G178" s="74" t="s">
        <v>84</v>
      </c>
      <c r="H178" s="74" t="s">
        <v>85</v>
      </c>
      <c r="I178" s="74" t="s">
        <v>86</v>
      </c>
      <c r="J178" s="74" t="s">
        <v>87</v>
      </c>
      <c r="K178" s="75" t="s">
        <v>88</v>
      </c>
      <c r="L178" s="74" t="s">
        <v>89</v>
      </c>
      <c r="M178" s="75" t="s">
        <v>90</v>
      </c>
      <c r="N178" s="74" t="s">
        <v>92</v>
      </c>
      <c r="O178" s="75" t="s">
        <v>1</v>
      </c>
    </row>
    <row r="179" spans="1:15" ht="13.15" customHeight="1" thickBot="1">
      <c r="A179" s="180"/>
      <c r="B179" s="180"/>
      <c r="C179" s="76" t="s">
        <v>26</v>
      </c>
      <c r="D179" s="76" t="s">
        <v>26</v>
      </c>
      <c r="E179" s="76" t="s">
        <v>26</v>
      </c>
      <c r="F179" s="76" t="s">
        <v>26</v>
      </c>
      <c r="G179" s="76" t="s">
        <v>26</v>
      </c>
      <c r="H179" s="76" t="s">
        <v>26</v>
      </c>
      <c r="I179" s="76" t="s">
        <v>26</v>
      </c>
      <c r="J179" s="76" t="s">
        <v>26</v>
      </c>
      <c r="K179" s="76" t="s">
        <v>26</v>
      </c>
      <c r="L179" s="76" t="s">
        <v>26</v>
      </c>
      <c r="M179" s="76" t="s">
        <v>26</v>
      </c>
      <c r="N179" s="76" t="s">
        <v>26</v>
      </c>
      <c r="O179" s="76" t="s">
        <v>26</v>
      </c>
    </row>
    <row r="180" spans="1:15" ht="13.15" customHeight="1">
      <c r="A180" s="172" t="s">
        <v>24</v>
      </c>
      <c r="B180" s="23" t="s">
        <v>3</v>
      </c>
      <c r="C180" s="87">
        <v>0</v>
      </c>
      <c r="D180" s="88">
        <v>0</v>
      </c>
      <c r="E180" s="89">
        <v>0</v>
      </c>
      <c r="F180" s="88">
        <v>0</v>
      </c>
      <c r="G180" s="88">
        <v>0</v>
      </c>
      <c r="H180" s="88">
        <v>0</v>
      </c>
      <c r="I180" s="88">
        <v>0</v>
      </c>
      <c r="J180" s="88">
        <v>0</v>
      </c>
      <c r="K180" s="89">
        <v>0</v>
      </c>
      <c r="L180" s="88">
        <v>0</v>
      </c>
      <c r="M180" s="89">
        <v>0</v>
      </c>
      <c r="N180" s="88">
        <v>0</v>
      </c>
      <c r="O180" s="89">
        <v>0</v>
      </c>
    </row>
    <row r="181" spans="1:15" ht="13.15" customHeight="1">
      <c r="A181" s="173"/>
      <c r="B181" s="24" t="s">
        <v>4</v>
      </c>
      <c r="C181" s="90">
        <v>8.0000000000000002E-3</v>
      </c>
      <c r="D181" s="91">
        <v>0</v>
      </c>
      <c r="E181" s="92">
        <v>0</v>
      </c>
      <c r="F181" s="91">
        <v>1.4E-2</v>
      </c>
      <c r="G181" s="91">
        <v>4.2999999999999997E-2</v>
      </c>
      <c r="H181" s="91">
        <v>2.1000000000000001E-2</v>
      </c>
      <c r="I181" s="91">
        <v>0</v>
      </c>
      <c r="J181" s="91">
        <v>0</v>
      </c>
      <c r="K181" s="92">
        <v>0</v>
      </c>
      <c r="L181" s="91">
        <v>0</v>
      </c>
      <c r="M181" s="92">
        <v>0</v>
      </c>
      <c r="N181" s="91">
        <v>0</v>
      </c>
      <c r="O181" s="92">
        <v>1.4E-2</v>
      </c>
    </row>
    <row r="182" spans="1:15" ht="13.15" customHeight="1">
      <c r="A182" s="173"/>
      <c r="B182" s="24" t="s">
        <v>14</v>
      </c>
      <c r="C182" s="90">
        <v>1.7000000000000001E-2</v>
      </c>
      <c r="D182" s="91">
        <v>0</v>
      </c>
      <c r="E182" s="92">
        <v>0</v>
      </c>
      <c r="F182" s="91">
        <v>1.4E-2</v>
      </c>
      <c r="G182" s="91">
        <v>0</v>
      </c>
      <c r="H182" s="91">
        <v>0</v>
      </c>
      <c r="I182" s="91">
        <v>0</v>
      </c>
      <c r="J182" s="91">
        <v>0</v>
      </c>
      <c r="K182" s="92">
        <v>0</v>
      </c>
      <c r="L182" s="91">
        <v>0</v>
      </c>
      <c r="M182" s="92">
        <v>0</v>
      </c>
      <c r="N182" s="91">
        <v>0</v>
      </c>
      <c r="O182" s="92">
        <v>2.1999999999999999E-2</v>
      </c>
    </row>
    <row r="183" spans="1:15" ht="13.15" customHeight="1">
      <c r="A183" s="173"/>
      <c r="B183" s="24" t="s">
        <v>6</v>
      </c>
      <c r="C183" s="90">
        <v>8.0000000000000002E-3</v>
      </c>
      <c r="D183" s="91">
        <v>0</v>
      </c>
      <c r="E183" s="92">
        <v>0</v>
      </c>
      <c r="F183" s="91">
        <v>2.7E-2</v>
      </c>
      <c r="G183" s="91">
        <v>4.2999999999999997E-2</v>
      </c>
      <c r="H183" s="91">
        <v>2.1000000000000001E-2</v>
      </c>
      <c r="I183" s="91">
        <v>0</v>
      </c>
      <c r="J183" s="91">
        <v>0</v>
      </c>
      <c r="K183" s="92">
        <v>0</v>
      </c>
      <c r="L183" s="91">
        <v>0</v>
      </c>
      <c r="M183" s="92">
        <v>0</v>
      </c>
      <c r="N183" s="91">
        <v>0</v>
      </c>
      <c r="O183" s="92">
        <v>2.1999999999999999E-2</v>
      </c>
    </row>
    <row r="184" spans="1:15" ht="13.15" customHeight="1">
      <c r="A184" s="173"/>
      <c r="B184" s="24" t="s">
        <v>8</v>
      </c>
      <c r="C184" s="90">
        <v>0</v>
      </c>
      <c r="D184" s="91">
        <v>0</v>
      </c>
      <c r="E184" s="92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2">
        <v>0</v>
      </c>
      <c r="L184" s="91">
        <v>0</v>
      </c>
      <c r="M184" s="92">
        <v>0</v>
      </c>
      <c r="N184" s="91">
        <v>0</v>
      </c>
      <c r="O184" s="92">
        <v>0</v>
      </c>
    </row>
    <row r="185" spans="1:15" ht="13.15" customHeight="1">
      <c r="A185" s="173"/>
      <c r="B185" s="24" t="s">
        <v>10</v>
      </c>
      <c r="C185" s="90">
        <v>8.0000000000000002E-3</v>
      </c>
      <c r="D185" s="91">
        <v>1.9E-2</v>
      </c>
      <c r="E185" s="92">
        <v>0</v>
      </c>
      <c r="F185" s="91">
        <v>0</v>
      </c>
      <c r="G185" s="91">
        <v>2.1999999999999999E-2</v>
      </c>
      <c r="H185" s="91">
        <v>0</v>
      </c>
      <c r="I185" s="91">
        <v>0</v>
      </c>
      <c r="J185" s="91">
        <v>0</v>
      </c>
      <c r="K185" s="92">
        <v>0</v>
      </c>
      <c r="L185" s="91">
        <v>0</v>
      </c>
      <c r="M185" s="92">
        <v>0</v>
      </c>
      <c r="N185" s="91">
        <v>0</v>
      </c>
      <c r="O185" s="92">
        <v>7.0000000000000001E-3</v>
      </c>
    </row>
    <row r="186" spans="1:15" ht="13.15" customHeight="1">
      <c r="A186" s="173"/>
      <c r="B186" s="24" t="s">
        <v>11</v>
      </c>
      <c r="C186" s="90">
        <v>1.7000000000000001E-2</v>
      </c>
      <c r="D186" s="91">
        <v>1.9E-2</v>
      </c>
      <c r="E186" s="92">
        <v>0</v>
      </c>
      <c r="F186" s="91">
        <v>0</v>
      </c>
      <c r="G186" s="91">
        <v>2.1999999999999999E-2</v>
      </c>
      <c r="H186" s="91">
        <v>2.1000000000000001E-2</v>
      </c>
      <c r="I186" s="91">
        <v>0</v>
      </c>
      <c r="J186" s="91">
        <v>0</v>
      </c>
      <c r="K186" s="92">
        <v>0</v>
      </c>
      <c r="L186" s="91">
        <v>0</v>
      </c>
      <c r="M186" s="92">
        <v>0</v>
      </c>
      <c r="N186" s="91">
        <v>0</v>
      </c>
      <c r="O186" s="92">
        <v>1.4E-2</v>
      </c>
    </row>
    <row r="187" spans="1:15" ht="13.15" customHeight="1">
      <c r="A187" s="173"/>
      <c r="B187" s="24" t="s">
        <v>12</v>
      </c>
      <c r="C187" s="90">
        <v>8.0000000000000002E-3</v>
      </c>
      <c r="D187" s="91">
        <v>1.9E-2</v>
      </c>
      <c r="E187" s="92">
        <v>0</v>
      </c>
      <c r="F187" s="91">
        <v>1.4E-2</v>
      </c>
      <c r="G187" s="91">
        <v>0</v>
      </c>
      <c r="H187" s="91">
        <v>0</v>
      </c>
      <c r="I187" s="91">
        <v>0</v>
      </c>
      <c r="J187" s="91">
        <v>0</v>
      </c>
      <c r="K187" s="92">
        <v>0</v>
      </c>
      <c r="L187" s="91">
        <v>0</v>
      </c>
      <c r="M187" s="92">
        <v>0</v>
      </c>
      <c r="N187" s="91">
        <v>0</v>
      </c>
      <c r="O187" s="92">
        <v>7.0000000000000001E-3</v>
      </c>
    </row>
    <row r="188" spans="1:15" ht="13.15" customHeight="1">
      <c r="A188" s="173"/>
      <c r="B188" s="24" t="s">
        <v>7</v>
      </c>
      <c r="C188" s="90">
        <v>0.20699999999999999</v>
      </c>
      <c r="D188" s="91">
        <v>3.6999999999999998E-2</v>
      </c>
      <c r="E188" s="92">
        <v>0</v>
      </c>
      <c r="F188" s="91">
        <v>4.1000000000000002E-2</v>
      </c>
      <c r="G188" s="91">
        <v>2.1999999999999999E-2</v>
      </c>
      <c r="H188" s="91">
        <v>4.2000000000000003E-2</v>
      </c>
      <c r="I188" s="91">
        <v>0</v>
      </c>
      <c r="J188" s="91">
        <v>0</v>
      </c>
      <c r="K188" s="92">
        <v>0</v>
      </c>
      <c r="L188" s="91">
        <v>0</v>
      </c>
      <c r="M188" s="92">
        <v>0</v>
      </c>
      <c r="N188" s="91">
        <v>0</v>
      </c>
      <c r="O188" s="92">
        <v>0.19400000000000001</v>
      </c>
    </row>
    <row r="189" spans="1:15" ht="13.15" customHeight="1">
      <c r="A189" s="173"/>
      <c r="B189" s="24" t="s">
        <v>13</v>
      </c>
      <c r="C189" s="90">
        <v>1.7000000000000001E-2</v>
      </c>
      <c r="D189" s="91">
        <v>3.6999999999999998E-2</v>
      </c>
      <c r="E189" s="92">
        <v>0</v>
      </c>
      <c r="F189" s="91">
        <v>2.7E-2</v>
      </c>
      <c r="G189" s="91">
        <v>4.2999999999999997E-2</v>
      </c>
      <c r="H189" s="91">
        <v>4.2000000000000003E-2</v>
      </c>
      <c r="I189" s="91">
        <v>0</v>
      </c>
      <c r="J189" s="91">
        <v>0</v>
      </c>
      <c r="K189" s="92">
        <v>0</v>
      </c>
      <c r="L189" s="91">
        <v>0</v>
      </c>
      <c r="M189" s="92">
        <v>0</v>
      </c>
      <c r="N189" s="91">
        <v>0</v>
      </c>
      <c r="O189" s="92">
        <v>1.4E-2</v>
      </c>
    </row>
    <row r="190" spans="1:15" ht="13.15" customHeight="1">
      <c r="A190" s="173"/>
      <c r="B190" s="24" t="s">
        <v>15</v>
      </c>
      <c r="C190" s="90">
        <v>6.6000000000000003E-2</v>
      </c>
      <c r="D190" s="91">
        <v>3.6999999999999998E-2</v>
      </c>
      <c r="E190" s="92">
        <v>0</v>
      </c>
      <c r="F190" s="91">
        <v>1.4E-2</v>
      </c>
      <c r="G190" s="91">
        <v>2.1999999999999999E-2</v>
      </c>
      <c r="H190" s="91">
        <v>4.2000000000000003E-2</v>
      </c>
      <c r="I190" s="91">
        <v>0</v>
      </c>
      <c r="J190" s="91">
        <v>0</v>
      </c>
      <c r="K190" s="92">
        <v>0</v>
      </c>
      <c r="L190" s="91">
        <v>0</v>
      </c>
      <c r="M190" s="92">
        <v>0</v>
      </c>
      <c r="N190" s="91">
        <v>0</v>
      </c>
      <c r="O190" s="92">
        <v>6.5000000000000002E-2</v>
      </c>
    </row>
    <row r="191" spans="1:15" ht="13.15" customHeight="1">
      <c r="A191" s="173"/>
      <c r="B191" s="24" t="s">
        <v>16</v>
      </c>
      <c r="C191" s="90">
        <v>0.13200000000000001</v>
      </c>
      <c r="D191" s="91">
        <v>5.6000000000000001E-2</v>
      </c>
      <c r="E191" s="92">
        <v>0</v>
      </c>
      <c r="F191" s="91">
        <v>0.11</v>
      </c>
      <c r="G191" s="91">
        <v>0.17399999999999999</v>
      </c>
      <c r="H191" s="91">
        <v>6.3E-2</v>
      </c>
      <c r="I191" s="91">
        <v>0</v>
      </c>
      <c r="J191" s="91">
        <v>0</v>
      </c>
      <c r="K191" s="92">
        <v>0</v>
      </c>
      <c r="L191" s="91">
        <v>0</v>
      </c>
      <c r="M191" s="92">
        <v>0</v>
      </c>
      <c r="N191" s="91">
        <v>0</v>
      </c>
      <c r="O191" s="92">
        <v>0.122</v>
      </c>
    </row>
    <row r="192" spans="1:15" ht="13.15" customHeight="1">
      <c r="A192" s="173"/>
      <c r="B192" s="24" t="s">
        <v>17</v>
      </c>
      <c r="C192" s="90">
        <v>1.7000000000000001E-2</v>
      </c>
      <c r="D192" s="91">
        <v>1.9E-2</v>
      </c>
      <c r="E192" s="92">
        <v>0</v>
      </c>
      <c r="F192" s="91">
        <v>6.8000000000000005E-2</v>
      </c>
      <c r="G192" s="91">
        <v>4.2999999999999997E-2</v>
      </c>
      <c r="H192" s="91">
        <v>2.1000000000000001E-2</v>
      </c>
      <c r="I192" s="91">
        <v>0</v>
      </c>
      <c r="J192" s="91">
        <v>0</v>
      </c>
      <c r="K192" s="92">
        <v>0</v>
      </c>
      <c r="L192" s="91">
        <v>0</v>
      </c>
      <c r="M192" s="92">
        <v>0</v>
      </c>
      <c r="N192" s="91">
        <v>0</v>
      </c>
      <c r="O192" s="92">
        <v>6.5000000000000002E-2</v>
      </c>
    </row>
    <row r="193" spans="1:15" ht="13.15" customHeight="1">
      <c r="A193" s="173"/>
      <c r="B193" s="24" t="s">
        <v>18</v>
      </c>
      <c r="C193" s="90">
        <v>3.3000000000000002E-2</v>
      </c>
      <c r="D193" s="91">
        <v>5.6000000000000001E-2</v>
      </c>
      <c r="E193" s="92">
        <v>0</v>
      </c>
      <c r="F193" s="91">
        <v>4.1000000000000002E-2</v>
      </c>
      <c r="G193" s="91">
        <v>2.1999999999999999E-2</v>
      </c>
      <c r="H193" s="91">
        <v>2.1000000000000001E-2</v>
      </c>
      <c r="I193" s="91">
        <v>0</v>
      </c>
      <c r="J193" s="91">
        <v>0</v>
      </c>
      <c r="K193" s="92">
        <v>0</v>
      </c>
      <c r="L193" s="91">
        <v>0</v>
      </c>
      <c r="M193" s="92">
        <v>0</v>
      </c>
      <c r="N193" s="91">
        <v>0</v>
      </c>
      <c r="O193" s="92">
        <v>2.9000000000000001E-2</v>
      </c>
    </row>
    <row r="194" spans="1:15" ht="13.15" customHeight="1">
      <c r="A194" s="173"/>
      <c r="B194" s="24" t="s">
        <v>23</v>
      </c>
      <c r="C194" s="90">
        <v>8.0000000000000002E-3</v>
      </c>
      <c r="D194" s="91">
        <v>1.9E-2</v>
      </c>
      <c r="E194" s="92">
        <v>0</v>
      </c>
      <c r="F194" s="91">
        <v>0</v>
      </c>
      <c r="G194" s="91">
        <v>0</v>
      </c>
      <c r="H194" s="91">
        <v>0</v>
      </c>
      <c r="I194" s="91">
        <v>0</v>
      </c>
      <c r="J194" s="91">
        <v>0</v>
      </c>
      <c r="K194" s="92">
        <v>0</v>
      </c>
      <c r="L194" s="91">
        <v>0</v>
      </c>
      <c r="M194" s="92">
        <v>0</v>
      </c>
      <c r="N194" s="91">
        <v>0</v>
      </c>
      <c r="O194" s="92">
        <v>7.0000000000000001E-3</v>
      </c>
    </row>
    <row r="195" spans="1:15" ht="13.15" customHeight="1">
      <c r="A195" s="173"/>
      <c r="B195" s="24" t="s">
        <v>19</v>
      </c>
      <c r="C195" s="90">
        <v>0.20699999999999999</v>
      </c>
      <c r="D195" s="91">
        <v>0.42599999999999999</v>
      </c>
      <c r="E195" s="92">
        <v>0</v>
      </c>
      <c r="F195" s="91">
        <v>0.32900000000000001</v>
      </c>
      <c r="G195" s="91">
        <v>0.30399999999999999</v>
      </c>
      <c r="H195" s="91">
        <v>0.47899999999999998</v>
      </c>
      <c r="I195" s="91">
        <v>0</v>
      </c>
      <c r="J195" s="91">
        <v>0</v>
      </c>
      <c r="K195" s="92">
        <v>0</v>
      </c>
      <c r="L195" s="91">
        <v>0</v>
      </c>
      <c r="M195" s="92">
        <v>0</v>
      </c>
      <c r="N195" s="91">
        <v>0</v>
      </c>
      <c r="O195" s="92">
        <v>0.187</v>
      </c>
    </row>
    <row r="196" spans="1:15" ht="13.15" customHeight="1">
      <c r="A196" s="173"/>
      <c r="B196" s="24" t="s">
        <v>20</v>
      </c>
      <c r="C196" s="90">
        <v>0</v>
      </c>
      <c r="D196" s="91">
        <v>0</v>
      </c>
      <c r="E196" s="92">
        <v>0</v>
      </c>
      <c r="F196" s="91">
        <v>0</v>
      </c>
      <c r="G196" s="91">
        <v>0</v>
      </c>
      <c r="H196" s="91">
        <v>0</v>
      </c>
      <c r="I196" s="91">
        <v>0</v>
      </c>
      <c r="J196" s="91">
        <v>0</v>
      </c>
      <c r="K196" s="92">
        <v>0</v>
      </c>
      <c r="L196" s="91">
        <v>0</v>
      </c>
      <c r="M196" s="92">
        <v>0</v>
      </c>
      <c r="N196" s="91">
        <v>0</v>
      </c>
      <c r="O196" s="92">
        <v>0</v>
      </c>
    </row>
    <row r="197" spans="1:15" ht="13.15" customHeight="1">
      <c r="A197" s="173"/>
      <c r="B197" s="24" t="s">
        <v>21</v>
      </c>
      <c r="C197" s="90">
        <v>0</v>
      </c>
      <c r="D197" s="91">
        <v>0</v>
      </c>
      <c r="E197" s="92">
        <v>0</v>
      </c>
      <c r="F197" s="91">
        <v>0</v>
      </c>
      <c r="G197" s="91">
        <v>0</v>
      </c>
      <c r="H197" s="91">
        <v>0</v>
      </c>
      <c r="I197" s="91">
        <v>0</v>
      </c>
      <c r="J197" s="91">
        <v>0</v>
      </c>
      <c r="K197" s="92">
        <v>0</v>
      </c>
      <c r="L197" s="91">
        <v>0</v>
      </c>
      <c r="M197" s="92">
        <v>0</v>
      </c>
      <c r="N197" s="91">
        <v>0</v>
      </c>
      <c r="O197" s="92">
        <v>0</v>
      </c>
    </row>
    <row r="198" spans="1:15" ht="13.15" customHeight="1">
      <c r="A198" s="173"/>
      <c r="B198" s="24" t="s">
        <v>47</v>
      </c>
      <c r="C198" s="90">
        <v>0</v>
      </c>
      <c r="D198" s="91">
        <v>0</v>
      </c>
      <c r="E198" s="92">
        <v>0</v>
      </c>
      <c r="F198" s="91">
        <v>0</v>
      </c>
      <c r="G198" s="91">
        <v>0</v>
      </c>
      <c r="H198" s="91">
        <v>0</v>
      </c>
      <c r="I198" s="91">
        <v>0</v>
      </c>
      <c r="J198" s="91">
        <v>0</v>
      </c>
      <c r="K198" s="92">
        <v>0</v>
      </c>
      <c r="L198" s="91">
        <v>0</v>
      </c>
      <c r="M198" s="92">
        <v>0</v>
      </c>
      <c r="N198" s="91">
        <v>0</v>
      </c>
      <c r="O198" s="92">
        <v>0</v>
      </c>
    </row>
    <row r="199" spans="1:15" ht="13.15" customHeight="1">
      <c r="A199" s="173"/>
      <c r="B199" s="24" t="s">
        <v>22</v>
      </c>
      <c r="C199" s="90">
        <v>2.5000000000000001E-2</v>
      </c>
      <c r="D199" s="91">
        <v>1.9E-2</v>
      </c>
      <c r="E199" s="92">
        <v>0</v>
      </c>
      <c r="F199" s="91">
        <v>1.4E-2</v>
      </c>
      <c r="G199" s="91">
        <v>2.1999999999999999E-2</v>
      </c>
      <c r="H199" s="91">
        <v>0</v>
      </c>
      <c r="I199" s="91">
        <v>0</v>
      </c>
      <c r="J199" s="91">
        <v>0</v>
      </c>
      <c r="K199" s="92">
        <v>0</v>
      </c>
      <c r="L199" s="91">
        <v>0</v>
      </c>
      <c r="M199" s="92">
        <v>0</v>
      </c>
      <c r="N199" s="91">
        <v>0</v>
      </c>
      <c r="O199" s="92">
        <v>2.9000000000000001E-2</v>
      </c>
    </row>
    <row r="200" spans="1:15" ht="13.15" customHeight="1">
      <c r="A200" s="173"/>
      <c r="B200" s="24" t="s">
        <v>9</v>
      </c>
      <c r="C200" s="90">
        <v>0.14899999999999999</v>
      </c>
      <c r="D200" s="91">
        <v>0.185</v>
      </c>
      <c r="E200" s="92">
        <v>0</v>
      </c>
      <c r="F200" s="91">
        <v>0.17799999999999999</v>
      </c>
      <c r="G200" s="91">
        <v>0.109</v>
      </c>
      <c r="H200" s="91">
        <v>0.20799999999999999</v>
      </c>
      <c r="I200" s="91">
        <v>0</v>
      </c>
      <c r="J200" s="91">
        <v>0</v>
      </c>
      <c r="K200" s="92">
        <v>0</v>
      </c>
      <c r="L200" s="91">
        <v>0</v>
      </c>
      <c r="M200" s="92">
        <v>0</v>
      </c>
      <c r="N200" s="91">
        <v>0</v>
      </c>
      <c r="O200" s="92">
        <v>0.13700000000000001</v>
      </c>
    </row>
    <row r="201" spans="1:15" ht="13.15" customHeight="1">
      <c r="A201" s="173"/>
      <c r="B201" s="24" t="s">
        <v>5</v>
      </c>
      <c r="C201" s="90">
        <v>2.5000000000000001E-2</v>
      </c>
      <c r="D201" s="91">
        <v>1.9E-2</v>
      </c>
      <c r="E201" s="92">
        <v>0</v>
      </c>
      <c r="F201" s="91">
        <v>2.7E-2</v>
      </c>
      <c r="G201" s="91">
        <v>2.1999999999999999E-2</v>
      </c>
      <c r="H201" s="91">
        <v>2.1000000000000001E-2</v>
      </c>
      <c r="I201" s="91">
        <v>0</v>
      </c>
      <c r="J201" s="91">
        <v>0</v>
      </c>
      <c r="K201" s="92">
        <v>0</v>
      </c>
      <c r="L201" s="91">
        <v>0</v>
      </c>
      <c r="M201" s="92">
        <v>0</v>
      </c>
      <c r="N201" s="91">
        <v>0</v>
      </c>
      <c r="O201" s="92">
        <v>2.1999999999999999E-2</v>
      </c>
    </row>
    <row r="202" spans="1:15" ht="13.15" customHeight="1">
      <c r="A202" s="173"/>
      <c r="B202" s="24" t="s">
        <v>126</v>
      </c>
      <c r="C202" s="90">
        <v>0.05</v>
      </c>
      <c r="D202" s="91">
        <v>3.6999999999999998E-2</v>
      </c>
      <c r="E202" s="92">
        <v>0</v>
      </c>
      <c r="F202" s="91">
        <v>8.2000000000000003E-2</v>
      </c>
      <c r="G202" s="91">
        <v>8.6999999999999994E-2</v>
      </c>
      <c r="H202" s="91">
        <v>0</v>
      </c>
      <c r="I202" s="91">
        <v>0</v>
      </c>
      <c r="J202" s="91">
        <v>0</v>
      </c>
      <c r="K202" s="92">
        <v>0</v>
      </c>
      <c r="L202" s="91">
        <v>0</v>
      </c>
      <c r="M202" s="92">
        <v>0</v>
      </c>
      <c r="N202" s="91">
        <v>0</v>
      </c>
      <c r="O202" s="92">
        <v>4.2999999999999997E-2</v>
      </c>
    </row>
    <row r="203" spans="1:15" ht="13.15" customHeight="1">
      <c r="A203" s="173"/>
      <c r="B203" s="171"/>
      <c r="C203" s="306"/>
      <c r="D203" s="307"/>
      <c r="E203" s="308"/>
      <c r="F203" s="307"/>
      <c r="G203" s="307"/>
      <c r="H203" s="307"/>
      <c r="I203" s="307"/>
      <c r="J203" s="307"/>
      <c r="K203" s="308"/>
      <c r="L203" s="307"/>
      <c r="M203" s="308"/>
      <c r="N203" s="307"/>
      <c r="O203" s="308"/>
    </row>
    <row r="204" spans="1:15" ht="12.6" customHeight="1" thickBot="1">
      <c r="A204" s="174"/>
      <c r="B204" s="25" t="s">
        <v>1</v>
      </c>
      <c r="C204" s="93">
        <v>1</v>
      </c>
      <c r="D204" s="94">
        <v>1</v>
      </c>
      <c r="E204" s="95">
        <v>0</v>
      </c>
      <c r="F204" s="94">
        <v>1</v>
      </c>
      <c r="G204" s="94">
        <v>1</v>
      </c>
      <c r="H204" s="94">
        <v>1</v>
      </c>
      <c r="I204" s="94">
        <v>0</v>
      </c>
      <c r="J204" s="94">
        <v>0</v>
      </c>
      <c r="K204" s="95">
        <v>0</v>
      </c>
      <c r="L204" s="94">
        <v>0</v>
      </c>
      <c r="M204" s="95">
        <v>0</v>
      </c>
      <c r="N204" s="94">
        <v>0</v>
      </c>
      <c r="O204" s="95">
        <v>1</v>
      </c>
    </row>
    <row r="209" spans="1:22" ht="12.75">
      <c r="A209" s="26">
        <v>2010</v>
      </c>
    </row>
    <row r="210" spans="1:22" ht="13.15" customHeight="1">
      <c r="A210" s="331" t="s">
        <v>0</v>
      </c>
      <c r="B210" s="332" t="s">
        <v>0</v>
      </c>
      <c r="C210" s="497" t="s">
        <v>81</v>
      </c>
      <c r="D210" s="498"/>
      <c r="E210" s="498"/>
      <c r="F210" s="499"/>
    </row>
    <row r="211" spans="1:22" ht="13.15" customHeight="1">
      <c r="A211" s="333"/>
      <c r="B211" s="29"/>
      <c r="C211" s="497" t="s">
        <v>28</v>
      </c>
      <c r="D211" s="498"/>
      <c r="E211" s="498"/>
      <c r="F211" s="499"/>
    </row>
    <row r="212" spans="1:22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</row>
    <row r="213" spans="1:22" ht="13.15" customHeight="1">
      <c r="A213" s="339" t="s">
        <v>24</v>
      </c>
      <c r="B213" s="340" t="s">
        <v>3</v>
      </c>
      <c r="C213" s="341">
        <f>C8</f>
        <v>1</v>
      </c>
      <c r="D213" s="342">
        <f>C213/$P$39</f>
        <v>4.3668122270742356E-3</v>
      </c>
      <c r="E213" s="341">
        <f>P8-C213</f>
        <v>0</v>
      </c>
      <c r="F213" s="342">
        <f>E213/$P$39</f>
        <v>0</v>
      </c>
    </row>
    <row r="214" spans="1:22" ht="13.15" customHeight="1">
      <c r="A214" s="184"/>
      <c r="B214" s="53" t="s">
        <v>4</v>
      </c>
      <c r="C214" s="54">
        <f t="shared" ref="C214:C244" si="61">C9</f>
        <v>4</v>
      </c>
      <c r="D214" s="55">
        <f t="shared" ref="D214:D244" si="62">C214/$P$39</f>
        <v>1.7467248908296942E-2</v>
      </c>
      <c r="E214" s="54">
        <f t="shared" ref="E214:E244" si="63">P9-C214</f>
        <v>5</v>
      </c>
      <c r="F214" s="55">
        <f t="shared" ref="F214:F244" si="64">E214/$P$39</f>
        <v>2.1834061135371178E-2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3.15" customHeight="1">
      <c r="A215" s="184"/>
      <c r="B215" s="53" t="s">
        <v>41</v>
      </c>
      <c r="C215" s="54">
        <f t="shared" si="61"/>
        <v>2</v>
      </c>
      <c r="D215" s="55">
        <f t="shared" si="62"/>
        <v>8.7336244541484712E-3</v>
      </c>
      <c r="E215" s="54">
        <f t="shared" si="63"/>
        <v>0</v>
      </c>
      <c r="F215" s="55">
        <f t="shared" si="64"/>
        <v>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3.15" customHeight="1">
      <c r="A216" s="184"/>
      <c r="B216" s="53" t="s">
        <v>42</v>
      </c>
      <c r="C216" s="54">
        <f t="shared" si="61"/>
        <v>18</v>
      </c>
      <c r="D216" s="55">
        <f t="shared" si="62"/>
        <v>7.8602620087336247E-2</v>
      </c>
      <c r="E216" s="54">
        <f t="shared" si="63"/>
        <v>3</v>
      </c>
      <c r="F216" s="55">
        <f t="shared" si="64"/>
        <v>1.3100436681222707E-2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3.15" customHeight="1">
      <c r="A217" s="184"/>
      <c r="B217" s="53" t="s">
        <v>14</v>
      </c>
      <c r="C217" s="54">
        <f t="shared" si="61"/>
        <v>3</v>
      </c>
      <c r="D217" s="55">
        <f t="shared" si="62"/>
        <v>1.3100436681222707E-2</v>
      </c>
      <c r="E217" s="54">
        <f t="shared" si="63"/>
        <v>0</v>
      </c>
      <c r="F217" s="55">
        <f t="shared" si="64"/>
        <v>0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3.15" customHeight="1">
      <c r="A218" s="184"/>
      <c r="B218" s="53" t="s">
        <v>6</v>
      </c>
      <c r="C218" s="54">
        <f t="shared" si="61"/>
        <v>0</v>
      </c>
      <c r="D218" s="55">
        <f t="shared" si="62"/>
        <v>0</v>
      </c>
      <c r="E218" s="54">
        <f t="shared" si="63"/>
        <v>5</v>
      </c>
      <c r="F218" s="55">
        <f t="shared" si="64"/>
        <v>2.1834061135371178E-2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3.15" customHeight="1">
      <c r="A219" s="184"/>
      <c r="B219" s="53" t="s">
        <v>8</v>
      </c>
      <c r="C219" s="54">
        <f t="shared" si="61"/>
        <v>0</v>
      </c>
      <c r="D219" s="55">
        <f t="shared" si="62"/>
        <v>0</v>
      </c>
      <c r="E219" s="54">
        <f t="shared" si="63"/>
        <v>1</v>
      </c>
      <c r="F219" s="55">
        <f t="shared" si="64"/>
        <v>4.3668122270742356E-3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3.15" customHeight="1">
      <c r="A220" s="184"/>
      <c r="B220" s="53" t="s">
        <v>10</v>
      </c>
      <c r="C220" s="54">
        <f t="shared" si="61"/>
        <v>0</v>
      </c>
      <c r="D220" s="55">
        <f t="shared" si="62"/>
        <v>0</v>
      </c>
      <c r="E220" s="54">
        <f t="shared" si="63"/>
        <v>15</v>
      </c>
      <c r="F220" s="55">
        <f t="shared" si="64"/>
        <v>6.5502183406113537E-2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3.15" customHeight="1">
      <c r="A221" s="184"/>
      <c r="B221" s="53" t="s">
        <v>11</v>
      </c>
      <c r="C221" s="54">
        <f t="shared" si="61"/>
        <v>0</v>
      </c>
      <c r="D221" s="55">
        <f t="shared" si="62"/>
        <v>0</v>
      </c>
      <c r="E221" s="54">
        <f t="shared" si="63"/>
        <v>1</v>
      </c>
      <c r="F221" s="55">
        <f t="shared" si="64"/>
        <v>4.3668122270742356E-3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3.15" customHeight="1">
      <c r="A222" s="184"/>
      <c r="B222" s="53" t="s">
        <v>12</v>
      </c>
      <c r="C222" s="54">
        <f t="shared" si="61"/>
        <v>7</v>
      </c>
      <c r="D222" s="55">
        <f t="shared" si="62"/>
        <v>3.0567685589519649E-2</v>
      </c>
      <c r="E222" s="54">
        <f t="shared" si="63"/>
        <v>1</v>
      </c>
      <c r="F222" s="55">
        <f t="shared" si="64"/>
        <v>4.3668122270742356E-3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3.15" customHeight="1">
      <c r="A223" s="184"/>
      <c r="B223" s="53" t="s">
        <v>43</v>
      </c>
      <c r="C223" s="54">
        <f t="shared" si="61"/>
        <v>3</v>
      </c>
      <c r="D223" s="55">
        <f t="shared" si="62"/>
        <v>1.3100436681222707E-2</v>
      </c>
      <c r="E223" s="54">
        <f t="shared" si="63"/>
        <v>4</v>
      </c>
      <c r="F223" s="55">
        <f t="shared" si="64"/>
        <v>1.7467248908296942E-2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3.15" customHeight="1">
      <c r="A224" s="184"/>
      <c r="B224" s="53" t="s">
        <v>7</v>
      </c>
      <c r="C224" s="54">
        <f t="shared" si="61"/>
        <v>28</v>
      </c>
      <c r="D224" s="55">
        <f t="shared" si="62"/>
        <v>0.1222707423580786</v>
      </c>
      <c r="E224" s="54">
        <f t="shared" si="63"/>
        <v>6</v>
      </c>
      <c r="F224" s="55">
        <f t="shared" si="64"/>
        <v>2.6200873362445413E-2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3.15" customHeight="1">
      <c r="A225" s="184"/>
      <c r="B225" s="53" t="s">
        <v>13</v>
      </c>
      <c r="C225" s="54">
        <f t="shared" si="61"/>
        <v>2</v>
      </c>
      <c r="D225" s="55">
        <f t="shared" si="62"/>
        <v>8.7336244541484712E-3</v>
      </c>
      <c r="E225" s="54">
        <f t="shared" si="63"/>
        <v>3</v>
      </c>
      <c r="F225" s="55">
        <f t="shared" si="64"/>
        <v>1.3100436681222707E-2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3.15" customHeight="1">
      <c r="A226" s="184"/>
      <c r="B226" s="53" t="s">
        <v>15</v>
      </c>
      <c r="C226" s="54">
        <f t="shared" si="61"/>
        <v>8</v>
      </c>
      <c r="D226" s="55">
        <f t="shared" si="62"/>
        <v>3.4934497816593885E-2</v>
      </c>
      <c r="E226" s="54">
        <f t="shared" si="63"/>
        <v>2</v>
      </c>
      <c r="F226" s="55">
        <f t="shared" si="64"/>
        <v>8.7336244541484712E-3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3.15" customHeight="1">
      <c r="A227" s="184"/>
      <c r="B227" s="53" t="s">
        <v>16</v>
      </c>
      <c r="C227" s="54">
        <f t="shared" si="61"/>
        <v>17</v>
      </c>
      <c r="D227" s="55">
        <f t="shared" si="62"/>
        <v>7.4235807860262015E-2</v>
      </c>
      <c r="E227" s="54">
        <f t="shared" si="63"/>
        <v>1</v>
      </c>
      <c r="F227" s="55">
        <f t="shared" si="64"/>
        <v>4.3668122270742356E-3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3.15" customHeight="1">
      <c r="A228" s="184"/>
      <c r="B228" s="53" t="s">
        <v>17</v>
      </c>
      <c r="C228" s="54">
        <f t="shared" si="61"/>
        <v>1</v>
      </c>
      <c r="D228" s="55">
        <f t="shared" si="62"/>
        <v>4.3668122270742356E-3</v>
      </c>
      <c r="E228" s="54">
        <f t="shared" si="63"/>
        <v>0</v>
      </c>
      <c r="F228" s="55">
        <f t="shared" si="64"/>
        <v>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3.15" customHeight="1">
      <c r="A229" s="184"/>
      <c r="B229" s="53" t="s">
        <v>44</v>
      </c>
      <c r="C229" s="54">
        <f t="shared" si="61"/>
        <v>0</v>
      </c>
      <c r="D229" s="55">
        <f t="shared" si="62"/>
        <v>0</v>
      </c>
      <c r="E229" s="54">
        <f t="shared" si="63"/>
        <v>2</v>
      </c>
      <c r="F229" s="55">
        <f t="shared" si="64"/>
        <v>8.7336244541484712E-3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3.15" customHeight="1">
      <c r="A230" s="184"/>
      <c r="B230" s="53" t="s">
        <v>18</v>
      </c>
      <c r="C230" s="54">
        <f t="shared" si="61"/>
        <v>1</v>
      </c>
      <c r="D230" s="55">
        <f t="shared" si="62"/>
        <v>4.3668122270742356E-3</v>
      </c>
      <c r="E230" s="54">
        <f t="shared" si="63"/>
        <v>1</v>
      </c>
      <c r="F230" s="55">
        <f t="shared" si="64"/>
        <v>4.3668122270742356E-3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3.15" customHeight="1">
      <c r="A231" s="184"/>
      <c r="B231" s="53" t="s">
        <v>23</v>
      </c>
      <c r="C231" s="54">
        <f t="shared" si="61"/>
        <v>1</v>
      </c>
      <c r="D231" s="55">
        <f t="shared" si="62"/>
        <v>4.3668122270742356E-3</v>
      </c>
      <c r="E231" s="54">
        <f t="shared" si="63"/>
        <v>0</v>
      </c>
      <c r="F231" s="55">
        <f t="shared" si="64"/>
        <v>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3.15" customHeight="1">
      <c r="A232" s="184"/>
      <c r="B232" s="53" t="s">
        <v>19</v>
      </c>
      <c r="C232" s="54">
        <f t="shared" si="61"/>
        <v>7</v>
      </c>
      <c r="D232" s="55">
        <f t="shared" si="62"/>
        <v>3.0567685589519649E-2</v>
      </c>
      <c r="E232" s="54">
        <f t="shared" si="63"/>
        <v>1</v>
      </c>
      <c r="F232" s="55">
        <f t="shared" si="64"/>
        <v>4.3668122270742356E-3</v>
      </c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3.15" customHeight="1">
      <c r="A233" s="184"/>
      <c r="B233" s="53" t="s">
        <v>20</v>
      </c>
      <c r="C233" s="54">
        <f t="shared" si="61"/>
        <v>1</v>
      </c>
      <c r="D233" s="55">
        <f t="shared" si="62"/>
        <v>4.3668122270742356E-3</v>
      </c>
      <c r="E233" s="54">
        <f t="shared" si="63"/>
        <v>1</v>
      </c>
      <c r="F233" s="55">
        <f t="shared" si="64"/>
        <v>4.3668122270742356E-3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3.15" customHeight="1">
      <c r="A234" s="184"/>
      <c r="B234" s="53" t="s">
        <v>21</v>
      </c>
      <c r="C234" s="54">
        <f t="shared" si="61"/>
        <v>0</v>
      </c>
      <c r="D234" s="55">
        <f t="shared" si="62"/>
        <v>0</v>
      </c>
      <c r="E234" s="54">
        <f t="shared" si="63"/>
        <v>1</v>
      </c>
      <c r="F234" s="55">
        <f t="shared" si="64"/>
        <v>4.3668122270742356E-3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3.15" customHeight="1">
      <c r="A235" s="184"/>
      <c r="B235" s="53" t="s">
        <v>45</v>
      </c>
      <c r="C235" s="54">
        <f t="shared" si="61"/>
        <v>7</v>
      </c>
      <c r="D235" s="55">
        <f t="shared" si="62"/>
        <v>3.0567685589519649E-2</v>
      </c>
      <c r="E235" s="54">
        <f t="shared" si="63"/>
        <v>1</v>
      </c>
      <c r="F235" s="55">
        <f t="shared" si="64"/>
        <v>4.3668122270742356E-3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3.15" customHeight="1">
      <c r="A236" s="184"/>
      <c r="B236" s="53" t="s">
        <v>46</v>
      </c>
      <c r="C236" s="54">
        <f t="shared" si="61"/>
        <v>7</v>
      </c>
      <c r="D236" s="55">
        <f t="shared" si="62"/>
        <v>3.0567685589519649E-2</v>
      </c>
      <c r="E236" s="54">
        <f t="shared" si="63"/>
        <v>3</v>
      </c>
      <c r="F236" s="55">
        <f t="shared" si="64"/>
        <v>1.3100436681222707E-2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3.15" customHeight="1">
      <c r="A237" s="184"/>
      <c r="B237" s="53" t="s">
        <v>47</v>
      </c>
      <c r="C237" s="54">
        <f t="shared" si="61"/>
        <v>1</v>
      </c>
      <c r="D237" s="55">
        <f t="shared" si="62"/>
        <v>4.3668122270742356E-3</v>
      </c>
      <c r="E237" s="54">
        <f t="shared" si="63"/>
        <v>1</v>
      </c>
      <c r="F237" s="55">
        <f t="shared" si="64"/>
        <v>4.3668122270742356E-3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3.15" customHeight="1">
      <c r="A238" s="184"/>
      <c r="B238" s="53" t="s">
        <v>22</v>
      </c>
      <c r="C238" s="54">
        <f t="shared" si="61"/>
        <v>2</v>
      </c>
      <c r="D238" s="55">
        <f t="shared" si="62"/>
        <v>8.7336244541484712E-3</v>
      </c>
      <c r="E238" s="54">
        <f t="shared" si="63"/>
        <v>7</v>
      </c>
      <c r="F238" s="55">
        <f t="shared" si="64"/>
        <v>3.0567685589519649E-2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3.15" customHeight="1">
      <c r="A239" s="184"/>
      <c r="B239" s="53" t="s">
        <v>9</v>
      </c>
      <c r="C239" s="54">
        <f t="shared" si="61"/>
        <v>22</v>
      </c>
      <c r="D239" s="55">
        <f t="shared" si="62"/>
        <v>9.606986899563319E-2</v>
      </c>
      <c r="E239" s="54">
        <f t="shared" si="63"/>
        <v>6</v>
      </c>
      <c r="F239" s="55">
        <f t="shared" si="64"/>
        <v>2.6200873362445413E-2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3.15" customHeight="1">
      <c r="A240" s="184"/>
      <c r="B240" s="53" t="s">
        <v>33</v>
      </c>
      <c r="C240" s="54">
        <f t="shared" si="61"/>
        <v>0</v>
      </c>
      <c r="D240" s="55">
        <f t="shared" si="62"/>
        <v>0</v>
      </c>
      <c r="E240" s="54">
        <f t="shared" si="63"/>
        <v>0</v>
      </c>
      <c r="F240" s="55">
        <f t="shared" si="64"/>
        <v>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3.15" customHeight="1">
      <c r="A241" s="184"/>
      <c r="B241" s="53" t="s">
        <v>5</v>
      </c>
      <c r="C241" s="54">
        <f t="shared" si="61"/>
        <v>2</v>
      </c>
      <c r="D241" s="55">
        <f t="shared" si="62"/>
        <v>8.7336244541484712E-3</v>
      </c>
      <c r="E241" s="54">
        <f t="shared" si="63"/>
        <v>2</v>
      </c>
      <c r="F241" s="55">
        <f t="shared" si="64"/>
        <v>8.7336244541484712E-3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3.15" customHeight="1">
      <c r="A242" s="184"/>
      <c r="B242" s="53" t="s">
        <v>126</v>
      </c>
      <c r="C242" s="54">
        <f t="shared" si="61"/>
        <v>10</v>
      </c>
      <c r="D242" s="55">
        <f t="shared" si="62"/>
        <v>4.3668122270742356E-2</v>
      </c>
      <c r="E242" s="54">
        <f t="shared" si="63"/>
        <v>1</v>
      </c>
      <c r="F242" s="55">
        <f t="shared" si="64"/>
        <v>4.3668122270742356E-3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3.15" customHeight="1">
      <c r="A243" s="185"/>
      <c r="B243" s="56"/>
      <c r="C243" s="54"/>
      <c r="D243" s="55"/>
      <c r="E243" s="54"/>
      <c r="F243" s="5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3.15" customHeight="1">
      <c r="A244" s="60"/>
      <c r="B244" s="57" t="s">
        <v>1</v>
      </c>
      <c r="C244" s="54">
        <f t="shared" si="61"/>
        <v>155</v>
      </c>
      <c r="D244" s="55">
        <f t="shared" si="62"/>
        <v>0.67685589519650657</v>
      </c>
      <c r="E244" s="54">
        <f t="shared" si="63"/>
        <v>74</v>
      </c>
      <c r="F244" s="55">
        <f t="shared" si="64"/>
        <v>0.32314410480349343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7" spans="1:22" ht="13.5" thickBot="1">
      <c r="A247" s="26">
        <v>2005</v>
      </c>
      <c r="C247" s="1">
        <v>2005</v>
      </c>
    </row>
    <row r="248" spans="1:22" ht="12.75">
      <c r="A248" s="28" t="s">
        <v>0</v>
      </c>
      <c r="B248" s="28" t="s">
        <v>0</v>
      </c>
      <c r="C248" s="543" t="s">
        <v>81</v>
      </c>
      <c r="D248" s="543"/>
      <c r="E248" s="543"/>
    </row>
    <row r="249" spans="1:22" ht="12.75">
      <c r="A249" s="29"/>
      <c r="B249" s="29"/>
      <c r="C249" s="533" t="s">
        <v>28</v>
      </c>
      <c r="D249" s="533"/>
      <c r="E249" s="533"/>
    </row>
    <row r="250" spans="1:22" ht="13.5" thickBot="1">
      <c r="A250" s="29"/>
      <c r="B250" s="29"/>
      <c r="C250" s="70" t="s">
        <v>29</v>
      </c>
      <c r="D250" s="71" t="s">
        <v>30</v>
      </c>
      <c r="E250" s="72" t="s">
        <v>1</v>
      </c>
    </row>
    <row r="251" spans="1:22" ht="13.5">
      <c r="A251" s="175" t="s">
        <v>24</v>
      </c>
      <c r="B251" s="23" t="s">
        <v>3</v>
      </c>
      <c r="C251" s="33">
        <v>0</v>
      </c>
      <c r="D251" s="34">
        <f>E251-C251</f>
        <v>0</v>
      </c>
      <c r="E251" s="35">
        <v>0</v>
      </c>
    </row>
    <row r="252" spans="1:22" ht="13.5">
      <c r="A252" s="176"/>
      <c r="B252" s="24" t="s">
        <v>4</v>
      </c>
      <c r="C252" s="36">
        <v>7.0000000000000001E-3</v>
      </c>
      <c r="D252" s="37">
        <f t="shared" ref="D252:D275" si="65">E252-C252</f>
        <v>7.0000000000000001E-3</v>
      </c>
      <c r="E252" s="38">
        <v>1.4E-2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3.5">
      <c r="A253" s="176"/>
      <c r="B253" s="24" t="s">
        <v>14</v>
      </c>
      <c r="C253" s="36">
        <v>1.4E-2</v>
      </c>
      <c r="D253" s="37">
        <f t="shared" si="65"/>
        <v>7.9999999999999984E-3</v>
      </c>
      <c r="E253" s="38">
        <v>2.1999999999999999E-2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3.5">
      <c r="A254" s="176"/>
      <c r="B254" s="24" t="s">
        <v>6</v>
      </c>
      <c r="C254" s="36">
        <v>7.0000000000000001E-3</v>
      </c>
      <c r="D254" s="37">
        <f t="shared" si="65"/>
        <v>1.4999999999999999E-2</v>
      </c>
      <c r="E254" s="38">
        <v>2.1999999999999999E-2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3.5">
      <c r="A255" s="176"/>
      <c r="B255" s="24" t="s">
        <v>8</v>
      </c>
      <c r="C255" s="36">
        <v>0</v>
      </c>
      <c r="D255" s="37">
        <f t="shared" si="65"/>
        <v>0</v>
      </c>
      <c r="E255" s="38">
        <v>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3.5">
      <c r="A256" s="176"/>
      <c r="B256" s="24" t="s">
        <v>10</v>
      </c>
      <c r="C256" s="36">
        <v>7.0000000000000001E-3</v>
      </c>
      <c r="D256" s="37">
        <f t="shared" si="65"/>
        <v>0</v>
      </c>
      <c r="E256" s="38">
        <v>7.0000000000000001E-3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3.5">
      <c r="A257" s="176"/>
      <c r="B257" s="24" t="s">
        <v>11</v>
      </c>
      <c r="C257" s="36">
        <v>1.4E-2</v>
      </c>
      <c r="D257" s="37">
        <f t="shared" si="65"/>
        <v>0</v>
      </c>
      <c r="E257" s="38">
        <v>1.4E-2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3.5">
      <c r="A258" s="176"/>
      <c r="B258" s="24" t="s">
        <v>12</v>
      </c>
      <c r="C258" s="36">
        <v>7.0000000000000001E-3</v>
      </c>
      <c r="D258" s="37">
        <f t="shared" si="65"/>
        <v>0</v>
      </c>
      <c r="E258" s="38">
        <v>7.0000000000000001E-3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3.5">
      <c r="A259" s="176"/>
      <c r="B259" s="24" t="s">
        <v>7</v>
      </c>
      <c r="C259" s="36">
        <v>0.18</v>
      </c>
      <c r="D259" s="37">
        <f t="shared" si="65"/>
        <v>1.4000000000000012E-2</v>
      </c>
      <c r="E259" s="38">
        <v>0.19400000000000001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3.5">
      <c r="A260" s="176"/>
      <c r="B260" s="24" t="s">
        <v>13</v>
      </c>
      <c r="C260" s="36">
        <v>1.4E-2</v>
      </c>
      <c r="D260" s="37">
        <f>E260-C260</f>
        <v>0</v>
      </c>
      <c r="E260" s="38">
        <v>1.4E-2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3.5">
      <c r="A261" s="176"/>
      <c r="B261" s="24" t="s">
        <v>15</v>
      </c>
      <c r="C261" s="36">
        <v>5.8000000000000003E-2</v>
      </c>
      <c r="D261" s="37">
        <f>E261-C261</f>
        <v>6.9999999999999993E-3</v>
      </c>
      <c r="E261" s="38">
        <v>6.5000000000000002E-2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3.5">
      <c r="A262" s="176"/>
      <c r="B262" s="24" t="s">
        <v>16</v>
      </c>
      <c r="C262" s="36">
        <v>0.115</v>
      </c>
      <c r="D262" s="37">
        <f>E262-C262</f>
        <v>6.9999999999999923E-3</v>
      </c>
      <c r="E262" s="38">
        <v>0.122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3.5">
      <c r="A263" s="176"/>
      <c r="B263" s="24" t="s">
        <v>17</v>
      </c>
      <c r="C263" s="36"/>
      <c r="D263" s="37"/>
      <c r="E263" s="3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3.5">
      <c r="A264" s="176"/>
      <c r="B264" s="24" t="s">
        <v>18</v>
      </c>
      <c r="C264" s="36">
        <v>2.9000000000000001E-2</v>
      </c>
      <c r="D264" s="37">
        <f t="shared" ref="D264:D272" si="66">E264-C264</f>
        <v>0</v>
      </c>
      <c r="E264" s="38">
        <v>2.9000000000000001E-2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3.5">
      <c r="A265" s="176"/>
      <c r="B265" s="24" t="s">
        <v>23</v>
      </c>
      <c r="C265" s="36">
        <v>7.0000000000000001E-3</v>
      </c>
      <c r="D265" s="37">
        <f t="shared" si="66"/>
        <v>0</v>
      </c>
      <c r="E265" s="38">
        <v>7.0000000000000001E-3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3.5">
      <c r="A266" s="176"/>
      <c r="B266" s="24" t="s">
        <v>19</v>
      </c>
      <c r="C266" s="36">
        <v>0.18</v>
      </c>
      <c r="D266" s="37">
        <f t="shared" si="66"/>
        <v>7.0000000000000062E-3</v>
      </c>
      <c r="E266" s="38">
        <v>0.187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3.5">
      <c r="A267" s="176"/>
      <c r="B267" s="24" t="s">
        <v>20</v>
      </c>
      <c r="C267" s="36">
        <v>0</v>
      </c>
      <c r="D267" s="37">
        <f t="shared" si="66"/>
        <v>0</v>
      </c>
      <c r="E267" s="38">
        <v>0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3.5">
      <c r="A268" s="176"/>
      <c r="B268" s="24" t="s">
        <v>21</v>
      </c>
      <c r="C268" s="36">
        <v>0</v>
      </c>
      <c r="D268" s="37">
        <f t="shared" si="66"/>
        <v>0</v>
      </c>
      <c r="E268" s="38">
        <v>0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3.5">
      <c r="A269" s="176"/>
      <c r="B269" s="24" t="s">
        <v>47</v>
      </c>
      <c r="C269" s="36">
        <v>0</v>
      </c>
      <c r="D269" s="37">
        <f t="shared" si="66"/>
        <v>0</v>
      </c>
      <c r="E269" s="38">
        <v>0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3.5">
      <c r="A270" s="176"/>
      <c r="B270" s="24" t="s">
        <v>22</v>
      </c>
      <c r="C270" s="36">
        <v>2.1999999999999999E-2</v>
      </c>
      <c r="D270" s="37">
        <f t="shared" si="66"/>
        <v>7.0000000000000027E-3</v>
      </c>
      <c r="E270" s="38">
        <v>2.9000000000000001E-2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3.5">
      <c r="A271" s="176"/>
      <c r="B271" s="24" t="s">
        <v>9</v>
      </c>
      <c r="C271" s="36">
        <v>0.129</v>
      </c>
      <c r="D271" s="37">
        <f t="shared" si="66"/>
        <v>8.0000000000000071E-3</v>
      </c>
      <c r="E271" s="38">
        <v>0.13700000000000001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3.5">
      <c r="A272" s="176"/>
      <c r="B272" s="24" t="s">
        <v>5</v>
      </c>
      <c r="C272" s="36">
        <v>2.1999999999999999E-2</v>
      </c>
      <c r="D272" s="37">
        <f t="shared" si="66"/>
        <v>0</v>
      </c>
      <c r="E272" s="38">
        <v>2.1999999999999999E-2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3.5">
      <c r="A273" s="176"/>
      <c r="B273" s="24" t="s">
        <v>126</v>
      </c>
      <c r="C273" s="36">
        <v>4.2999999999999997E-2</v>
      </c>
      <c r="D273" s="37">
        <f t="shared" si="65"/>
        <v>0</v>
      </c>
      <c r="E273" s="38">
        <v>4.2999999999999997E-2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3.5">
      <c r="A274" s="176"/>
      <c r="B274" s="171"/>
      <c r="C274" s="181"/>
      <c r="D274" s="182"/>
      <c r="E274" s="18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25" thickBot="1">
      <c r="A275" s="177"/>
      <c r="B275" s="25" t="s">
        <v>1</v>
      </c>
      <c r="C275" s="39">
        <v>0.871</v>
      </c>
      <c r="D275" s="40">
        <f t="shared" si="65"/>
        <v>0.129</v>
      </c>
      <c r="E275" s="41">
        <v>1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>
      <c r="A277" s="1">
        <v>2010</v>
      </c>
    </row>
    <row r="278" spans="1:22" ht="13.15" customHeight="1">
      <c r="A278" s="331" t="s">
        <v>0</v>
      </c>
      <c r="B278" s="332" t="s">
        <v>0</v>
      </c>
      <c r="C278" s="497" t="s">
        <v>82</v>
      </c>
      <c r="D278" s="498"/>
      <c r="E278" s="498"/>
      <c r="F278" s="499"/>
    </row>
    <row r="279" spans="1:22" ht="13.15" customHeight="1">
      <c r="A279" s="333"/>
      <c r="B279" s="29"/>
      <c r="C279" s="497" t="s">
        <v>28</v>
      </c>
      <c r="D279" s="498"/>
      <c r="E279" s="498"/>
      <c r="F279" s="499"/>
    </row>
    <row r="280" spans="1:22" ht="13.15" customHeight="1">
      <c r="A280" s="334"/>
      <c r="B280" s="335"/>
      <c r="C280" s="336" t="s">
        <v>39</v>
      </c>
      <c r="D280" s="337" t="s">
        <v>29</v>
      </c>
      <c r="E280" s="337" t="s">
        <v>40</v>
      </c>
      <c r="F280" s="338" t="s">
        <v>30</v>
      </c>
    </row>
    <row r="281" spans="1:22" ht="13.15" customHeight="1">
      <c r="A281" s="339" t="s">
        <v>24</v>
      </c>
      <c r="B281" s="340" t="s">
        <v>3</v>
      </c>
      <c r="C281" s="341">
        <f>D8</f>
        <v>0</v>
      </c>
      <c r="D281" s="342">
        <f>C281/$P$39</f>
        <v>0</v>
      </c>
      <c r="E281" s="341">
        <f t="shared" ref="E281:E310" si="67">P8-C281</f>
        <v>1</v>
      </c>
      <c r="F281" s="342">
        <f>E281/$P$39</f>
        <v>4.3668122270742356E-3</v>
      </c>
    </row>
    <row r="282" spans="1:22" ht="13.15" customHeight="1">
      <c r="A282" s="184"/>
      <c r="B282" s="53" t="s">
        <v>4</v>
      </c>
      <c r="C282" s="54">
        <f t="shared" ref="C282:C312" si="68">D9</f>
        <v>6</v>
      </c>
      <c r="D282" s="55">
        <f t="shared" ref="D282:D312" si="69">C282/$P$39</f>
        <v>2.6200873362445413E-2</v>
      </c>
      <c r="E282" s="54">
        <f t="shared" si="67"/>
        <v>3</v>
      </c>
      <c r="F282" s="55">
        <f t="shared" ref="F282:F312" si="70">E282/$P$39</f>
        <v>1.3100436681222707E-2</v>
      </c>
    </row>
    <row r="283" spans="1:22" ht="13.15" customHeight="1">
      <c r="A283" s="184"/>
      <c r="B283" s="53" t="s">
        <v>41</v>
      </c>
      <c r="C283" s="54">
        <f t="shared" si="68"/>
        <v>0</v>
      </c>
      <c r="D283" s="55">
        <f t="shared" si="69"/>
        <v>0</v>
      </c>
      <c r="E283" s="54">
        <f t="shared" si="67"/>
        <v>2</v>
      </c>
      <c r="F283" s="55">
        <f t="shared" si="70"/>
        <v>8.7336244541484712E-3</v>
      </c>
    </row>
    <row r="284" spans="1:22" ht="13.15" customHeight="1">
      <c r="A284" s="184"/>
      <c r="B284" s="53" t="s">
        <v>42</v>
      </c>
      <c r="C284" s="54">
        <f t="shared" si="68"/>
        <v>8</v>
      </c>
      <c r="D284" s="55">
        <f t="shared" si="69"/>
        <v>3.4934497816593885E-2</v>
      </c>
      <c r="E284" s="54">
        <f t="shared" si="67"/>
        <v>13</v>
      </c>
      <c r="F284" s="55">
        <f t="shared" si="70"/>
        <v>5.6768558951965066E-2</v>
      </c>
    </row>
    <row r="285" spans="1:22" ht="13.15" customHeight="1">
      <c r="A285" s="184"/>
      <c r="B285" s="53" t="s">
        <v>14</v>
      </c>
      <c r="C285" s="54">
        <f t="shared" si="68"/>
        <v>2</v>
      </c>
      <c r="D285" s="55">
        <f t="shared" si="69"/>
        <v>8.7336244541484712E-3</v>
      </c>
      <c r="E285" s="54">
        <f t="shared" si="67"/>
        <v>1</v>
      </c>
      <c r="F285" s="55">
        <f t="shared" si="70"/>
        <v>4.3668122270742356E-3</v>
      </c>
    </row>
    <row r="286" spans="1:22" ht="13.15" customHeight="1">
      <c r="A286" s="184"/>
      <c r="B286" s="53" t="s">
        <v>6</v>
      </c>
      <c r="C286" s="54">
        <f t="shared" si="68"/>
        <v>2</v>
      </c>
      <c r="D286" s="55">
        <f t="shared" si="69"/>
        <v>8.7336244541484712E-3</v>
      </c>
      <c r="E286" s="54">
        <f t="shared" si="67"/>
        <v>3</v>
      </c>
      <c r="F286" s="55">
        <f t="shared" si="70"/>
        <v>1.3100436681222707E-2</v>
      </c>
    </row>
    <row r="287" spans="1:22" ht="13.15" customHeight="1">
      <c r="A287" s="184"/>
      <c r="B287" s="53" t="s">
        <v>8</v>
      </c>
      <c r="C287" s="54">
        <f t="shared" si="68"/>
        <v>0</v>
      </c>
      <c r="D287" s="55">
        <f t="shared" si="69"/>
        <v>0</v>
      </c>
      <c r="E287" s="54">
        <f t="shared" si="67"/>
        <v>1</v>
      </c>
      <c r="F287" s="55">
        <f t="shared" si="70"/>
        <v>4.3668122270742356E-3</v>
      </c>
    </row>
    <row r="288" spans="1:22" ht="13.15" customHeight="1">
      <c r="A288" s="184"/>
      <c r="B288" s="53" t="s">
        <v>10</v>
      </c>
      <c r="C288" s="54">
        <f t="shared" si="68"/>
        <v>0</v>
      </c>
      <c r="D288" s="55">
        <f t="shared" si="69"/>
        <v>0</v>
      </c>
      <c r="E288" s="54">
        <f t="shared" si="67"/>
        <v>15</v>
      </c>
      <c r="F288" s="55">
        <f t="shared" si="70"/>
        <v>6.5502183406113537E-2</v>
      </c>
    </row>
    <row r="289" spans="1:6" ht="13.15" customHeight="1">
      <c r="A289" s="184"/>
      <c r="B289" s="53" t="s">
        <v>11</v>
      </c>
      <c r="C289" s="54">
        <f t="shared" si="68"/>
        <v>0</v>
      </c>
      <c r="D289" s="55">
        <f t="shared" si="69"/>
        <v>0</v>
      </c>
      <c r="E289" s="54">
        <f t="shared" si="67"/>
        <v>1</v>
      </c>
      <c r="F289" s="55">
        <f t="shared" si="70"/>
        <v>4.3668122270742356E-3</v>
      </c>
    </row>
    <row r="290" spans="1:6" ht="13.15" customHeight="1">
      <c r="A290" s="184"/>
      <c r="B290" s="53" t="s">
        <v>12</v>
      </c>
      <c r="C290" s="54">
        <f t="shared" si="68"/>
        <v>5</v>
      </c>
      <c r="D290" s="55">
        <f t="shared" si="69"/>
        <v>2.1834061135371178E-2</v>
      </c>
      <c r="E290" s="54">
        <f t="shared" si="67"/>
        <v>3</v>
      </c>
      <c r="F290" s="55">
        <f t="shared" si="70"/>
        <v>1.3100436681222707E-2</v>
      </c>
    </row>
    <row r="291" spans="1:6" ht="13.15" customHeight="1">
      <c r="A291" s="184"/>
      <c r="B291" s="53" t="s">
        <v>43</v>
      </c>
      <c r="C291" s="54">
        <f t="shared" si="68"/>
        <v>2</v>
      </c>
      <c r="D291" s="55">
        <f t="shared" si="69"/>
        <v>8.7336244541484712E-3</v>
      </c>
      <c r="E291" s="54">
        <f t="shared" si="67"/>
        <v>5</v>
      </c>
      <c r="F291" s="55">
        <f t="shared" si="70"/>
        <v>2.1834061135371178E-2</v>
      </c>
    </row>
    <row r="292" spans="1:6" ht="13.15" customHeight="1">
      <c r="A292" s="184"/>
      <c r="B292" s="53" t="s">
        <v>7</v>
      </c>
      <c r="C292" s="54">
        <f t="shared" si="68"/>
        <v>5</v>
      </c>
      <c r="D292" s="55">
        <f t="shared" si="69"/>
        <v>2.1834061135371178E-2</v>
      </c>
      <c r="E292" s="54">
        <f t="shared" si="67"/>
        <v>29</v>
      </c>
      <c r="F292" s="55">
        <f t="shared" si="70"/>
        <v>0.12663755458515283</v>
      </c>
    </row>
    <row r="293" spans="1:6" ht="13.15" customHeight="1">
      <c r="A293" s="184"/>
      <c r="B293" s="53" t="s">
        <v>13</v>
      </c>
      <c r="C293" s="54">
        <f t="shared" si="68"/>
        <v>2</v>
      </c>
      <c r="D293" s="55">
        <f t="shared" si="69"/>
        <v>8.7336244541484712E-3</v>
      </c>
      <c r="E293" s="54">
        <f t="shared" si="67"/>
        <v>3</v>
      </c>
      <c r="F293" s="55">
        <f t="shared" si="70"/>
        <v>1.3100436681222707E-2</v>
      </c>
    </row>
    <row r="294" spans="1:6" ht="13.15" customHeight="1">
      <c r="A294" s="184"/>
      <c r="B294" s="53" t="s">
        <v>15</v>
      </c>
      <c r="C294" s="54">
        <f t="shared" si="68"/>
        <v>4</v>
      </c>
      <c r="D294" s="55">
        <f t="shared" si="69"/>
        <v>1.7467248908296942E-2</v>
      </c>
      <c r="E294" s="54">
        <f t="shared" si="67"/>
        <v>6</v>
      </c>
      <c r="F294" s="55">
        <f t="shared" si="70"/>
        <v>2.6200873362445413E-2</v>
      </c>
    </row>
    <row r="295" spans="1:6" ht="13.15" customHeight="1">
      <c r="A295" s="184"/>
      <c r="B295" s="53" t="s">
        <v>16</v>
      </c>
      <c r="C295" s="54">
        <f t="shared" si="68"/>
        <v>6</v>
      </c>
      <c r="D295" s="55">
        <f t="shared" si="69"/>
        <v>2.6200873362445413E-2</v>
      </c>
      <c r="E295" s="54">
        <f t="shared" si="67"/>
        <v>12</v>
      </c>
      <c r="F295" s="55">
        <f t="shared" si="70"/>
        <v>5.2401746724890827E-2</v>
      </c>
    </row>
    <row r="296" spans="1:6" ht="13.15" customHeight="1">
      <c r="A296" s="184"/>
      <c r="B296" s="53" t="s">
        <v>17</v>
      </c>
      <c r="C296" s="54">
        <f t="shared" si="68"/>
        <v>1</v>
      </c>
      <c r="D296" s="55">
        <f t="shared" si="69"/>
        <v>4.3668122270742356E-3</v>
      </c>
      <c r="E296" s="54">
        <f t="shared" si="67"/>
        <v>0</v>
      </c>
      <c r="F296" s="55">
        <f t="shared" si="70"/>
        <v>0</v>
      </c>
    </row>
    <row r="297" spans="1:6" ht="13.15" customHeight="1">
      <c r="A297" s="184"/>
      <c r="B297" s="53" t="s">
        <v>44</v>
      </c>
      <c r="C297" s="54">
        <f t="shared" si="68"/>
        <v>0</v>
      </c>
      <c r="D297" s="55">
        <f t="shared" si="69"/>
        <v>0</v>
      </c>
      <c r="E297" s="54">
        <f t="shared" si="67"/>
        <v>2</v>
      </c>
      <c r="F297" s="55">
        <f t="shared" si="70"/>
        <v>8.7336244541484712E-3</v>
      </c>
    </row>
    <row r="298" spans="1:6" ht="13.15" customHeight="1">
      <c r="A298" s="184"/>
      <c r="B298" s="53" t="s">
        <v>18</v>
      </c>
      <c r="C298" s="54">
        <f t="shared" si="68"/>
        <v>0</v>
      </c>
      <c r="D298" s="55">
        <f t="shared" si="69"/>
        <v>0</v>
      </c>
      <c r="E298" s="54">
        <f t="shared" si="67"/>
        <v>2</v>
      </c>
      <c r="F298" s="55">
        <f t="shared" si="70"/>
        <v>8.7336244541484712E-3</v>
      </c>
    </row>
    <row r="299" spans="1:6" ht="13.15" customHeight="1">
      <c r="A299" s="184"/>
      <c r="B299" s="53" t="s">
        <v>23</v>
      </c>
      <c r="C299" s="54">
        <f t="shared" si="68"/>
        <v>0</v>
      </c>
      <c r="D299" s="55">
        <f t="shared" si="69"/>
        <v>0</v>
      </c>
      <c r="E299" s="54">
        <f t="shared" si="67"/>
        <v>1</v>
      </c>
      <c r="F299" s="55">
        <f t="shared" si="70"/>
        <v>4.3668122270742356E-3</v>
      </c>
    </row>
    <row r="300" spans="1:6" ht="13.15" customHeight="1">
      <c r="A300" s="184"/>
      <c r="B300" s="53" t="s">
        <v>19</v>
      </c>
      <c r="C300" s="54">
        <f t="shared" si="68"/>
        <v>7</v>
      </c>
      <c r="D300" s="55">
        <f t="shared" si="69"/>
        <v>3.0567685589519649E-2</v>
      </c>
      <c r="E300" s="54">
        <f t="shared" si="67"/>
        <v>1</v>
      </c>
      <c r="F300" s="55">
        <f t="shared" si="70"/>
        <v>4.3668122270742356E-3</v>
      </c>
    </row>
    <row r="301" spans="1:6" ht="13.15" customHeight="1">
      <c r="A301" s="184"/>
      <c r="B301" s="53" t="s">
        <v>20</v>
      </c>
      <c r="C301" s="54">
        <f t="shared" si="68"/>
        <v>0</v>
      </c>
      <c r="D301" s="55">
        <f t="shared" si="69"/>
        <v>0</v>
      </c>
      <c r="E301" s="54">
        <f t="shared" si="67"/>
        <v>2</v>
      </c>
      <c r="F301" s="55">
        <f t="shared" si="70"/>
        <v>8.7336244541484712E-3</v>
      </c>
    </row>
    <row r="302" spans="1:6" ht="13.15" customHeight="1">
      <c r="A302" s="184"/>
      <c r="B302" s="53" t="s">
        <v>21</v>
      </c>
      <c r="C302" s="54">
        <f t="shared" si="68"/>
        <v>0</v>
      </c>
      <c r="D302" s="55">
        <f t="shared" si="69"/>
        <v>0</v>
      </c>
      <c r="E302" s="54">
        <f t="shared" si="67"/>
        <v>1</v>
      </c>
      <c r="F302" s="55">
        <f t="shared" si="70"/>
        <v>4.3668122270742356E-3</v>
      </c>
    </row>
    <row r="303" spans="1:6" ht="13.15" customHeight="1">
      <c r="A303" s="184"/>
      <c r="B303" s="53" t="s">
        <v>45</v>
      </c>
      <c r="C303" s="54">
        <f t="shared" si="68"/>
        <v>1</v>
      </c>
      <c r="D303" s="55">
        <f t="shared" si="69"/>
        <v>4.3668122270742356E-3</v>
      </c>
      <c r="E303" s="54">
        <f t="shared" si="67"/>
        <v>7</v>
      </c>
      <c r="F303" s="55">
        <f t="shared" si="70"/>
        <v>3.0567685589519649E-2</v>
      </c>
    </row>
    <row r="304" spans="1:6" ht="13.15" customHeight="1">
      <c r="A304" s="184"/>
      <c r="B304" s="53" t="s">
        <v>46</v>
      </c>
      <c r="C304" s="54">
        <f t="shared" si="68"/>
        <v>5</v>
      </c>
      <c r="D304" s="55">
        <f t="shared" si="69"/>
        <v>2.1834061135371178E-2</v>
      </c>
      <c r="E304" s="54">
        <f t="shared" si="67"/>
        <v>5</v>
      </c>
      <c r="F304" s="55">
        <f t="shared" si="70"/>
        <v>2.1834061135371178E-2</v>
      </c>
    </row>
    <row r="305" spans="1:22" ht="13.15" customHeight="1">
      <c r="A305" s="184"/>
      <c r="B305" s="53" t="s">
        <v>47</v>
      </c>
      <c r="C305" s="54">
        <f t="shared" si="68"/>
        <v>1</v>
      </c>
      <c r="D305" s="55">
        <f t="shared" si="69"/>
        <v>4.3668122270742356E-3</v>
      </c>
      <c r="E305" s="54">
        <f t="shared" si="67"/>
        <v>1</v>
      </c>
      <c r="F305" s="55">
        <f t="shared" si="70"/>
        <v>4.3668122270742356E-3</v>
      </c>
    </row>
    <row r="306" spans="1:22" ht="13.15" customHeight="1">
      <c r="A306" s="184"/>
      <c r="B306" s="53" t="s">
        <v>22</v>
      </c>
      <c r="C306" s="54">
        <f t="shared" si="68"/>
        <v>3</v>
      </c>
      <c r="D306" s="55">
        <f t="shared" si="69"/>
        <v>1.3100436681222707E-2</v>
      </c>
      <c r="E306" s="54">
        <f t="shared" si="67"/>
        <v>6</v>
      </c>
      <c r="F306" s="55">
        <f t="shared" si="70"/>
        <v>2.6200873362445413E-2</v>
      </c>
    </row>
    <row r="307" spans="1:22" ht="13.15" customHeight="1">
      <c r="A307" s="184"/>
      <c r="B307" s="53" t="s">
        <v>9</v>
      </c>
      <c r="C307" s="54">
        <f t="shared" si="68"/>
        <v>11</v>
      </c>
      <c r="D307" s="55">
        <f t="shared" si="69"/>
        <v>4.8034934497816595E-2</v>
      </c>
      <c r="E307" s="54">
        <f t="shared" si="67"/>
        <v>17</v>
      </c>
      <c r="F307" s="55">
        <f t="shared" si="70"/>
        <v>7.4235807860262015E-2</v>
      </c>
    </row>
    <row r="308" spans="1:22" ht="13.15" customHeight="1">
      <c r="A308" s="184"/>
      <c r="B308" s="53" t="s">
        <v>33</v>
      </c>
      <c r="C308" s="54">
        <f t="shared" si="68"/>
        <v>0</v>
      </c>
      <c r="D308" s="55">
        <f t="shared" si="69"/>
        <v>0</v>
      </c>
      <c r="E308" s="54">
        <f t="shared" si="67"/>
        <v>0</v>
      </c>
      <c r="F308" s="55">
        <f t="shared" si="70"/>
        <v>0</v>
      </c>
    </row>
    <row r="309" spans="1:22" ht="13.15" customHeight="1">
      <c r="A309" s="184"/>
      <c r="B309" s="53" t="s">
        <v>5</v>
      </c>
      <c r="C309" s="54">
        <f t="shared" si="68"/>
        <v>0</v>
      </c>
      <c r="D309" s="55">
        <f t="shared" si="69"/>
        <v>0</v>
      </c>
      <c r="E309" s="54">
        <f t="shared" si="67"/>
        <v>4</v>
      </c>
      <c r="F309" s="55">
        <f t="shared" si="70"/>
        <v>1.7467248908296942E-2</v>
      </c>
    </row>
    <row r="310" spans="1:22" ht="13.15" customHeight="1">
      <c r="A310" s="184"/>
      <c r="B310" s="53" t="s">
        <v>126</v>
      </c>
      <c r="C310" s="54">
        <f t="shared" si="68"/>
        <v>5</v>
      </c>
      <c r="D310" s="55">
        <f t="shared" si="69"/>
        <v>2.1834061135371178E-2</v>
      </c>
      <c r="E310" s="54">
        <f t="shared" si="67"/>
        <v>6</v>
      </c>
      <c r="F310" s="55">
        <f t="shared" si="70"/>
        <v>2.6200873362445413E-2</v>
      </c>
    </row>
    <row r="311" spans="1:22" ht="13.15" customHeight="1">
      <c r="A311" s="185"/>
      <c r="B311" s="56"/>
      <c r="C311" s="54"/>
      <c r="D311" s="55"/>
      <c r="E311" s="54"/>
      <c r="F311" s="55"/>
    </row>
    <row r="312" spans="1:22" ht="13.15" customHeight="1">
      <c r="A312" s="60"/>
      <c r="B312" s="57" t="s">
        <v>1</v>
      </c>
      <c r="C312" s="54">
        <f t="shared" si="68"/>
        <v>76</v>
      </c>
      <c r="D312" s="55">
        <f t="shared" si="69"/>
        <v>0.33187772925764192</v>
      </c>
      <c r="E312" s="54">
        <f>P39-C312</f>
        <v>153</v>
      </c>
      <c r="F312" s="55">
        <f t="shared" si="70"/>
        <v>0.66812227074235808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5" spans="1:22" ht="12.75" thickBot="1">
      <c r="A315" s="1">
        <v>2005</v>
      </c>
    </row>
    <row r="316" spans="1:22" ht="12.75">
      <c r="A316" s="28" t="s">
        <v>0</v>
      </c>
      <c r="B316" s="28" t="s">
        <v>0</v>
      </c>
      <c r="C316" s="543" t="s">
        <v>82</v>
      </c>
      <c r="D316" s="543"/>
      <c r="E316" s="543"/>
    </row>
    <row r="317" spans="1:22" ht="12.75">
      <c r="A317" s="29"/>
      <c r="B317" s="29"/>
      <c r="C317" s="533" t="s">
        <v>28</v>
      </c>
      <c r="D317" s="533"/>
      <c r="E317" s="533"/>
    </row>
    <row r="318" spans="1:22" ht="13.5" thickBot="1">
      <c r="A318" s="29"/>
      <c r="B318" s="29"/>
      <c r="C318" s="70" t="s">
        <v>29</v>
      </c>
      <c r="D318" s="71" t="s">
        <v>30</v>
      </c>
      <c r="E318" s="72" t="s">
        <v>1</v>
      </c>
    </row>
    <row r="319" spans="1:22" ht="13.5">
      <c r="A319" s="175" t="s">
        <v>24</v>
      </c>
      <c r="B319" s="23" t="s">
        <v>3</v>
      </c>
      <c r="C319" s="33">
        <v>0</v>
      </c>
      <c r="D319" s="34">
        <f>E319-C319</f>
        <v>0</v>
      </c>
      <c r="E319" s="35">
        <v>0</v>
      </c>
    </row>
    <row r="320" spans="1:22" ht="13.5">
      <c r="A320" s="176"/>
      <c r="B320" s="24" t="s">
        <v>4</v>
      </c>
      <c r="C320" s="36">
        <v>0</v>
      </c>
      <c r="D320" s="37">
        <f t="shared" ref="D320:D343" si="71">E320-C320</f>
        <v>1.4E-2</v>
      </c>
      <c r="E320" s="38">
        <v>1.4E-2</v>
      </c>
    </row>
    <row r="321" spans="1:5" ht="13.5">
      <c r="A321" s="176"/>
      <c r="B321" s="24" t="s">
        <v>14</v>
      </c>
      <c r="C321" s="36">
        <v>0</v>
      </c>
      <c r="D321" s="37">
        <f t="shared" si="71"/>
        <v>2.1999999999999999E-2</v>
      </c>
      <c r="E321" s="38">
        <v>2.1999999999999999E-2</v>
      </c>
    </row>
    <row r="322" spans="1:5" ht="13.5">
      <c r="A322" s="176"/>
      <c r="B322" s="24" t="s">
        <v>6</v>
      </c>
      <c r="C322" s="36">
        <v>0</v>
      </c>
      <c r="D322" s="37">
        <f t="shared" si="71"/>
        <v>2.1999999999999999E-2</v>
      </c>
      <c r="E322" s="38">
        <v>2.1999999999999999E-2</v>
      </c>
    </row>
    <row r="323" spans="1:5" ht="13.5">
      <c r="A323" s="176"/>
      <c r="B323" s="24" t="s">
        <v>8</v>
      </c>
      <c r="C323" s="36">
        <v>0</v>
      </c>
      <c r="D323" s="37">
        <f t="shared" si="71"/>
        <v>0</v>
      </c>
      <c r="E323" s="38">
        <v>0</v>
      </c>
    </row>
    <row r="324" spans="1:5" ht="13.5">
      <c r="A324" s="176"/>
      <c r="B324" s="24" t="s">
        <v>10</v>
      </c>
      <c r="C324" s="36">
        <v>7.0000000000000001E-3</v>
      </c>
      <c r="D324" s="37">
        <f t="shared" si="71"/>
        <v>0</v>
      </c>
      <c r="E324" s="38">
        <v>7.0000000000000001E-3</v>
      </c>
    </row>
    <row r="325" spans="1:5" ht="13.5">
      <c r="A325" s="176"/>
      <c r="B325" s="24" t="s">
        <v>11</v>
      </c>
      <c r="C325" s="36">
        <v>7.0000000000000001E-3</v>
      </c>
      <c r="D325" s="37">
        <f t="shared" si="71"/>
        <v>7.0000000000000001E-3</v>
      </c>
      <c r="E325" s="38">
        <v>1.4E-2</v>
      </c>
    </row>
    <row r="326" spans="1:5" ht="13.5">
      <c r="A326" s="176"/>
      <c r="B326" s="24" t="s">
        <v>12</v>
      </c>
      <c r="C326" s="36">
        <v>7.0000000000000001E-3</v>
      </c>
      <c r="D326" s="37">
        <f t="shared" si="71"/>
        <v>0</v>
      </c>
      <c r="E326" s="38">
        <v>7.0000000000000001E-3</v>
      </c>
    </row>
    <row r="327" spans="1:5" ht="13.5">
      <c r="A327" s="176"/>
      <c r="B327" s="24" t="s">
        <v>7</v>
      </c>
      <c r="C327" s="36">
        <v>1.4E-2</v>
      </c>
      <c r="D327" s="37">
        <f t="shared" si="71"/>
        <v>0.18</v>
      </c>
      <c r="E327" s="38">
        <v>0.19400000000000001</v>
      </c>
    </row>
    <row r="328" spans="1:5" ht="13.5">
      <c r="A328" s="176"/>
      <c r="B328" s="24" t="s">
        <v>13</v>
      </c>
      <c r="C328" s="36">
        <v>1.4E-2</v>
      </c>
      <c r="D328" s="37">
        <f>E328-C328</f>
        <v>0</v>
      </c>
      <c r="E328" s="38">
        <v>1.4E-2</v>
      </c>
    </row>
    <row r="329" spans="1:5" ht="13.5">
      <c r="A329" s="176"/>
      <c r="B329" s="24" t="s">
        <v>15</v>
      </c>
      <c r="C329" s="36">
        <v>1.4E-2</v>
      </c>
      <c r="D329" s="37">
        <f>E329-C329</f>
        <v>5.1000000000000004E-2</v>
      </c>
      <c r="E329" s="38">
        <v>6.5000000000000002E-2</v>
      </c>
    </row>
    <row r="330" spans="1:5" ht="13.5">
      <c r="A330" s="176"/>
      <c r="B330" s="24" t="s">
        <v>16</v>
      </c>
      <c r="C330" s="36">
        <v>2.1999999999999999E-2</v>
      </c>
      <c r="D330" s="37">
        <f>E330-C330</f>
        <v>0.1</v>
      </c>
      <c r="E330" s="38">
        <v>0.122</v>
      </c>
    </row>
    <row r="331" spans="1:5" ht="13.5">
      <c r="A331" s="176"/>
      <c r="B331" s="24" t="s">
        <v>17</v>
      </c>
      <c r="C331" s="36"/>
      <c r="D331" s="37"/>
      <c r="E331" s="38"/>
    </row>
    <row r="332" spans="1:5" ht="13.5">
      <c r="A332" s="176"/>
      <c r="B332" s="24" t="s">
        <v>18</v>
      </c>
      <c r="C332" s="36">
        <v>2.1999999999999999E-2</v>
      </c>
      <c r="D332" s="37">
        <f t="shared" ref="D332:D340" si="72">E332-C332</f>
        <v>7.0000000000000027E-3</v>
      </c>
      <c r="E332" s="38">
        <v>2.9000000000000001E-2</v>
      </c>
    </row>
    <row r="333" spans="1:5" ht="13.5">
      <c r="A333" s="176"/>
      <c r="B333" s="24" t="s">
        <v>23</v>
      </c>
      <c r="C333" s="36">
        <v>7.0000000000000001E-3</v>
      </c>
      <c r="D333" s="37">
        <f t="shared" si="72"/>
        <v>0</v>
      </c>
      <c r="E333" s="38">
        <v>7.0000000000000001E-3</v>
      </c>
    </row>
    <row r="334" spans="1:5" ht="13.5">
      <c r="A334" s="176"/>
      <c r="B334" s="24" t="s">
        <v>19</v>
      </c>
      <c r="C334" s="36">
        <v>0.16500000000000001</v>
      </c>
      <c r="D334" s="37">
        <f t="shared" si="72"/>
        <v>2.1999999999999992E-2</v>
      </c>
      <c r="E334" s="38">
        <v>0.187</v>
      </c>
    </row>
    <row r="335" spans="1:5" ht="13.5">
      <c r="A335" s="176"/>
      <c r="B335" s="24" t="s">
        <v>20</v>
      </c>
      <c r="C335" s="36">
        <v>0</v>
      </c>
      <c r="D335" s="37">
        <f t="shared" si="72"/>
        <v>0</v>
      </c>
      <c r="E335" s="38">
        <v>0</v>
      </c>
    </row>
    <row r="336" spans="1:5" ht="13.5">
      <c r="A336" s="176"/>
      <c r="B336" s="24" t="s">
        <v>21</v>
      </c>
      <c r="C336" s="36">
        <v>0</v>
      </c>
      <c r="D336" s="37">
        <f t="shared" si="72"/>
        <v>0</v>
      </c>
      <c r="E336" s="38">
        <v>0</v>
      </c>
    </row>
    <row r="337" spans="1:22" ht="13.5">
      <c r="A337" s="176"/>
      <c r="B337" s="24" t="s">
        <v>47</v>
      </c>
      <c r="C337" s="36">
        <v>0</v>
      </c>
      <c r="D337" s="37">
        <f t="shared" si="72"/>
        <v>0</v>
      </c>
      <c r="E337" s="38">
        <v>0</v>
      </c>
    </row>
    <row r="338" spans="1:22" ht="13.5">
      <c r="A338" s="176"/>
      <c r="B338" s="24" t="s">
        <v>22</v>
      </c>
      <c r="C338" s="36">
        <v>7.0000000000000001E-3</v>
      </c>
      <c r="D338" s="37">
        <f t="shared" si="72"/>
        <v>2.2000000000000002E-2</v>
      </c>
      <c r="E338" s="38">
        <v>2.9000000000000001E-2</v>
      </c>
    </row>
    <row r="339" spans="1:22" ht="13.5">
      <c r="A339" s="176"/>
      <c r="B339" s="24" t="s">
        <v>9</v>
      </c>
      <c r="C339" s="36">
        <v>7.1999999999999995E-2</v>
      </c>
      <c r="D339" s="37">
        <f t="shared" si="72"/>
        <v>6.5000000000000016E-2</v>
      </c>
      <c r="E339" s="38">
        <v>0.13700000000000001</v>
      </c>
    </row>
    <row r="340" spans="1:22" ht="13.5">
      <c r="A340" s="176"/>
      <c r="B340" s="24" t="s">
        <v>5</v>
      </c>
      <c r="C340" s="36">
        <v>7.0000000000000001E-3</v>
      </c>
      <c r="D340" s="37">
        <f t="shared" si="72"/>
        <v>1.4999999999999999E-2</v>
      </c>
      <c r="E340" s="38">
        <v>2.1999999999999999E-2</v>
      </c>
    </row>
    <row r="341" spans="1:22" ht="13.5">
      <c r="A341" s="176"/>
      <c r="B341" s="24" t="s">
        <v>126</v>
      </c>
      <c r="C341" s="36">
        <v>1.4E-2</v>
      </c>
      <c r="D341" s="37">
        <f t="shared" si="71"/>
        <v>2.8999999999999998E-2</v>
      </c>
      <c r="E341" s="38">
        <v>4.2999999999999997E-2</v>
      </c>
    </row>
    <row r="342" spans="1:22" ht="13.5">
      <c r="A342" s="176"/>
      <c r="B342" s="171"/>
      <c r="C342" s="181"/>
      <c r="D342" s="182"/>
      <c r="E342" s="183"/>
    </row>
    <row r="343" spans="1:22" ht="14.25" thickBot="1">
      <c r="A343" s="177"/>
      <c r="B343" s="25" t="s">
        <v>1</v>
      </c>
      <c r="C343" s="39">
        <v>0.38800000000000001</v>
      </c>
      <c r="D343" s="40">
        <f t="shared" si="71"/>
        <v>0.61199999999999999</v>
      </c>
      <c r="E343" s="41">
        <v>1</v>
      </c>
    </row>
    <row r="344" spans="1:22"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6" spans="1:22">
      <c r="A346" s="1">
        <v>2010</v>
      </c>
    </row>
    <row r="347" spans="1:22" ht="13.15" customHeight="1">
      <c r="A347" s="331" t="s">
        <v>0</v>
      </c>
      <c r="B347" s="332" t="s">
        <v>0</v>
      </c>
      <c r="C347" s="497" t="s">
        <v>91</v>
      </c>
      <c r="D347" s="498"/>
      <c r="E347" s="498"/>
      <c r="F347" s="499"/>
    </row>
    <row r="348" spans="1:22" ht="13.15" customHeight="1">
      <c r="A348" s="333"/>
      <c r="B348" s="29"/>
      <c r="C348" s="497" t="s">
        <v>28</v>
      </c>
      <c r="D348" s="498"/>
      <c r="E348" s="498"/>
      <c r="F348" s="499"/>
    </row>
    <row r="349" spans="1:22" ht="13.15" customHeight="1">
      <c r="A349" s="334"/>
      <c r="B349" s="335"/>
      <c r="C349" s="336" t="s">
        <v>39</v>
      </c>
      <c r="D349" s="337" t="s">
        <v>29</v>
      </c>
      <c r="E349" s="337" t="s">
        <v>40</v>
      </c>
      <c r="F349" s="338" t="s">
        <v>30</v>
      </c>
    </row>
    <row r="350" spans="1:22" ht="13.15" customHeight="1">
      <c r="A350" s="339" t="s">
        <v>24</v>
      </c>
      <c r="B350" s="340" t="s">
        <v>3</v>
      </c>
      <c r="C350" s="341">
        <f>E8</f>
        <v>0</v>
      </c>
      <c r="D350" s="342">
        <f>C350/$P$39</f>
        <v>0</v>
      </c>
      <c r="E350" s="341">
        <f t="shared" ref="E350:E379" si="73">P8-C350</f>
        <v>1</v>
      </c>
      <c r="F350" s="342">
        <f>E350/$P$39</f>
        <v>4.3668122270742356E-3</v>
      </c>
    </row>
    <row r="351" spans="1:22" ht="13.15" customHeight="1">
      <c r="A351" s="184"/>
      <c r="B351" s="53" t="s">
        <v>4</v>
      </c>
      <c r="C351" s="54">
        <f t="shared" ref="C351:C381" si="74">E9</f>
        <v>3</v>
      </c>
      <c r="D351" s="55">
        <f t="shared" ref="D351:D381" si="75">C351/$P$39</f>
        <v>1.3100436681222707E-2</v>
      </c>
      <c r="E351" s="54">
        <f t="shared" si="73"/>
        <v>6</v>
      </c>
      <c r="F351" s="55">
        <f t="shared" ref="F351:F381" si="76">E351/$P$39</f>
        <v>2.6200873362445413E-2</v>
      </c>
    </row>
    <row r="352" spans="1:22" ht="13.15" customHeight="1">
      <c r="A352" s="184"/>
      <c r="B352" s="53" t="s">
        <v>41</v>
      </c>
      <c r="C352" s="54">
        <f t="shared" si="74"/>
        <v>0</v>
      </c>
      <c r="D352" s="55">
        <f t="shared" si="75"/>
        <v>0</v>
      </c>
      <c r="E352" s="54">
        <f t="shared" si="73"/>
        <v>2</v>
      </c>
      <c r="F352" s="55">
        <f t="shared" si="76"/>
        <v>8.7336244541484712E-3</v>
      </c>
    </row>
    <row r="353" spans="1:6" ht="13.15" customHeight="1">
      <c r="A353" s="184"/>
      <c r="B353" s="53" t="s">
        <v>42</v>
      </c>
      <c r="C353" s="54">
        <f t="shared" si="74"/>
        <v>4</v>
      </c>
      <c r="D353" s="55">
        <f t="shared" si="75"/>
        <v>1.7467248908296942E-2</v>
      </c>
      <c r="E353" s="54">
        <f t="shared" si="73"/>
        <v>17</v>
      </c>
      <c r="F353" s="55">
        <f t="shared" si="76"/>
        <v>7.4235807860262015E-2</v>
      </c>
    </row>
    <row r="354" spans="1:6" ht="13.15" customHeight="1">
      <c r="A354" s="184"/>
      <c r="B354" s="53" t="s">
        <v>14</v>
      </c>
      <c r="C354" s="54">
        <f t="shared" si="74"/>
        <v>1</v>
      </c>
      <c r="D354" s="55">
        <f t="shared" si="75"/>
        <v>4.3668122270742356E-3</v>
      </c>
      <c r="E354" s="54">
        <f t="shared" si="73"/>
        <v>2</v>
      </c>
      <c r="F354" s="55">
        <f t="shared" si="76"/>
        <v>8.7336244541484712E-3</v>
      </c>
    </row>
    <row r="355" spans="1:6" ht="13.15" customHeight="1">
      <c r="A355" s="184"/>
      <c r="B355" s="53" t="s">
        <v>6</v>
      </c>
      <c r="C355" s="54">
        <f t="shared" si="74"/>
        <v>1</v>
      </c>
      <c r="D355" s="55">
        <f t="shared" si="75"/>
        <v>4.3668122270742356E-3</v>
      </c>
      <c r="E355" s="54">
        <f t="shared" si="73"/>
        <v>4</v>
      </c>
      <c r="F355" s="55">
        <f t="shared" si="76"/>
        <v>1.7467248908296942E-2</v>
      </c>
    </row>
    <row r="356" spans="1:6" ht="13.15" customHeight="1">
      <c r="A356" s="184"/>
      <c r="B356" s="53" t="s">
        <v>8</v>
      </c>
      <c r="C356" s="54">
        <f t="shared" si="74"/>
        <v>1</v>
      </c>
      <c r="D356" s="55">
        <f t="shared" si="75"/>
        <v>4.3668122270742356E-3</v>
      </c>
      <c r="E356" s="54">
        <f t="shared" si="73"/>
        <v>0</v>
      </c>
      <c r="F356" s="55">
        <f t="shared" si="76"/>
        <v>0</v>
      </c>
    </row>
    <row r="357" spans="1:6" ht="13.15" customHeight="1">
      <c r="A357" s="184"/>
      <c r="B357" s="53" t="s">
        <v>10</v>
      </c>
      <c r="C357" s="54">
        <f t="shared" si="74"/>
        <v>0</v>
      </c>
      <c r="D357" s="55">
        <f t="shared" si="75"/>
        <v>0</v>
      </c>
      <c r="E357" s="54">
        <f t="shared" si="73"/>
        <v>15</v>
      </c>
      <c r="F357" s="55">
        <f t="shared" si="76"/>
        <v>6.5502183406113537E-2</v>
      </c>
    </row>
    <row r="358" spans="1:6" ht="13.15" customHeight="1">
      <c r="A358" s="184"/>
      <c r="B358" s="53" t="s">
        <v>11</v>
      </c>
      <c r="C358" s="54">
        <f t="shared" si="74"/>
        <v>0</v>
      </c>
      <c r="D358" s="55">
        <f t="shared" si="75"/>
        <v>0</v>
      </c>
      <c r="E358" s="54">
        <f t="shared" si="73"/>
        <v>1</v>
      </c>
      <c r="F358" s="55">
        <f t="shared" si="76"/>
        <v>4.3668122270742356E-3</v>
      </c>
    </row>
    <row r="359" spans="1:6" ht="13.15" customHeight="1">
      <c r="A359" s="184"/>
      <c r="B359" s="53" t="s">
        <v>12</v>
      </c>
      <c r="C359" s="54">
        <f t="shared" si="74"/>
        <v>1</v>
      </c>
      <c r="D359" s="55">
        <f t="shared" si="75"/>
        <v>4.3668122270742356E-3</v>
      </c>
      <c r="E359" s="54">
        <f t="shared" si="73"/>
        <v>7</v>
      </c>
      <c r="F359" s="55">
        <f t="shared" si="76"/>
        <v>3.0567685589519649E-2</v>
      </c>
    </row>
    <row r="360" spans="1:6" ht="13.15" customHeight="1">
      <c r="A360" s="184"/>
      <c r="B360" s="53" t="s">
        <v>43</v>
      </c>
      <c r="C360" s="54">
        <f t="shared" si="74"/>
        <v>1</v>
      </c>
      <c r="D360" s="55">
        <f t="shared" si="75"/>
        <v>4.3668122270742356E-3</v>
      </c>
      <c r="E360" s="54">
        <f t="shared" si="73"/>
        <v>6</v>
      </c>
      <c r="F360" s="55">
        <f t="shared" si="76"/>
        <v>2.6200873362445413E-2</v>
      </c>
    </row>
    <row r="361" spans="1:6" ht="13.15" customHeight="1">
      <c r="A361" s="184"/>
      <c r="B361" s="53" t="s">
        <v>7</v>
      </c>
      <c r="C361" s="54">
        <f t="shared" si="74"/>
        <v>5</v>
      </c>
      <c r="D361" s="55">
        <f t="shared" si="75"/>
        <v>2.1834061135371178E-2</v>
      </c>
      <c r="E361" s="54">
        <f t="shared" si="73"/>
        <v>29</v>
      </c>
      <c r="F361" s="55">
        <f t="shared" si="76"/>
        <v>0.12663755458515283</v>
      </c>
    </row>
    <row r="362" spans="1:6" ht="13.15" customHeight="1">
      <c r="A362" s="184"/>
      <c r="B362" s="53" t="s">
        <v>13</v>
      </c>
      <c r="C362" s="54">
        <f t="shared" si="74"/>
        <v>1</v>
      </c>
      <c r="D362" s="55">
        <f t="shared" si="75"/>
        <v>4.3668122270742356E-3</v>
      </c>
      <c r="E362" s="54">
        <f t="shared" si="73"/>
        <v>4</v>
      </c>
      <c r="F362" s="55">
        <f t="shared" si="76"/>
        <v>1.7467248908296942E-2</v>
      </c>
    </row>
    <row r="363" spans="1:6" ht="13.15" customHeight="1">
      <c r="A363" s="184"/>
      <c r="B363" s="53" t="s">
        <v>15</v>
      </c>
      <c r="C363" s="54">
        <f t="shared" si="74"/>
        <v>1</v>
      </c>
      <c r="D363" s="55">
        <f t="shared" si="75"/>
        <v>4.3668122270742356E-3</v>
      </c>
      <c r="E363" s="54">
        <f t="shared" si="73"/>
        <v>9</v>
      </c>
      <c r="F363" s="55">
        <f t="shared" si="76"/>
        <v>3.9301310043668124E-2</v>
      </c>
    </row>
    <row r="364" spans="1:6" ht="13.15" customHeight="1">
      <c r="A364" s="184"/>
      <c r="B364" s="53" t="s">
        <v>16</v>
      </c>
      <c r="C364" s="54">
        <f t="shared" si="74"/>
        <v>5</v>
      </c>
      <c r="D364" s="55">
        <f t="shared" si="75"/>
        <v>2.1834061135371178E-2</v>
      </c>
      <c r="E364" s="54">
        <f t="shared" si="73"/>
        <v>13</v>
      </c>
      <c r="F364" s="55">
        <f t="shared" si="76"/>
        <v>5.6768558951965066E-2</v>
      </c>
    </row>
    <row r="365" spans="1:6" ht="13.15" customHeight="1">
      <c r="A365" s="184"/>
      <c r="B365" s="53" t="s">
        <v>17</v>
      </c>
      <c r="C365" s="54">
        <f t="shared" si="74"/>
        <v>1</v>
      </c>
      <c r="D365" s="55">
        <f t="shared" si="75"/>
        <v>4.3668122270742356E-3</v>
      </c>
      <c r="E365" s="54">
        <f t="shared" si="73"/>
        <v>0</v>
      </c>
      <c r="F365" s="55">
        <f t="shared" si="76"/>
        <v>0</v>
      </c>
    </row>
    <row r="366" spans="1:6" ht="13.15" customHeight="1">
      <c r="A366" s="184"/>
      <c r="B366" s="53" t="s">
        <v>44</v>
      </c>
      <c r="C366" s="54">
        <f t="shared" si="74"/>
        <v>0</v>
      </c>
      <c r="D366" s="55">
        <f t="shared" si="75"/>
        <v>0</v>
      </c>
      <c r="E366" s="54">
        <f t="shared" si="73"/>
        <v>2</v>
      </c>
      <c r="F366" s="55">
        <f t="shared" si="76"/>
        <v>8.7336244541484712E-3</v>
      </c>
    </row>
    <row r="367" spans="1:6" ht="13.15" customHeight="1">
      <c r="A367" s="184"/>
      <c r="B367" s="53" t="s">
        <v>18</v>
      </c>
      <c r="C367" s="54">
        <f t="shared" si="74"/>
        <v>1</v>
      </c>
      <c r="D367" s="55">
        <f t="shared" si="75"/>
        <v>4.3668122270742356E-3</v>
      </c>
      <c r="E367" s="54">
        <f t="shared" si="73"/>
        <v>1</v>
      </c>
      <c r="F367" s="55">
        <f t="shared" si="76"/>
        <v>4.3668122270742356E-3</v>
      </c>
    </row>
    <row r="368" spans="1:6" ht="13.15" customHeight="1">
      <c r="A368" s="184"/>
      <c r="B368" s="53" t="s">
        <v>23</v>
      </c>
      <c r="C368" s="54">
        <f t="shared" si="74"/>
        <v>0</v>
      </c>
      <c r="D368" s="55">
        <f t="shared" si="75"/>
        <v>0</v>
      </c>
      <c r="E368" s="54">
        <f t="shared" si="73"/>
        <v>1</v>
      </c>
      <c r="F368" s="55">
        <f t="shared" si="76"/>
        <v>4.3668122270742356E-3</v>
      </c>
    </row>
    <row r="369" spans="1:6" ht="13.15" customHeight="1">
      <c r="A369" s="184"/>
      <c r="B369" s="53" t="s">
        <v>19</v>
      </c>
      <c r="C369" s="54">
        <f t="shared" si="74"/>
        <v>8</v>
      </c>
      <c r="D369" s="55">
        <f t="shared" si="75"/>
        <v>3.4934497816593885E-2</v>
      </c>
      <c r="E369" s="54">
        <f t="shared" si="73"/>
        <v>0</v>
      </c>
      <c r="F369" s="55">
        <f t="shared" si="76"/>
        <v>0</v>
      </c>
    </row>
    <row r="370" spans="1:6" ht="13.15" customHeight="1">
      <c r="A370" s="184"/>
      <c r="B370" s="53" t="s">
        <v>20</v>
      </c>
      <c r="C370" s="54">
        <f t="shared" si="74"/>
        <v>1</v>
      </c>
      <c r="D370" s="55">
        <f t="shared" si="75"/>
        <v>4.3668122270742356E-3</v>
      </c>
      <c r="E370" s="54">
        <f t="shared" si="73"/>
        <v>1</v>
      </c>
      <c r="F370" s="55">
        <f t="shared" si="76"/>
        <v>4.3668122270742356E-3</v>
      </c>
    </row>
    <row r="371" spans="1:6" ht="13.15" customHeight="1">
      <c r="A371" s="184"/>
      <c r="B371" s="53" t="s">
        <v>21</v>
      </c>
      <c r="C371" s="54">
        <f t="shared" si="74"/>
        <v>1</v>
      </c>
      <c r="D371" s="55">
        <f t="shared" si="75"/>
        <v>4.3668122270742356E-3</v>
      </c>
      <c r="E371" s="54">
        <f t="shared" si="73"/>
        <v>0</v>
      </c>
      <c r="F371" s="55">
        <f t="shared" si="76"/>
        <v>0</v>
      </c>
    </row>
    <row r="372" spans="1:6" ht="13.15" customHeight="1">
      <c r="A372" s="184"/>
      <c r="B372" s="53" t="s">
        <v>45</v>
      </c>
      <c r="C372" s="54">
        <f t="shared" si="74"/>
        <v>1</v>
      </c>
      <c r="D372" s="55">
        <f t="shared" si="75"/>
        <v>4.3668122270742356E-3</v>
      </c>
      <c r="E372" s="54">
        <f t="shared" si="73"/>
        <v>7</v>
      </c>
      <c r="F372" s="55">
        <f t="shared" si="76"/>
        <v>3.0567685589519649E-2</v>
      </c>
    </row>
    <row r="373" spans="1:6" ht="13.15" customHeight="1">
      <c r="A373" s="184"/>
      <c r="B373" s="53" t="s">
        <v>46</v>
      </c>
      <c r="C373" s="54">
        <f t="shared" si="74"/>
        <v>6</v>
      </c>
      <c r="D373" s="55">
        <f t="shared" si="75"/>
        <v>2.6200873362445413E-2</v>
      </c>
      <c r="E373" s="54">
        <f t="shared" si="73"/>
        <v>4</v>
      </c>
      <c r="F373" s="55">
        <f t="shared" si="76"/>
        <v>1.7467248908296942E-2</v>
      </c>
    </row>
    <row r="374" spans="1:6" ht="13.15" customHeight="1">
      <c r="A374" s="184"/>
      <c r="B374" s="53" t="s">
        <v>47</v>
      </c>
      <c r="C374" s="54">
        <f t="shared" si="74"/>
        <v>0</v>
      </c>
      <c r="D374" s="55">
        <f t="shared" si="75"/>
        <v>0</v>
      </c>
      <c r="E374" s="54">
        <f t="shared" si="73"/>
        <v>2</v>
      </c>
      <c r="F374" s="55">
        <f t="shared" si="76"/>
        <v>8.7336244541484712E-3</v>
      </c>
    </row>
    <row r="375" spans="1:6" ht="13.15" customHeight="1">
      <c r="A375" s="184"/>
      <c r="B375" s="53" t="s">
        <v>22</v>
      </c>
      <c r="C375" s="54">
        <f t="shared" si="74"/>
        <v>0</v>
      </c>
      <c r="D375" s="55">
        <f t="shared" si="75"/>
        <v>0</v>
      </c>
      <c r="E375" s="54">
        <f t="shared" si="73"/>
        <v>9</v>
      </c>
      <c r="F375" s="55">
        <f t="shared" si="76"/>
        <v>3.9301310043668124E-2</v>
      </c>
    </row>
    <row r="376" spans="1:6" ht="13.15" customHeight="1">
      <c r="A376" s="184"/>
      <c r="B376" s="53" t="s">
        <v>9</v>
      </c>
      <c r="C376" s="54">
        <f t="shared" si="74"/>
        <v>10</v>
      </c>
      <c r="D376" s="55">
        <f t="shared" si="75"/>
        <v>4.3668122270742356E-2</v>
      </c>
      <c r="E376" s="54">
        <f t="shared" si="73"/>
        <v>18</v>
      </c>
      <c r="F376" s="55">
        <f t="shared" si="76"/>
        <v>7.8602620087336247E-2</v>
      </c>
    </row>
    <row r="377" spans="1:6" ht="13.15" customHeight="1">
      <c r="A377" s="184"/>
      <c r="B377" s="53" t="s">
        <v>33</v>
      </c>
      <c r="C377" s="54">
        <f t="shared" si="74"/>
        <v>0</v>
      </c>
      <c r="D377" s="55">
        <f t="shared" si="75"/>
        <v>0</v>
      </c>
      <c r="E377" s="54">
        <f t="shared" si="73"/>
        <v>0</v>
      </c>
      <c r="F377" s="55">
        <f t="shared" si="76"/>
        <v>0</v>
      </c>
    </row>
    <row r="378" spans="1:6" ht="13.15" customHeight="1">
      <c r="A378" s="184"/>
      <c r="B378" s="53" t="s">
        <v>5</v>
      </c>
      <c r="C378" s="54">
        <f t="shared" si="74"/>
        <v>1</v>
      </c>
      <c r="D378" s="55">
        <f t="shared" si="75"/>
        <v>4.3668122270742356E-3</v>
      </c>
      <c r="E378" s="54">
        <f t="shared" si="73"/>
        <v>3</v>
      </c>
      <c r="F378" s="55">
        <f t="shared" si="76"/>
        <v>1.3100436681222707E-2</v>
      </c>
    </row>
    <row r="379" spans="1:6" ht="13.15" customHeight="1">
      <c r="A379" s="184"/>
      <c r="B379" s="53" t="s">
        <v>126</v>
      </c>
      <c r="C379" s="54">
        <f t="shared" si="74"/>
        <v>5</v>
      </c>
      <c r="D379" s="55">
        <f t="shared" si="75"/>
        <v>2.1834061135371178E-2</v>
      </c>
      <c r="E379" s="54">
        <f t="shared" si="73"/>
        <v>6</v>
      </c>
      <c r="F379" s="55">
        <f t="shared" si="76"/>
        <v>2.6200873362445413E-2</v>
      </c>
    </row>
    <row r="380" spans="1:6" ht="13.15" customHeight="1">
      <c r="A380" s="185"/>
      <c r="B380" s="56"/>
      <c r="C380" s="54"/>
      <c r="D380" s="55"/>
      <c r="E380" s="54"/>
      <c r="F380" s="55"/>
    </row>
    <row r="381" spans="1:6" ht="13.15" customHeight="1">
      <c r="A381" s="60"/>
      <c r="B381" s="57" t="s">
        <v>1</v>
      </c>
      <c r="C381" s="54">
        <f t="shared" si="74"/>
        <v>59</v>
      </c>
      <c r="D381" s="55">
        <f t="shared" si="75"/>
        <v>0.2576419213973799</v>
      </c>
      <c r="E381" s="54">
        <f>P39-C381</f>
        <v>170</v>
      </c>
      <c r="F381" s="55">
        <f t="shared" si="76"/>
        <v>0.74235807860262004</v>
      </c>
    </row>
    <row r="384" spans="1:6" ht="12.75" thickBot="1">
      <c r="A384" s="1">
        <v>2005</v>
      </c>
    </row>
    <row r="385" spans="1:5" ht="12.75">
      <c r="A385" s="28" t="s">
        <v>0</v>
      </c>
      <c r="B385" s="28" t="s">
        <v>0</v>
      </c>
      <c r="C385" s="543" t="s">
        <v>91</v>
      </c>
      <c r="D385" s="543"/>
      <c r="E385" s="543"/>
    </row>
    <row r="386" spans="1:5" ht="12.75">
      <c r="A386" s="29"/>
      <c r="B386" s="29"/>
      <c r="C386" s="533" t="s">
        <v>28</v>
      </c>
      <c r="D386" s="533"/>
      <c r="E386" s="533"/>
    </row>
    <row r="387" spans="1:5" ht="13.5" thickBot="1">
      <c r="A387" s="29"/>
      <c r="B387" s="29"/>
      <c r="C387" s="70" t="s">
        <v>29</v>
      </c>
      <c r="D387" s="71" t="s">
        <v>30</v>
      </c>
      <c r="E387" s="72" t="s">
        <v>1</v>
      </c>
    </row>
    <row r="388" spans="1:5" ht="13.5">
      <c r="A388" s="175" t="s">
        <v>24</v>
      </c>
      <c r="B388" s="23" t="s">
        <v>3</v>
      </c>
      <c r="C388" s="33">
        <v>0</v>
      </c>
      <c r="D388" s="34">
        <f>E388-C388</f>
        <v>0</v>
      </c>
      <c r="E388" s="35">
        <v>0</v>
      </c>
    </row>
    <row r="389" spans="1:5" ht="13.5">
      <c r="A389" s="176"/>
      <c r="B389" s="24" t="s">
        <v>4</v>
      </c>
      <c r="C389" s="36">
        <v>0</v>
      </c>
      <c r="D389" s="37">
        <f t="shared" ref="D389:D412" si="77">E389-C389</f>
        <v>1.4E-2</v>
      </c>
      <c r="E389" s="38">
        <v>1.4E-2</v>
      </c>
    </row>
    <row r="390" spans="1:5" ht="13.5">
      <c r="A390" s="176"/>
      <c r="B390" s="24" t="s">
        <v>14</v>
      </c>
      <c r="C390" s="36">
        <v>0</v>
      </c>
      <c r="D390" s="37">
        <f t="shared" si="77"/>
        <v>2.1999999999999999E-2</v>
      </c>
      <c r="E390" s="38">
        <v>2.1999999999999999E-2</v>
      </c>
    </row>
    <row r="391" spans="1:5" ht="13.5">
      <c r="A391" s="176"/>
      <c r="B391" s="24" t="s">
        <v>6</v>
      </c>
      <c r="C391" s="36">
        <v>0</v>
      </c>
      <c r="D391" s="37">
        <f t="shared" si="77"/>
        <v>2.1999999999999999E-2</v>
      </c>
      <c r="E391" s="38">
        <v>2.1999999999999999E-2</v>
      </c>
    </row>
    <row r="392" spans="1:5" ht="13.5">
      <c r="A392" s="176"/>
      <c r="B392" s="24" t="s">
        <v>8</v>
      </c>
      <c r="C392" s="36">
        <v>0</v>
      </c>
      <c r="D392" s="37">
        <f t="shared" si="77"/>
        <v>0</v>
      </c>
      <c r="E392" s="38">
        <v>0</v>
      </c>
    </row>
    <row r="393" spans="1:5" ht="13.5">
      <c r="A393" s="176"/>
      <c r="B393" s="24" t="s">
        <v>10</v>
      </c>
      <c r="C393" s="36">
        <v>0</v>
      </c>
      <c r="D393" s="37">
        <f t="shared" si="77"/>
        <v>7.0000000000000001E-3</v>
      </c>
      <c r="E393" s="38">
        <v>7.0000000000000001E-3</v>
      </c>
    </row>
    <row r="394" spans="1:5" ht="13.5">
      <c r="A394" s="176"/>
      <c r="B394" s="24" t="s">
        <v>11</v>
      </c>
      <c r="C394" s="36">
        <v>0</v>
      </c>
      <c r="D394" s="37">
        <f t="shared" si="77"/>
        <v>1.4E-2</v>
      </c>
      <c r="E394" s="38">
        <v>1.4E-2</v>
      </c>
    </row>
    <row r="395" spans="1:5" ht="13.5">
      <c r="A395" s="176"/>
      <c r="B395" s="24" t="s">
        <v>12</v>
      </c>
      <c r="C395" s="36">
        <v>0</v>
      </c>
      <c r="D395" s="37">
        <f t="shared" si="77"/>
        <v>7.0000000000000001E-3</v>
      </c>
      <c r="E395" s="38">
        <v>7.0000000000000001E-3</v>
      </c>
    </row>
    <row r="396" spans="1:5" ht="13.5">
      <c r="A396" s="176"/>
      <c r="B396" s="24" t="s">
        <v>7</v>
      </c>
      <c r="C396" s="36">
        <v>0</v>
      </c>
      <c r="D396" s="37">
        <f t="shared" si="77"/>
        <v>0.19400000000000001</v>
      </c>
      <c r="E396" s="38">
        <v>0.19400000000000001</v>
      </c>
    </row>
    <row r="397" spans="1:5" ht="13.5">
      <c r="A397" s="176"/>
      <c r="B397" s="24" t="s">
        <v>13</v>
      </c>
      <c r="C397" s="36">
        <v>0</v>
      </c>
      <c r="D397" s="37">
        <f>E397-C397</f>
        <v>1.4E-2</v>
      </c>
      <c r="E397" s="38">
        <v>1.4E-2</v>
      </c>
    </row>
    <row r="398" spans="1:5" ht="13.5">
      <c r="A398" s="176"/>
      <c r="B398" s="24" t="s">
        <v>15</v>
      </c>
      <c r="C398" s="36">
        <v>0</v>
      </c>
      <c r="D398" s="37">
        <f>E398-C398</f>
        <v>6.5000000000000002E-2</v>
      </c>
      <c r="E398" s="38">
        <v>6.5000000000000002E-2</v>
      </c>
    </row>
    <row r="399" spans="1:5" ht="13.5">
      <c r="A399" s="176"/>
      <c r="B399" s="24" t="s">
        <v>16</v>
      </c>
      <c r="C399" s="36">
        <v>0</v>
      </c>
      <c r="D399" s="37">
        <f>E399-C399</f>
        <v>0.122</v>
      </c>
      <c r="E399" s="38">
        <v>0.122</v>
      </c>
    </row>
    <row r="400" spans="1:5" ht="13.5">
      <c r="A400" s="176"/>
      <c r="B400" s="24" t="s">
        <v>17</v>
      </c>
      <c r="C400" s="36"/>
      <c r="D400" s="37"/>
      <c r="E400" s="38"/>
    </row>
    <row r="401" spans="1:5" ht="13.5">
      <c r="A401" s="176"/>
      <c r="B401" s="24" t="s">
        <v>18</v>
      </c>
      <c r="C401" s="36">
        <v>0</v>
      </c>
      <c r="D401" s="37">
        <f t="shared" ref="D401:D409" si="78">E401-C401</f>
        <v>2.9000000000000001E-2</v>
      </c>
      <c r="E401" s="38">
        <v>2.9000000000000001E-2</v>
      </c>
    </row>
    <row r="402" spans="1:5" ht="13.5">
      <c r="A402" s="176"/>
      <c r="B402" s="24" t="s">
        <v>23</v>
      </c>
      <c r="C402" s="36">
        <v>0</v>
      </c>
      <c r="D402" s="37">
        <f t="shared" si="78"/>
        <v>7.0000000000000001E-3</v>
      </c>
      <c r="E402" s="38">
        <v>7.0000000000000001E-3</v>
      </c>
    </row>
    <row r="403" spans="1:5" ht="13.5">
      <c r="A403" s="176"/>
      <c r="B403" s="24" t="s">
        <v>19</v>
      </c>
      <c r="C403" s="36">
        <v>0</v>
      </c>
      <c r="D403" s="37">
        <f t="shared" si="78"/>
        <v>0.187</v>
      </c>
      <c r="E403" s="38">
        <v>0.187</v>
      </c>
    </row>
    <row r="404" spans="1:5" ht="13.5">
      <c r="A404" s="176"/>
      <c r="B404" s="24" t="s">
        <v>20</v>
      </c>
      <c r="C404" s="36">
        <v>0</v>
      </c>
      <c r="D404" s="37">
        <f t="shared" si="78"/>
        <v>0</v>
      </c>
      <c r="E404" s="38">
        <v>0</v>
      </c>
    </row>
    <row r="405" spans="1:5" ht="13.5">
      <c r="A405" s="176"/>
      <c r="B405" s="24" t="s">
        <v>21</v>
      </c>
      <c r="C405" s="36">
        <v>0</v>
      </c>
      <c r="D405" s="37">
        <f t="shared" si="78"/>
        <v>0</v>
      </c>
      <c r="E405" s="38">
        <v>0</v>
      </c>
    </row>
    <row r="406" spans="1:5" ht="13.5">
      <c r="A406" s="176"/>
      <c r="B406" s="24" t="s">
        <v>47</v>
      </c>
      <c r="C406" s="36">
        <v>0</v>
      </c>
      <c r="D406" s="37">
        <f t="shared" si="78"/>
        <v>0</v>
      </c>
      <c r="E406" s="38">
        <v>0</v>
      </c>
    </row>
    <row r="407" spans="1:5" ht="13.5">
      <c r="A407" s="176"/>
      <c r="B407" s="24" t="s">
        <v>22</v>
      </c>
      <c r="C407" s="36">
        <v>0</v>
      </c>
      <c r="D407" s="37">
        <f t="shared" si="78"/>
        <v>2.9000000000000001E-2</v>
      </c>
      <c r="E407" s="38">
        <v>2.9000000000000001E-2</v>
      </c>
    </row>
    <row r="408" spans="1:5" ht="13.5">
      <c r="A408" s="176"/>
      <c r="B408" s="24" t="s">
        <v>9</v>
      </c>
      <c r="C408" s="36">
        <v>0</v>
      </c>
      <c r="D408" s="37">
        <f t="shared" si="78"/>
        <v>0.13700000000000001</v>
      </c>
      <c r="E408" s="38">
        <v>0.13700000000000001</v>
      </c>
    </row>
    <row r="409" spans="1:5" ht="13.5">
      <c r="A409" s="176"/>
      <c r="B409" s="24" t="s">
        <v>5</v>
      </c>
      <c r="C409" s="36">
        <v>0</v>
      </c>
      <c r="D409" s="37">
        <f t="shared" si="78"/>
        <v>2.1999999999999999E-2</v>
      </c>
      <c r="E409" s="38">
        <v>2.1999999999999999E-2</v>
      </c>
    </row>
    <row r="410" spans="1:5" ht="13.5">
      <c r="A410" s="176"/>
      <c r="B410" s="24" t="s">
        <v>126</v>
      </c>
      <c r="C410" s="36">
        <v>0</v>
      </c>
      <c r="D410" s="37">
        <f t="shared" si="77"/>
        <v>4.2999999999999997E-2</v>
      </c>
      <c r="E410" s="38">
        <v>4.2999999999999997E-2</v>
      </c>
    </row>
    <row r="411" spans="1:5" ht="13.5">
      <c r="A411" s="176"/>
      <c r="B411" s="171"/>
      <c r="C411" s="181"/>
      <c r="D411" s="182"/>
      <c r="E411" s="183"/>
    </row>
    <row r="412" spans="1:5" ht="14.25" thickBot="1">
      <c r="A412" s="177"/>
      <c r="B412" s="25" t="s">
        <v>1</v>
      </c>
      <c r="C412" s="39">
        <v>0</v>
      </c>
      <c r="D412" s="40">
        <f t="shared" si="77"/>
        <v>1</v>
      </c>
      <c r="E412" s="41">
        <v>1</v>
      </c>
    </row>
    <row r="416" spans="1:5">
      <c r="A416" s="1">
        <v>2010</v>
      </c>
    </row>
    <row r="417" spans="1:6" ht="13.15" customHeight="1">
      <c r="A417" s="331" t="s">
        <v>0</v>
      </c>
      <c r="B417" s="332" t="s">
        <v>0</v>
      </c>
      <c r="C417" s="497" t="s">
        <v>83</v>
      </c>
      <c r="D417" s="498"/>
      <c r="E417" s="498"/>
      <c r="F417" s="499"/>
    </row>
    <row r="418" spans="1:6" ht="13.15" customHeight="1">
      <c r="A418" s="333"/>
      <c r="B418" s="29"/>
      <c r="C418" s="497" t="s">
        <v>28</v>
      </c>
      <c r="D418" s="498"/>
      <c r="E418" s="498"/>
      <c r="F418" s="499"/>
    </row>
    <row r="419" spans="1:6" ht="13.15" customHeight="1">
      <c r="A419" s="334"/>
      <c r="B419" s="335"/>
      <c r="C419" s="336" t="s">
        <v>39</v>
      </c>
      <c r="D419" s="337" t="s">
        <v>29</v>
      </c>
      <c r="E419" s="337" t="s">
        <v>40</v>
      </c>
      <c r="F419" s="338" t="s">
        <v>30</v>
      </c>
    </row>
    <row r="420" spans="1:6" ht="13.15" customHeight="1">
      <c r="A420" s="339" t="s">
        <v>24</v>
      </c>
      <c r="B420" s="340" t="s">
        <v>3</v>
      </c>
      <c r="C420" s="341">
        <f>F8</f>
        <v>0</v>
      </c>
      <c r="D420" s="342">
        <f>C420/$P$39</f>
        <v>0</v>
      </c>
      <c r="E420" s="341">
        <f t="shared" ref="E420:E449" si="79">P8-C420</f>
        <v>1</v>
      </c>
      <c r="F420" s="342">
        <f>E420/$P$39</f>
        <v>4.3668122270742356E-3</v>
      </c>
    </row>
    <row r="421" spans="1:6" ht="13.15" customHeight="1">
      <c r="A421" s="184"/>
      <c r="B421" s="53" t="s">
        <v>4</v>
      </c>
      <c r="C421" s="54">
        <f t="shared" ref="C421:C451" si="80">F9</f>
        <v>5</v>
      </c>
      <c r="D421" s="55">
        <f t="shared" ref="D421:D451" si="81">C421/$P$39</f>
        <v>2.1834061135371178E-2</v>
      </c>
      <c r="E421" s="54">
        <f t="shared" si="79"/>
        <v>4</v>
      </c>
      <c r="F421" s="55">
        <f t="shared" ref="F421:F451" si="82">E421/$P$39</f>
        <v>1.7467248908296942E-2</v>
      </c>
    </row>
    <row r="422" spans="1:6" ht="13.15" customHeight="1">
      <c r="A422" s="184"/>
      <c r="B422" s="53" t="s">
        <v>41</v>
      </c>
      <c r="C422" s="54">
        <f t="shared" si="80"/>
        <v>1</v>
      </c>
      <c r="D422" s="55">
        <f t="shared" si="81"/>
        <v>4.3668122270742356E-3</v>
      </c>
      <c r="E422" s="54">
        <f t="shared" si="79"/>
        <v>1</v>
      </c>
      <c r="F422" s="55">
        <f t="shared" si="82"/>
        <v>4.3668122270742356E-3</v>
      </c>
    </row>
    <row r="423" spans="1:6" ht="13.15" customHeight="1">
      <c r="A423" s="184"/>
      <c r="B423" s="53" t="s">
        <v>42</v>
      </c>
      <c r="C423" s="54">
        <f t="shared" si="80"/>
        <v>10</v>
      </c>
      <c r="D423" s="55">
        <f t="shared" si="81"/>
        <v>4.3668122270742356E-2</v>
      </c>
      <c r="E423" s="54">
        <f t="shared" si="79"/>
        <v>11</v>
      </c>
      <c r="F423" s="55">
        <f t="shared" si="82"/>
        <v>4.8034934497816595E-2</v>
      </c>
    </row>
    <row r="424" spans="1:6" ht="13.15" customHeight="1">
      <c r="A424" s="184"/>
      <c r="B424" s="53" t="s">
        <v>14</v>
      </c>
      <c r="C424" s="54">
        <f t="shared" si="80"/>
        <v>2</v>
      </c>
      <c r="D424" s="55">
        <f t="shared" si="81"/>
        <v>8.7336244541484712E-3</v>
      </c>
      <c r="E424" s="54">
        <f t="shared" si="79"/>
        <v>1</v>
      </c>
      <c r="F424" s="55">
        <f t="shared" si="82"/>
        <v>4.3668122270742356E-3</v>
      </c>
    </row>
    <row r="425" spans="1:6" ht="13.15" customHeight="1">
      <c r="A425" s="184"/>
      <c r="B425" s="53" t="s">
        <v>6</v>
      </c>
      <c r="C425" s="54">
        <f t="shared" si="80"/>
        <v>4</v>
      </c>
      <c r="D425" s="55">
        <f t="shared" si="81"/>
        <v>1.7467248908296942E-2</v>
      </c>
      <c r="E425" s="54">
        <f t="shared" si="79"/>
        <v>1</v>
      </c>
      <c r="F425" s="55">
        <f t="shared" si="82"/>
        <v>4.3668122270742356E-3</v>
      </c>
    </row>
    <row r="426" spans="1:6" ht="13.15" customHeight="1">
      <c r="A426" s="184"/>
      <c r="B426" s="53" t="s">
        <v>8</v>
      </c>
      <c r="C426" s="54">
        <f t="shared" si="80"/>
        <v>1</v>
      </c>
      <c r="D426" s="55">
        <f t="shared" si="81"/>
        <v>4.3668122270742356E-3</v>
      </c>
      <c r="E426" s="54">
        <f t="shared" si="79"/>
        <v>0</v>
      </c>
      <c r="F426" s="55">
        <f t="shared" si="82"/>
        <v>0</v>
      </c>
    </row>
    <row r="427" spans="1:6" ht="13.15" customHeight="1">
      <c r="A427" s="184"/>
      <c r="B427" s="53" t="s">
        <v>10</v>
      </c>
      <c r="C427" s="54">
        <f t="shared" si="80"/>
        <v>0</v>
      </c>
      <c r="D427" s="55">
        <f t="shared" si="81"/>
        <v>0</v>
      </c>
      <c r="E427" s="54">
        <f t="shared" si="79"/>
        <v>15</v>
      </c>
      <c r="F427" s="55">
        <f t="shared" si="82"/>
        <v>6.5502183406113537E-2</v>
      </c>
    </row>
    <row r="428" spans="1:6" ht="13.15" customHeight="1">
      <c r="A428" s="184"/>
      <c r="B428" s="53" t="s">
        <v>11</v>
      </c>
      <c r="C428" s="54">
        <f t="shared" si="80"/>
        <v>0</v>
      </c>
      <c r="D428" s="55">
        <f t="shared" si="81"/>
        <v>0</v>
      </c>
      <c r="E428" s="54">
        <f t="shared" si="79"/>
        <v>1</v>
      </c>
      <c r="F428" s="55">
        <f t="shared" si="82"/>
        <v>4.3668122270742356E-3</v>
      </c>
    </row>
    <row r="429" spans="1:6" ht="13.15" customHeight="1">
      <c r="A429" s="184"/>
      <c r="B429" s="53" t="s">
        <v>12</v>
      </c>
      <c r="C429" s="54">
        <f t="shared" si="80"/>
        <v>5</v>
      </c>
      <c r="D429" s="55">
        <f t="shared" si="81"/>
        <v>2.1834061135371178E-2</v>
      </c>
      <c r="E429" s="54">
        <f t="shared" si="79"/>
        <v>3</v>
      </c>
      <c r="F429" s="55">
        <f t="shared" si="82"/>
        <v>1.3100436681222707E-2</v>
      </c>
    </row>
    <row r="430" spans="1:6" ht="13.15" customHeight="1">
      <c r="A430" s="184"/>
      <c r="B430" s="53" t="s">
        <v>43</v>
      </c>
      <c r="C430" s="54">
        <f t="shared" si="80"/>
        <v>3</v>
      </c>
      <c r="D430" s="55">
        <f t="shared" si="81"/>
        <v>1.3100436681222707E-2</v>
      </c>
      <c r="E430" s="54">
        <f t="shared" si="79"/>
        <v>4</v>
      </c>
      <c r="F430" s="55">
        <f t="shared" si="82"/>
        <v>1.7467248908296942E-2</v>
      </c>
    </row>
    <row r="431" spans="1:6" ht="13.15" customHeight="1">
      <c r="A431" s="184"/>
      <c r="B431" s="53" t="s">
        <v>7</v>
      </c>
      <c r="C431" s="54">
        <f t="shared" si="80"/>
        <v>2</v>
      </c>
      <c r="D431" s="55">
        <f t="shared" si="81"/>
        <v>8.7336244541484712E-3</v>
      </c>
      <c r="E431" s="54">
        <f t="shared" si="79"/>
        <v>32</v>
      </c>
      <c r="F431" s="55">
        <f t="shared" si="82"/>
        <v>0.13973799126637554</v>
      </c>
    </row>
    <row r="432" spans="1:6" ht="13.15" customHeight="1">
      <c r="A432" s="184"/>
      <c r="B432" s="53" t="s">
        <v>13</v>
      </c>
      <c r="C432" s="54">
        <f t="shared" si="80"/>
        <v>2</v>
      </c>
      <c r="D432" s="55">
        <f t="shared" si="81"/>
        <v>8.7336244541484712E-3</v>
      </c>
      <c r="E432" s="54">
        <f t="shared" si="79"/>
        <v>3</v>
      </c>
      <c r="F432" s="55">
        <f t="shared" si="82"/>
        <v>1.3100436681222707E-2</v>
      </c>
    </row>
    <row r="433" spans="1:6" ht="13.15" customHeight="1">
      <c r="A433" s="184"/>
      <c r="B433" s="53" t="s">
        <v>15</v>
      </c>
      <c r="C433" s="54">
        <f t="shared" si="80"/>
        <v>2</v>
      </c>
      <c r="D433" s="55">
        <f t="shared" si="81"/>
        <v>8.7336244541484712E-3</v>
      </c>
      <c r="E433" s="54">
        <f t="shared" si="79"/>
        <v>8</v>
      </c>
      <c r="F433" s="55">
        <f t="shared" si="82"/>
        <v>3.4934497816593885E-2</v>
      </c>
    </row>
    <row r="434" spans="1:6" ht="13.15" customHeight="1">
      <c r="A434" s="184"/>
      <c r="B434" s="53" t="s">
        <v>16</v>
      </c>
      <c r="C434" s="54">
        <f t="shared" si="80"/>
        <v>8</v>
      </c>
      <c r="D434" s="55">
        <f t="shared" si="81"/>
        <v>3.4934497816593885E-2</v>
      </c>
      <c r="E434" s="54">
        <f t="shared" si="79"/>
        <v>10</v>
      </c>
      <c r="F434" s="55">
        <f t="shared" si="82"/>
        <v>4.3668122270742356E-2</v>
      </c>
    </row>
    <row r="435" spans="1:6" ht="13.15" customHeight="1">
      <c r="A435" s="184"/>
      <c r="B435" s="53" t="s">
        <v>17</v>
      </c>
      <c r="C435" s="54">
        <f t="shared" si="80"/>
        <v>1</v>
      </c>
      <c r="D435" s="55">
        <f t="shared" si="81"/>
        <v>4.3668122270742356E-3</v>
      </c>
      <c r="E435" s="54">
        <f t="shared" si="79"/>
        <v>0</v>
      </c>
      <c r="F435" s="55">
        <f t="shared" si="82"/>
        <v>0</v>
      </c>
    </row>
    <row r="436" spans="1:6" ht="13.15" customHeight="1">
      <c r="A436" s="184"/>
      <c r="B436" s="53" t="s">
        <v>44</v>
      </c>
      <c r="C436" s="54">
        <f t="shared" si="80"/>
        <v>0</v>
      </c>
      <c r="D436" s="55">
        <f t="shared" si="81"/>
        <v>0</v>
      </c>
      <c r="E436" s="54">
        <f t="shared" si="79"/>
        <v>2</v>
      </c>
      <c r="F436" s="55">
        <f t="shared" si="82"/>
        <v>8.7336244541484712E-3</v>
      </c>
    </row>
    <row r="437" spans="1:6" ht="13.15" customHeight="1">
      <c r="A437" s="184"/>
      <c r="B437" s="53" t="s">
        <v>18</v>
      </c>
      <c r="C437" s="54">
        <f t="shared" si="80"/>
        <v>0</v>
      </c>
      <c r="D437" s="55">
        <f t="shared" si="81"/>
        <v>0</v>
      </c>
      <c r="E437" s="54">
        <f t="shared" si="79"/>
        <v>2</v>
      </c>
      <c r="F437" s="55">
        <f t="shared" si="82"/>
        <v>8.7336244541484712E-3</v>
      </c>
    </row>
    <row r="438" spans="1:6" ht="13.15" customHeight="1">
      <c r="A438" s="184"/>
      <c r="B438" s="53" t="s">
        <v>23</v>
      </c>
      <c r="C438" s="54">
        <f t="shared" si="80"/>
        <v>1</v>
      </c>
      <c r="D438" s="55">
        <f t="shared" si="81"/>
        <v>4.3668122270742356E-3</v>
      </c>
      <c r="E438" s="54">
        <f t="shared" si="79"/>
        <v>0</v>
      </c>
      <c r="F438" s="55">
        <f t="shared" si="82"/>
        <v>0</v>
      </c>
    </row>
    <row r="439" spans="1:6" ht="13.15" customHeight="1">
      <c r="A439" s="184"/>
      <c r="B439" s="53" t="s">
        <v>19</v>
      </c>
      <c r="C439" s="54">
        <f t="shared" si="80"/>
        <v>8</v>
      </c>
      <c r="D439" s="55">
        <f t="shared" si="81"/>
        <v>3.4934497816593885E-2</v>
      </c>
      <c r="E439" s="54">
        <f t="shared" si="79"/>
        <v>0</v>
      </c>
      <c r="F439" s="55">
        <f t="shared" si="82"/>
        <v>0</v>
      </c>
    </row>
    <row r="440" spans="1:6" ht="13.15" customHeight="1">
      <c r="A440" s="184"/>
      <c r="B440" s="53" t="s">
        <v>20</v>
      </c>
      <c r="C440" s="54">
        <f t="shared" si="80"/>
        <v>2</v>
      </c>
      <c r="D440" s="55">
        <f t="shared" si="81"/>
        <v>8.7336244541484712E-3</v>
      </c>
      <c r="E440" s="54">
        <f t="shared" si="79"/>
        <v>0</v>
      </c>
      <c r="F440" s="55">
        <f t="shared" si="82"/>
        <v>0</v>
      </c>
    </row>
    <row r="441" spans="1:6" ht="13.15" customHeight="1">
      <c r="A441" s="184"/>
      <c r="B441" s="53" t="s">
        <v>21</v>
      </c>
      <c r="C441" s="54">
        <f t="shared" si="80"/>
        <v>0</v>
      </c>
      <c r="D441" s="55">
        <f t="shared" si="81"/>
        <v>0</v>
      </c>
      <c r="E441" s="54">
        <f t="shared" si="79"/>
        <v>1</v>
      </c>
      <c r="F441" s="55">
        <f t="shared" si="82"/>
        <v>4.3668122270742356E-3</v>
      </c>
    </row>
    <row r="442" spans="1:6" ht="13.15" customHeight="1">
      <c r="A442" s="184"/>
      <c r="B442" s="53" t="s">
        <v>45</v>
      </c>
      <c r="C442" s="54">
        <f t="shared" si="80"/>
        <v>1</v>
      </c>
      <c r="D442" s="55">
        <f t="shared" si="81"/>
        <v>4.3668122270742356E-3</v>
      </c>
      <c r="E442" s="54">
        <f t="shared" si="79"/>
        <v>7</v>
      </c>
      <c r="F442" s="55">
        <f t="shared" si="82"/>
        <v>3.0567685589519649E-2</v>
      </c>
    </row>
    <row r="443" spans="1:6" ht="13.15" customHeight="1">
      <c r="A443" s="184"/>
      <c r="B443" s="53" t="s">
        <v>46</v>
      </c>
      <c r="C443" s="54">
        <f t="shared" si="80"/>
        <v>3</v>
      </c>
      <c r="D443" s="55">
        <f t="shared" si="81"/>
        <v>1.3100436681222707E-2</v>
      </c>
      <c r="E443" s="54">
        <f t="shared" si="79"/>
        <v>7</v>
      </c>
      <c r="F443" s="55">
        <f t="shared" si="82"/>
        <v>3.0567685589519649E-2</v>
      </c>
    </row>
    <row r="444" spans="1:6" ht="13.15" customHeight="1">
      <c r="A444" s="184"/>
      <c r="B444" s="53" t="s">
        <v>47</v>
      </c>
      <c r="C444" s="54">
        <f t="shared" si="80"/>
        <v>1</v>
      </c>
      <c r="D444" s="55">
        <f t="shared" si="81"/>
        <v>4.3668122270742356E-3</v>
      </c>
      <c r="E444" s="54">
        <f t="shared" si="79"/>
        <v>1</v>
      </c>
      <c r="F444" s="55">
        <f t="shared" si="82"/>
        <v>4.3668122270742356E-3</v>
      </c>
    </row>
    <row r="445" spans="1:6" ht="13.15" customHeight="1">
      <c r="A445" s="184"/>
      <c r="B445" s="53" t="s">
        <v>22</v>
      </c>
      <c r="C445" s="54">
        <f t="shared" si="80"/>
        <v>1</v>
      </c>
      <c r="D445" s="55">
        <f t="shared" si="81"/>
        <v>4.3668122270742356E-3</v>
      </c>
      <c r="E445" s="54">
        <f t="shared" si="79"/>
        <v>8</v>
      </c>
      <c r="F445" s="55">
        <f t="shared" si="82"/>
        <v>3.4934497816593885E-2</v>
      </c>
    </row>
    <row r="446" spans="1:6" ht="13.15" customHeight="1">
      <c r="A446" s="184"/>
      <c r="B446" s="53" t="s">
        <v>9</v>
      </c>
      <c r="C446" s="54">
        <f t="shared" si="80"/>
        <v>19</v>
      </c>
      <c r="D446" s="55">
        <f t="shared" si="81"/>
        <v>8.296943231441048E-2</v>
      </c>
      <c r="E446" s="54">
        <f t="shared" si="79"/>
        <v>9</v>
      </c>
      <c r="F446" s="55">
        <f t="shared" si="82"/>
        <v>3.9301310043668124E-2</v>
      </c>
    </row>
    <row r="447" spans="1:6" ht="13.15" customHeight="1">
      <c r="A447" s="184"/>
      <c r="B447" s="53" t="s">
        <v>33</v>
      </c>
      <c r="C447" s="54">
        <f t="shared" si="80"/>
        <v>0</v>
      </c>
      <c r="D447" s="55">
        <f t="shared" si="81"/>
        <v>0</v>
      </c>
      <c r="E447" s="54">
        <f t="shared" si="79"/>
        <v>0</v>
      </c>
      <c r="F447" s="55">
        <f t="shared" si="82"/>
        <v>0</v>
      </c>
    </row>
    <row r="448" spans="1:6" ht="13.15" customHeight="1">
      <c r="A448" s="184"/>
      <c r="B448" s="53" t="s">
        <v>5</v>
      </c>
      <c r="C448" s="54">
        <f t="shared" si="80"/>
        <v>1</v>
      </c>
      <c r="D448" s="55">
        <f t="shared" si="81"/>
        <v>4.3668122270742356E-3</v>
      </c>
      <c r="E448" s="54">
        <f t="shared" si="79"/>
        <v>3</v>
      </c>
      <c r="F448" s="55">
        <f t="shared" si="82"/>
        <v>1.3100436681222707E-2</v>
      </c>
    </row>
    <row r="449" spans="1:6" ht="13.15" customHeight="1">
      <c r="A449" s="184"/>
      <c r="B449" s="53" t="s">
        <v>126</v>
      </c>
      <c r="C449" s="54">
        <f t="shared" si="80"/>
        <v>8</v>
      </c>
      <c r="D449" s="55">
        <f t="shared" si="81"/>
        <v>3.4934497816593885E-2</v>
      </c>
      <c r="E449" s="54">
        <f t="shared" si="79"/>
        <v>3</v>
      </c>
      <c r="F449" s="55">
        <f t="shared" si="82"/>
        <v>1.3100436681222707E-2</v>
      </c>
    </row>
    <row r="450" spans="1:6" ht="13.15" customHeight="1">
      <c r="A450" s="185"/>
      <c r="B450" s="56"/>
      <c r="C450" s="54"/>
      <c r="D450" s="55"/>
      <c r="E450" s="54"/>
      <c r="F450" s="55"/>
    </row>
    <row r="451" spans="1:6" ht="13.15" customHeight="1">
      <c r="A451" s="60"/>
      <c r="B451" s="57" t="s">
        <v>1</v>
      </c>
      <c r="C451" s="54">
        <f t="shared" si="80"/>
        <v>91</v>
      </c>
      <c r="D451" s="55">
        <f t="shared" si="81"/>
        <v>0.39737991266375544</v>
      </c>
      <c r="E451" s="54">
        <f>P39-C451</f>
        <v>138</v>
      </c>
      <c r="F451" s="55">
        <f t="shared" si="82"/>
        <v>0.6026200873362445</v>
      </c>
    </row>
    <row r="454" spans="1:6" ht="12.75" thickBot="1">
      <c r="A454" s="1">
        <v>2005</v>
      </c>
    </row>
    <row r="455" spans="1:6" ht="12.75">
      <c r="A455" s="28" t="s">
        <v>0</v>
      </c>
      <c r="B455" s="28" t="s">
        <v>0</v>
      </c>
      <c r="C455" s="543" t="s">
        <v>83</v>
      </c>
      <c r="D455" s="543"/>
      <c r="E455" s="543"/>
    </row>
    <row r="456" spans="1:6" ht="12.75">
      <c r="A456" s="29"/>
      <c r="B456" s="29"/>
      <c r="C456" s="533" t="s">
        <v>28</v>
      </c>
      <c r="D456" s="533"/>
      <c r="E456" s="533"/>
    </row>
    <row r="457" spans="1:6" ht="13.5" thickBot="1">
      <c r="A457" s="29"/>
      <c r="B457" s="29"/>
      <c r="C457" s="70" t="s">
        <v>29</v>
      </c>
      <c r="D457" s="71" t="s">
        <v>30</v>
      </c>
      <c r="E457" s="72" t="s">
        <v>1</v>
      </c>
    </row>
    <row r="458" spans="1:6" ht="13.5">
      <c r="A458" s="175" t="s">
        <v>24</v>
      </c>
      <c r="B458" s="23" t="s">
        <v>3</v>
      </c>
      <c r="C458" s="33">
        <v>0</v>
      </c>
      <c r="D458" s="34">
        <f>E458-C458</f>
        <v>0</v>
      </c>
      <c r="E458" s="35">
        <v>0</v>
      </c>
    </row>
    <row r="459" spans="1:6" ht="13.5">
      <c r="A459" s="176"/>
      <c r="B459" s="24" t="s">
        <v>4</v>
      </c>
      <c r="C459" s="36">
        <v>7.0000000000000001E-3</v>
      </c>
      <c r="D459" s="37">
        <f t="shared" ref="D459:D482" si="83">E459-C459</f>
        <v>7.0000000000000001E-3</v>
      </c>
      <c r="E459" s="38">
        <v>1.4E-2</v>
      </c>
    </row>
    <row r="460" spans="1:6" ht="13.5">
      <c r="A460" s="176"/>
      <c r="B460" s="24" t="s">
        <v>14</v>
      </c>
      <c r="C460" s="36">
        <v>7.0000000000000001E-3</v>
      </c>
      <c r="D460" s="37">
        <f t="shared" si="83"/>
        <v>1.4999999999999999E-2</v>
      </c>
      <c r="E460" s="38">
        <v>2.1999999999999999E-2</v>
      </c>
    </row>
    <row r="461" spans="1:6" ht="13.5">
      <c r="A461" s="176"/>
      <c r="B461" s="24" t="s">
        <v>6</v>
      </c>
      <c r="C461" s="36">
        <v>1.4E-2</v>
      </c>
      <c r="D461" s="37">
        <f t="shared" si="83"/>
        <v>7.9999999999999984E-3</v>
      </c>
      <c r="E461" s="38">
        <v>2.1999999999999999E-2</v>
      </c>
    </row>
    <row r="462" spans="1:6" ht="13.5">
      <c r="A462" s="176"/>
      <c r="B462" s="24" t="s">
        <v>8</v>
      </c>
      <c r="C462" s="36">
        <v>0</v>
      </c>
      <c r="D462" s="37">
        <f t="shared" si="83"/>
        <v>0</v>
      </c>
      <c r="E462" s="38">
        <v>0</v>
      </c>
    </row>
    <row r="463" spans="1:6" ht="13.5">
      <c r="A463" s="176"/>
      <c r="B463" s="24" t="s">
        <v>10</v>
      </c>
      <c r="C463" s="36">
        <v>0</v>
      </c>
      <c r="D463" s="37">
        <f t="shared" si="83"/>
        <v>7.0000000000000001E-3</v>
      </c>
      <c r="E463" s="38">
        <v>7.0000000000000001E-3</v>
      </c>
    </row>
    <row r="464" spans="1:6" ht="13.5">
      <c r="A464" s="176"/>
      <c r="B464" s="24" t="s">
        <v>11</v>
      </c>
      <c r="C464" s="36">
        <v>0</v>
      </c>
      <c r="D464" s="37">
        <f t="shared" si="83"/>
        <v>1.4E-2</v>
      </c>
      <c r="E464" s="38">
        <v>1.4E-2</v>
      </c>
    </row>
    <row r="465" spans="1:5" ht="13.5">
      <c r="A465" s="176"/>
      <c r="B465" s="24" t="s">
        <v>12</v>
      </c>
      <c r="C465" s="36">
        <v>7.0000000000000001E-3</v>
      </c>
      <c r="D465" s="37">
        <f t="shared" si="83"/>
        <v>0</v>
      </c>
      <c r="E465" s="38">
        <v>7.0000000000000001E-3</v>
      </c>
    </row>
    <row r="466" spans="1:5" ht="13.5">
      <c r="A466" s="176"/>
      <c r="B466" s="24" t="s">
        <v>7</v>
      </c>
      <c r="C466" s="36">
        <v>2.1999999999999999E-2</v>
      </c>
      <c r="D466" s="37">
        <f t="shared" si="83"/>
        <v>0.17200000000000001</v>
      </c>
      <c r="E466" s="38">
        <v>0.19400000000000001</v>
      </c>
    </row>
    <row r="467" spans="1:5" ht="13.5">
      <c r="A467" s="176"/>
      <c r="B467" s="24" t="s">
        <v>13</v>
      </c>
      <c r="C467" s="36">
        <v>1.4E-2</v>
      </c>
      <c r="D467" s="37">
        <f>E467-C467</f>
        <v>0</v>
      </c>
      <c r="E467" s="38">
        <v>1.4E-2</v>
      </c>
    </row>
    <row r="468" spans="1:5" ht="13.5">
      <c r="A468" s="176"/>
      <c r="B468" s="24" t="s">
        <v>15</v>
      </c>
      <c r="C468" s="36">
        <v>7.0000000000000001E-3</v>
      </c>
      <c r="D468" s="37">
        <f>E468-C468</f>
        <v>5.8000000000000003E-2</v>
      </c>
      <c r="E468" s="38">
        <v>6.5000000000000002E-2</v>
      </c>
    </row>
    <row r="469" spans="1:5" ht="13.5">
      <c r="A469" s="176"/>
      <c r="B469" s="24" t="s">
        <v>16</v>
      </c>
      <c r="C469" s="36">
        <v>5.8000000000000003E-2</v>
      </c>
      <c r="D469" s="37">
        <f>E469-C469</f>
        <v>6.4000000000000001E-2</v>
      </c>
      <c r="E469" s="38">
        <v>0.122</v>
      </c>
    </row>
    <row r="470" spans="1:5" ht="13.5">
      <c r="A470" s="176"/>
      <c r="B470" s="24" t="s">
        <v>17</v>
      </c>
      <c r="C470" s="36"/>
      <c r="D470" s="37"/>
      <c r="E470" s="38"/>
    </row>
    <row r="471" spans="1:5" ht="13.5">
      <c r="A471" s="176"/>
      <c r="B471" s="24" t="s">
        <v>18</v>
      </c>
      <c r="C471" s="36">
        <v>2.1999999999999999E-2</v>
      </c>
      <c r="D471" s="37">
        <f t="shared" ref="D471:D479" si="84">E471-C471</f>
        <v>7.0000000000000027E-3</v>
      </c>
      <c r="E471" s="38">
        <v>2.9000000000000001E-2</v>
      </c>
    </row>
    <row r="472" spans="1:5" ht="13.5">
      <c r="A472" s="176"/>
      <c r="B472" s="24" t="s">
        <v>23</v>
      </c>
      <c r="C472" s="36">
        <v>0</v>
      </c>
      <c r="D472" s="37">
        <f t="shared" si="84"/>
        <v>7.0000000000000001E-3</v>
      </c>
      <c r="E472" s="38">
        <v>7.0000000000000001E-3</v>
      </c>
    </row>
    <row r="473" spans="1:5" ht="13.5">
      <c r="A473" s="176"/>
      <c r="B473" s="24" t="s">
        <v>19</v>
      </c>
      <c r="C473" s="36">
        <v>0.17299999999999999</v>
      </c>
      <c r="D473" s="37">
        <f t="shared" si="84"/>
        <v>1.4000000000000012E-2</v>
      </c>
      <c r="E473" s="38">
        <v>0.187</v>
      </c>
    </row>
    <row r="474" spans="1:5" ht="13.5">
      <c r="A474" s="176"/>
      <c r="B474" s="24" t="s">
        <v>20</v>
      </c>
      <c r="C474" s="36">
        <v>0</v>
      </c>
      <c r="D474" s="37">
        <f t="shared" si="84"/>
        <v>0</v>
      </c>
      <c r="E474" s="38">
        <v>0</v>
      </c>
    </row>
    <row r="475" spans="1:5" ht="13.5">
      <c r="A475" s="176"/>
      <c r="B475" s="24" t="s">
        <v>21</v>
      </c>
      <c r="C475" s="36">
        <v>0</v>
      </c>
      <c r="D475" s="37">
        <f t="shared" si="84"/>
        <v>0</v>
      </c>
      <c r="E475" s="38">
        <v>0</v>
      </c>
    </row>
    <row r="476" spans="1:5" ht="13.5">
      <c r="A476" s="176"/>
      <c r="B476" s="24" t="s">
        <v>47</v>
      </c>
      <c r="C476" s="36">
        <v>0</v>
      </c>
      <c r="D476" s="37">
        <f t="shared" si="84"/>
        <v>0</v>
      </c>
      <c r="E476" s="38">
        <v>0</v>
      </c>
    </row>
    <row r="477" spans="1:5" ht="13.5">
      <c r="A477" s="176"/>
      <c r="B477" s="24" t="s">
        <v>22</v>
      </c>
      <c r="C477" s="36">
        <v>7.0000000000000001E-3</v>
      </c>
      <c r="D477" s="37">
        <f t="shared" si="84"/>
        <v>2.2000000000000002E-2</v>
      </c>
      <c r="E477" s="38">
        <v>2.9000000000000001E-2</v>
      </c>
    </row>
    <row r="478" spans="1:5" ht="13.5">
      <c r="A478" s="176"/>
      <c r="B478" s="24" t="s">
        <v>9</v>
      </c>
      <c r="C478" s="36">
        <v>9.4E-2</v>
      </c>
      <c r="D478" s="37">
        <f t="shared" si="84"/>
        <v>4.300000000000001E-2</v>
      </c>
      <c r="E478" s="38">
        <v>0.13700000000000001</v>
      </c>
    </row>
    <row r="479" spans="1:5" ht="13.5">
      <c r="A479" s="176"/>
      <c r="B479" s="24" t="s">
        <v>5</v>
      </c>
      <c r="C479" s="36">
        <v>1.4E-2</v>
      </c>
      <c r="D479" s="37">
        <f t="shared" si="84"/>
        <v>7.9999999999999984E-3</v>
      </c>
      <c r="E479" s="38">
        <v>2.1999999999999999E-2</v>
      </c>
    </row>
    <row r="480" spans="1:5" ht="13.5">
      <c r="A480" s="176"/>
      <c r="B480" s="24" t="s">
        <v>126</v>
      </c>
      <c r="C480" s="36">
        <v>4.2999999999999997E-2</v>
      </c>
      <c r="D480" s="37">
        <f t="shared" si="83"/>
        <v>0</v>
      </c>
      <c r="E480" s="38">
        <v>4.2999999999999997E-2</v>
      </c>
    </row>
    <row r="481" spans="1:6" ht="13.5">
      <c r="A481" s="176"/>
      <c r="B481" s="171"/>
      <c r="C481" s="181"/>
      <c r="D481" s="182"/>
      <c r="E481" s="183"/>
    </row>
    <row r="482" spans="1:6" ht="14.25" thickBot="1">
      <c r="A482" s="177"/>
      <c r="B482" s="25" t="s">
        <v>1</v>
      </c>
      <c r="C482" s="39">
        <v>0.52500000000000002</v>
      </c>
      <c r="D482" s="40">
        <f t="shared" si="83"/>
        <v>0.47499999999999998</v>
      </c>
      <c r="E482" s="41">
        <v>1</v>
      </c>
    </row>
    <row r="485" spans="1:6">
      <c r="A485" s="1">
        <v>2010</v>
      </c>
    </row>
    <row r="486" spans="1:6" ht="13.15" customHeight="1">
      <c r="A486" s="331" t="s">
        <v>0</v>
      </c>
      <c r="B486" s="332" t="s">
        <v>0</v>
      </c>
      <c r="C486" s="497" t="s">
        <v>84</v>
      </c>
      <c r="D486" s="498"/>
      <c r="E486" s="498"/>
      <c r="F486" s="499"/>
    </row>
    <row r="487" spans="1:6" ht="13.15" customHeight="1">
      <c r="A487" s="333"/>
      <c r="B487" s="29"/>
      <c r="C487" s="497" t="s">
        <v>28</v>
      </c>
      <c r="D487" s="498"/>
      <c r="E487" s="498"/>
      <c r="F487" s="499"/>
    </row>
    <row r="488" spans="1:6" ht="13.15" customHeight="1">
      <c r="A488" s="334"/>
      <c r="B488" s="335"/>
      <c r="C488" s="336" t="s">
        <v>39</v>
      </c>
      <c r="D488" s="337" t="s">
        <v>29</v>
      </c>
      <c r="E488" s="337" t="s">
        <v>40</v>
      </c>
      <c r="F488" s="338" t="s">
        <v>30</v>
      </c>
    </row>
    <row r="489" spans="1:6" ht="13.15" customHeight="1">
      <c r="A489" s="339" t="s">
        <v>24</v>
      </c>
      <c r="B489" s="340" t="s">
        <v>3</v>
      </c>
      <c r="C489" s="341">
        <f>G8</f>
        <v>0</v>
      </c>
      <c r="D489" s="342">
        <f>C489/$P$39</f>
        <v>0</v>
      </c>
      <c r="E489" s="341">
        <f t="shared" ref="E489:E520" si="85">P8-C489</f>
        <v>1</v>
      </c>
      <c r="F489" s="342">
        <f>E489/$P$39</f>
        <v>4.3668122270742356E-3</v>
      </c>
    </row>
    <row r="490" spans="1:6" ht="13.15" customHeight="1">
      <c r="A490" s="184"/>
      <c r="B490" s="53" t="s">
        <v>4</v>
      </c>
      <c r="C490" s="54">
        <f t="shared" ref="C490:C520" si="86">G9</f>
        <v>6</v>
      </c>
      <c r="D490" s="55">
        <f t="shared" ref="D490:D520" si="87">C490/$P$39</f>
        <v>2.6200873362445413E-2</v>
      </c>
      <c r="E490" s="54">
        <f t="shared" si="85"/>
        <v>3</v>
      </c>
      <c r="F490" s="55">
        <f t="shared" ref="F490:F520" si="88">E490/$P$39</f>
        <v>1.3100436681222707E-2</v>
      </c>
    </row>
    <row r="491" spans="1:6" ht="13.15" customHeight="1">
      <c r="A491" s="184"/>
      <c r="B491" s="53" t="s">
        <v>41</v>
      </c>
      <c r="C491" s="54">
        <f t="shared" si="86"/>
        <v>0</v>
      </c>
      <c r="D491" s="55">
        <f t="shared" si="87"/>
        <v>0</v>
      </c>
      <c r="E491" s="54">
        <f t="shared" si="85"/>
        <v>2</v>
      </c>
      <c r="F491" s="55">
        <f t="shared" si="88"/>
        <v>8.7336244541484712E-3</v>
      </c>
    </row>
    <row r="492" spans="1:6" ht="13.15" customHeight="1">
      <c r="A492" s="184"/>
      <c r="B492" s="53" t="s">
        <v>42</v>
      </c>
      <c r="C492" s="54">
        <f t="shared" si="86"/>
        <v>0</v>
      </c>
      <c r="D492" s="55">
        <f t="shared" si="87"/>
        <v>0</v>
      </c>
      <c r="E492" s="54">
        <f t="shared" si="85"/>
        <v>21</v>
      </c>
      <c r="F492" s="55">
        <f t="shared" si="88"/>
        <v>9.1703056768558958E-2</v>
      </c>
    </row>
    <row r="493" spans="1:6" ht="13.15" customHeight="1">
      <c r="A493" s="184"/>
      <c r="B493" s="53" t="s">
        <v>14</v>
      </c>
      <c r="C493" s="54">
        <f t="shared" si="86"/>
        <v>2</v>
      </c>
      <c r="D493" s="55">
        <f t="shared" si="87"/>
        <v>8.7336244541484712E-3</v>
      </c>
      <c r="E493" s="54">
        <f t="shared" si="85"/>
        <v>1</v>
      </c>
      <c r="F493" s="55">
        <f t="shared" si="88"/>
        <v>4.3668122270742356E-3</v>
      </c>
    </row>
    <row r="494" spans="1:6" ht="13.15" customHeight="1">
      <c r="A494" s="184"/>
      <c r="B494" s="53" t="s">
        <v>6</v>
      </c>
      <c r="C494" s="54">
        <f t="shared" si="86"/>
        <v>2</v>
      </c>
      <c r="D494" s="55">
        <f t="shared" si="87"/>
        <v>8.7336244541484712E-3</v>
      </c>
      <c r="E494" s="54">
        <f t="shared" si="85"/>
        <v>3</v>
      </c>
      <c r="F494" s="55">
        <f t="shared" si="88"/>
        <v>1.3100436681222707E-2</v>
      </c>
    </row>
    <row r="495" spans="1:6" ht="13.15" customHeight="1">
      <c r="A495" s="184"/>
      <c r="B495" s="53" t="s">
        <v>8</v>
      </c>
      <c r="C495" s="54">
        <f t="shared" si="86"/>
        <v>1</v>
      </c>
      <c r="D495" s="55">
        <f t="shared" si="87"/>
        <v>4.3668122270742356E-3</v>
      </c>
      <c r="E495" s="54">
        <f t="shared" si="85"/>
        <v>0</v>
      </c>
      <c r="F495" s="55">
        <f t="shared" si="88"/>
        <v>0</v>
      </c>
    </row>
    <row r="496" spans="1:6" ht="13.15" customHeight="1">
      <c r="A496" s="184"/>
      <c r="B496" s="53" t="s">
        <v>10</v>
      </c>
      <c r="C496" s="54">
        <f t="shared" si="86"/>
        <v>0</v>
      </c>
      <c r="D496" s="55">
        <f t="shared" si="87"/>
        <v>0</v>
      </c>
      <c r="E496" s="54">
        <f t="shared" si="85"/>
        <v>15</v>
      </c>
      <c r="F496" s="55">
        <f t="shared" si="88"/>
        <v>6.5502183406113537E-2</v>
      </c>
    </row>
    <row r="497" spans="1:6" ht="13.15" customHeight="1">
      <c r="A497" s="184"/>
      <c r="B497" s="53" t="s">
        <v>11</v>
      </c>
      <c r="C497" s="54">
        <f t="shared" si="86"/>
        <v>0</v>
      </c>
      <c r="D497" s="55">
        <f t="shared" si="87"/>
        <v>0</v>
      </c>
      <c r="E497" s="54">
        <f t="shared" si="85"/>
        <v>1</v>
      </c>
      <c r="F497" s="55">
        <f t="shared" si="88"/>
        <v>4.3668122270742356E-3</v>
      </c>
    </row>
    <row r="498" spans="1:6" ht="13.15" customHeight="1">
      <c r="A498" s="184"/>
      <c r="B498" s="53" t="s">
        <v>12</v>
      </c>
      <c r="C498" s="54">
        <f t="shared" si="86"/>
        <v>3</v>
      </c>
      <c r="D498" s="55">
        <f t="shared" si="87"/>
        <v>1.3100436681222707E-2</v>
      </c>
      <c r="E498" s="54">
        <f t="shared" si="85"/>
        <v>5</v>
      </c>
      <c r="F498" s="55">
        <f t="shared" si="88"/>
        <v>2.1834061135371178E-2</v>
      </c>
    </row>
    <row r="499" spans="1:6" ht="13.15" customHeight="1">
      <c r="A499" s="184"/>
      <c r="B499" s="53" t="s">
        <v>43</v>
      </c>
      <c r="C499" s="54">
        <f t="shared" si="86"/>
        <v>1</v>
      </c>
      <c r="D499" s="55">
        <f t="shared" si="87"/>
        <v>4.3668122270742356E-3</v>
      </c>
      <c r="E499" s="54">
        <f t="shared" si="85"/>
        <v>6</v>
      </c>
      <c r="F499" s="55">
        <f t="shared" si="88"/>
        <v>2.6200873362445413E-2</v>
      </c>
    </row>
    <row r="500" spans="1:6" ht="13.15" customHeight="1">
      <c r="A500" s="184"/>
      <c r="B500" s="53" t="s">
        <v>7</v>
      </c>
      <c r="C500" s="54">
        <f t="shared" si="86"/>
        <v>1</v>
      </c>
      <c r="D500" s="55">
        <f t="shared" si="87"/>
        <v>4.3668122270742356E-3</v>
      </c>
      <c r="E500" s="54">
        <f t="shared" si="85"/>
        <v>33</v>
      </c>
      <c r="F500" s="55">
        <f t="shared" si="88"/>
        <v>0.14410480349344978</v>
      </c>
    </row>
    <row r="501" spans="1:6" ht="13.15" customHeight="1">
      <c r="A501" s="184"/>
      <c r="B501" s="53" t="s">
        <v>13</v>
      </c>
      <c r="C501" s="54">
        <f t="shared" si="86"/>
        <v>1</v>
      </c>
      <c r="D501" s="55">
        <f t="shared" si="87"/>
        <v>4.3668122270742356E-3</v>
      </c>
      <c r="E501" s="54">
        <f t="shared" si="85"/>
        <v>4</v>
      </c>
      <c r="F501" s="55">
        <f t="shared" si="88"/>
        <v>1.7467248908296942E-2</v>
      </c>
    </row>
    <row r="502" spans="1:6" ht="13.15" customHeight="1">
      <c r="A502" s="184"/>
      <c r="B502" s="53" t="s">
        <v>15</v>
      </c>
      <c r="C502" s="54">
        <f t="shared" si="86"/>
        <v>3</v>
      </c>
      <c r="D502" s="55">
        <f t="shared" si="87"/>
        <v>1.3100436681222707E-2</v>
      </c>
      <c r="E502" s="54">
        <f t="shared" si="85"/>
        <v>7</v>
      </c>
      <c r="F502" s="55">
        <f t="shared" si="88"/>
        <v>3.0567685589519649E-2</v>
      </c>
    </row>
    <row r="503" spans="1:6" ht="13.15" customHeight="1">
      <c r="A503" s="184"/>
      <c r="B503" s="53" t="s">
        <v>16</v>
      </c>
      <c r="C503" s="54">
        <f t="shared" si="86"/>
        <v>8</v>
      </c>
      <c r="D503" s="55">
        <f t="shared" si="87"/>
        <v>3.4934497816593885E-2</v>
      </c>
      <c r="E503" s="54">
        <f t="shared" si="85"/>
        <v>10</v>
      </c>
      <c r="F503" s="55">
        <f t="shared" si="88"/>
        <v>4.3668122270742356E-2</v>
      </c>
    </row>
    <row r="504" spans="1:6" ht="13.15" customHeight="1">
      <c r="A504" s="184"/>
      <c r="B504" s="53" t="s">
        <v>17</v>
      </c>
      <c r="C504" s="54">
        <f t="shared" si="86"/>
        <v>1</v>
      </c>
      <c r="D504" s="55">
        <f t="shared" si="87"/>
        <v>4.3668122270742356E-3</v>
      </c>
      <c r="E504" s="54">
        <f t="shared" si="85"/>
        <v>0</v>
      </c>
      <c r="F504" s="55">
        <f t="shared" si="88"/>
        <v>0</v>
      </c>
    </row>
    <row r="505" spans="1:6" ht="13.15" customHeight="1">
      <c r="A505" s="184"/>
      <c r="B505" s="53" t="s">
        <v>44</v>
      </c>
      <c r="C505" s="54">
        <f t="shared" si="86"/>
        <v>0</v>
      </c>
      <c r="D505" s="55">
        <f t="shared" si="87"/>
        <v>0</v>
      </c>
      <c r="E505" s="54">
        <f t="shared" si="85"/>
        <v>2</v>
      </c>
      <c r="F505" s="55">
        <f t="shared" si="88"/>
        <v>8.7336244541484712E-3</v>
      </c>
    </row>
    <row r="506" spans="1:6" ht="13.15" customHeight="1">
      <c r="A506" s="184"/>
      <c r="B506" s="53" t="s">
        <v>18</v>
      </c>
      <c r="C506" s="54">
        <f t="shared" si="86"/>
        <v>0</v>
      </c>
      <c r="D506" s="55">
        <f t="shared" si="87"/>
        <v>0</v>
      </c>
      <c r="E506" s="54">
        <f t="shared" si="85"/>
        <v>2</v>
      </c>
      <c r="F506" s="55">
        <f t="shared" si="88"/>
        <v>8.7336244541484712E-3</v>
      </c>
    </row>
    <row r="507" spans="1:6" ht="13.15" customHeight="1">
      <c r="A507" s="184"/>
      <c r="B507" s="53" t="s">
        <v>23</v>
      </c>
      <c r="C507" s="54">
        <f t="shared" si="86"/>
        <v>0</v>
      </c>
      <c r="D507" s="55">
        <f t="shared" si="87"/>
        <v>0</v>
      </c>
      <c r="E507" s="54">
        <f t="shared" si="85"/>
        <v>1</v>
      </c>
      <c r="F507" s="55">
        <f t="shared" si="88"/>
        <v>4.3668122270742356E-3</v>
      </c>
    </row>
    <row r="508" spans="1:6" ht="13.15" customHeight="1">
      <c r="A508" s="184"/>
      <c r="B508" s="53" t="s">
        <v>19</v>
      </c>
      <c r="C508" s="54">
        <f t="shared" si="86"/>
        <v>7</v>
      </c>
      <c r="D508" s="55">
        <f t="shared" si="87"/>
        <v>3.0567685589519649E-2</v>
      </c>
      <c r="E508" s="54">
        <f t="shared" si="85"/>
        <v>1</v>
      </c>
      <c r="F508" s="55">
        <f t="shared" si="88"/>
        <v>4.3668122270742356E-3</v>
      </c>
    </row>
    <row r="509" spans="1:6" ht="13.15" customHeight="1">
      <c r="A509" s="184"/>
      <c r="B509" s="53" t="s">
        <v>20</v>
      </c>
      <c r="C509" s="54">
        <f t="shared" si="86"/>
        <v>0</v>
      </c>
      <c r="D509" s="55">
        <f t="shared" si="87"/>
        <v>0</v>
      </c>
      <c r="E509" s="54">
        <f t="shared" si="85"/>
        <v>2</v>
      </c>
      <c r="F509" s="55">
        <f t="shared" si="88"/>
        <v>8.7336244541484712E-3</v>
      </c>
    </row>
    <row r="510" spans="1:6" ht="13.15" customHeight="1">
      <c r="A510" s="184"/>
      <c r="B510" s="53" t="s">
        <v>21</v>
      </c>
      <c r="C510" s="54">
        <f t="shared" si="86"/>
        <v>0</v>
      </c>
      <c r="D510" s="55">
        <f t="shared" si="87"/>
        <v>0</v>
      </c>
      <c r="E510" s="54">
        <f t="shared" si="85"/>
        <v>1</v>
      </c>
      <c r="F510" s="55">
        <f t="shared" si="88"/>
        <v>4.3668122270742356E-3</v>
      </c>
    </row>
    <row r="511" spans="1:6" ht="13.15" customHeight="1">
      <c r="A511" s="184"/>
      <c r="B511" s="53" t="s">
        <v>45</v>
      </c>
      <c r="C511" s="54">
        <f t="shared" si="86"/>
        <v>0</v>
      </c>
      <c r="D511" s="55">
        <f t="shared" si="87"/>
        <v>0</v>
      </c>
      <c r="E511" s="54">
        <f t="shared" si="85"/>
        <v>8</v>
      </c>
      <c r="F511" s="55">
        <f t="shared" si="88"/>
        <v>3.4934497816593885E-2</v>
      </c>
    </row>
    <row r="512" spans="1:6" ht="13.15" customHeight="1">
      <c r="A512" s="184"/>
      <c r="B512" s="53" t="s">
        <v>46</v>
      </c>
      <c r="C512" s="54">
        <f t="shared" si="86"/>
        <v>3</v>
      </c>
      <c r="D512" s="55">
        <f t="shared" si="87"/>
        <v>1.3100436681222707E-2</v>
      </c>
      <c r="E512" s="54">
        <f t="shared" si="85"/>
        <v>7</v>
      </c>
      <c r="F512" s="55">
        <f t="shared" si="88"/>
        <v>3.0567685589519649E-2</v>
      </c>
    </row>
    <row r="513" spans="1:22" ht="13.15" customHeight="1">
      <c r="A513" s="184"/>
      <c r="B513" s="53" t="s">
        <v>47</v>
      </c>
      <c r="C513" s="54">
        <f t="shared" si="86"/>
        <v>0</v>
      </c>
      <c r="D513" s="55">
        <f t="shared" si="87"/>
        <v>0</v>
      </c>
      <c r="E513" s="54">
        <f t="shared" si="85"/>
        <v>2</v>
      </c>
      <c r="F513" s="55">
        <f t="shared" si="88"/>
        <v>8.7336244541484712E-3</v>
      </c>
    </row>
    <row r="514" spans="1:22" ht="13.15" customHeight="1">
      <c r="A514" s="184"/>
      <c r="B514" s="53" t="s">
        <v>22</v>
      </c>
      <c r="C514" s="54">
        <f t="shared" si="86"/>
        <v>3</v>
      </c>
      <c r="D514" s="55">
        <f t="shared" si="87"/>
        <v>1.3100436681222707E-2</v>
      </c>
      <c r="E514" s="54">
        <f t="shared" si="85"/>
        <v>6</v>
      </c>
      <c r="F514" s="55">
        <f t="shared" si="88"/>
        <v>2.6200873362445413E-2</v>
      </c>
    </row>
    <row r="515" spans="1:22" ht="13.15" customHeight="1">
      <c r="A515" s="184"/>
      <c r="B515" s="53" t="s">
        <v>9</v>
      </c>
      <c r="C515" s="54">
        <f t="shared" si="86"/>
        <v>7</v>
      </c>
      <c r="D515" s="55">
        <f t="shared" si="87"/>
        <v>3.0567685589519649E-2</v>
      </c>
      <c r="E515" s="54">
        <f t="shared" si="85"/>
        <v>21</v>
      </c>
      <c r="F515" s="55">
        <f t="shared" si="88"/>
        <v>9.1703056768558958E-2</v>
      </c>
    </row>
    <row r="516" spans="1:22" ht="13.15" customHeight="1">
      <c r="A516" s="184"/>
      <c r="B516" s="53" t="s">
        <v>33</v>
      </c>
      <c r="C516" s="54">
        <f t="shared" si="86"/>
        <v>0</v>
      </c>
      <c r="D516" s="55">
        <f t="shared" si="87"/>
        <v>0</v>
      </c>
      <c r="E516" s="54">
        <f t="shared" si="85"/>
        <v>0</v>
      </c>
      <c r="F516" s="55">
        <f t="shared" si="88"/>
        <v>0</v>
      </c>
    </row>
    <row r="517" spans="1:22" ht="13.15" customHeight="1">
      <c r="A517" s="184"/>
      <c r="B517" s="53" t="s">
        <v>5</v>
      </c>
      <c r="C517" s="54">
        <f t="shared" si="86"/>
        <v>0</v>
      </c>
      <c r="D517" s="55">
        <f t="shared" si="87"/>
        <v>0</v>
      </c>
      <c r="E517" s="54">
        <f t="shared" si="85"/>
        <v>4</v>
      </c>
      <c r="F517" s="55">
        <f t="shared" si="88"/>
        <v>1.7467248908296942E-2</v>
      </c>
    </row>
    <row r="518" spans="1:22" ht="13.15" customHeight="1">
      <c r="A518" s="184"/>
      <c r="B518" s="53" t="s">
        <v>126</v>
      </c>
      <c r="C518" s="54">
        <f t="shared" si="86"/>
        <v>7</v>
      </c>
      <c r="D518" s="55">
        <f t="shared" si="87"/>
        <v>3.0567685589519649E-2</v>
      </c>
      <c r="E518" s="54">
        <f t="shared" si="85"/>
        <v>4</v>
      </c>
      <c r="F518" s="55">
        <f t="shared" si="88"/>
        <v>1.7467248908296942E-2</v>
      </c>
    </row>
    <row r="519" spans="1:22" ht="13.15" customHeight="1">
      <c r="A519" s="185"/>
      <c r="B519" s="56"/>
      <c r="C519" s="54">
        <f t="shared" si="86"/>
        <v>0</v>
      </c>
      <c r="D519" s="55">
        <f t="shared" si="87"/>
        <v>0</v>
      </c>
      <c r="E519" s="54">
        <f t="shared" si="85"/>
        <v>0</v>
      </c>
      <c r="F519" s="55">
        <f t="shared" si="88"/>
        <v>0</v>
      </c>
    </row>
    <row r="520" spans="1:22" ht="13.15" customHeight="1">
      <c r="A520" s="60"/>
      <c r="B520" s="57" t="s">
        <v>1</v>
      </c>
      <c r="C520" s="54">
        <f t="shared" si="86"/>
        <v>56</v>
      </c>
      <c r="D520" s="55">
        <f t="shared" si="87"/>
        <v>0.24454148471615719</v>
      </c>
      <c r="E520" s="54">
        <f t="shared" si="85"/>
        <v>173</v>
      </c>
      <c r="F520" s="55">
        <f t="shared" si="88"/>
        <v>0.75545851528384278</v>
      </c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3" spans="1:22" ht="12.75" thickBot="1">
      <c r="A523" s="1">
        <v>2005</v>
      </c>
    </row>
    <row r="524" spans="1:22" ht="12.75">
      <c r="A524" s="28" t="s">
        <v>0</v>
      </c>
      <c r="B524" s="28" t="s">
        <v>0</v>
      </c>
      <c r="C524" s="543" t="s">
        <v>84</v>
      </c>
      <c r="D524" s="543"/>
      <c r="E524" s="543"/>
    </row>
    <row r="525" spans="1:22" ht="12.75">
      <c r="A525" s="29"/>
      <c r="B525" s="29"/>
      <c r="C525" s="533" t="s">
        <v>28</v>
      </c>
      <c r="D525" s="533"/>
      <c r="E525" s="533"/>
    </row>
    <row r="526" spans="1:22" ht="13.5" thickBot="1">
      <c r="A526" s="29"/>
      <c r="B526" s="29"/>
      <c r="C526" s="70" t="s">
        <v>29</v>
      </c>
      <c r="D526" s="71" t="s">
        <v>30</v>
      </c>
      <c r="E526" s="72" t="s">
        <v>1</v>
      </c>
    </row>
    <row r="527" spans="1:22" ht="13.5">
      <c r="A527" s="175" t="s">
        <v>24</v>
      </c>
      <c r="B527" s="23" t="s">
        <v>3</v>
      </c>
      <c r="C527" s="33">
        <v>0</v>
      </c>
      <c r="D527" s="34">
        <f>E527-C527</f>
        <v>0</v>
      </c>
      <c r="E527" s="35">
        <v>0</v>
      </c>
    </row>
    <row r="528" spans="1:22" ht="13.5">
      <c r="A528" s="176"/>
      <c r="B528" s="24" t="s">
        <v>4</v>
      </c>
      <c r="C528" s="36">
        <v>1.4E-2</v>
      </c>
      <c r="D528" s="37">
        <f t="shared" ref="D528:D551" si="89">E528-C528</f>
        <v>0</v>
      </c>
      <c r="E528" s="38">
        <v>1.4E-2</v>
      </c>
    </row>
    <row r="529" spans="1:5" ht="13.5">
      <c r="A529" s="176"/>
      <c r="B529" s="24" t="s">
        <v>14</v>
      </c>
      <c r="C529" s="36">
        <v>0</v>
      </c>
      <c r="D529" s="37">
        <f t="shared" si="89"/>
        <v>2.1999999999999999E-2</v>
      </c>
      <c r="E529" s="38">
        <v>2.1999999999999999E-2</v>
      </c>
    </row>
    <row r="530" spans="1:5" ht="13.5">
      <c r="A530" s="176"/>
      <c r="B530" s="24" t="s">
        <v>6</v>
      </c>
      <c r="C530" s="36">
        <v>1.4E-2</v>
      </c>
      <c r="D530" s="37">
        <f t="shared" si="89"/>
        <v>7.9999999999999984E-3</v>
      </c>
      <c r="E530" s="38">
        <v>2.1999999999999999E-2</v>
      </c>
    </row>
    <row r="531" spans="1:5" ht="13.5">
      <c r="A531" s="176"/>
      <c r="B531" s="24" t="s">
        <v>8</v>
      </c>
      <c r="C531" s="36">
        <v>0</v>
      </c>
      <c r="D531" s="37">
        <f t="shared" si="89"/>
        <v>0</v>
      </c>
      <c r="E531" s="38">
        <v>0</v>
      </c>
    </row>
    <row r="532" spans="1:5" ht="13.5">
      <c r="A532" s="176"/>
      <c r="B532" s="24" t="s">
        <v>10</v>
      </c>
      <c r="C532" s="36">
        <v>7.0000000000000001E-3</v>
      </c>
      <c r="D532" s="37">
        <f t="shared" si="89"/>
        <v>0</v>
      </c>
      <c r="E532" s="38">
        <v>7.0000000000000001E-3</v>
      </c>
    </row>
    <row r="533" spans="1:5" ht="13.5">
      <c r="A533" s="176"/>
      <c r="B533" s="24" t="s">
        <v>11</v>
      </c>
      <c r="C533" s="36">
        <v>7.0000000000000001E-3</v>
      </c>
      <c r="D533" s="37">
        <f t="shared" si="89"/>
        <v>7.0000000000000001E-3</v>
      </c>
      <c r="E533" s="38">
        <v>1.4E-2</v>
      </c>
    </row>
    <row r="534" spans="1:5" ht="13.5">
      <c r="A534" s="176"/>
      <c r="B534" s="24" t="s">
        <v>12</v>
      </c>
      <c r="C534" s="36">
        <v>0</v>
      </c>
      <c r="D534" s="37">
        <f t="shared" si="89"/>
        <v>7.0000000000000001E-3</v>
      </c>
      <c r="E534" s="38">
        <v>7.0000000000000001E-3</v>
      </c>
    </row>
    <row r="535" spans="1:5" ht="13.5">
      <c r="A535" s="176"/>
      <c r="B535" s="24" t="s">
        <v>7</v>
      </c>
      <c r="C535" s="36">
        <v>7.0000000000000001E-3</v>
      </c>
      <c r="D535" s="37">
        <f t="shared" si="89"/>
        <v>0.187</v>
      </c>
      <c r="E535" s="38">
        <v>0.19400000000000001</v>
      </c>
    </row>
    <row r="536" spans="1:5" ht="13.5">
      <c r="A536" s="176"/>
      <c r="B536" s="24" t="s">
        <v>13</v>
      </c>
      <c r="C536" s="36">
        <v>1.4E-2</v>
      </c>
      <c r="D536" s="37">
        <f>E536-C536</f>
        <v>0</v>
      </c>
      <c r="E536" s="38">
        <v>1.4E-2</v>
      </c>
    </row>
    <row r="537" spans="1:5" ht="13.5">
      <c r="A537" s="176"/>
      <c r="B537" s="24" t="s">
        <v>15</v>
      </c>
      <c r="C537" s="36">
        <v>7.0000000000000001E-3</v>
      </c>
      <c r="D537" s="37">
        <f>E537-C537</f>
        <v>5.8000000000000003E-2</v>
      </c>
      <c r="E537" s="38">
        <v>6.5000000000000002E-2</v>
      </c>
    </row>
    <row r="538" spans="1:5" ht="13.5">
      <c r="A538" s="176"/>
      <c r="B538" s="24" t="s">
        <v>16</v>
      </c>
      <c r="C538" s="36">
        <v>5.8000000000000003E-2</v>
      </c>
      <c r="D538" s="37">
        <f>E538-C538</f>
        <v>6.4000000000000001E-2</v>
      </c>
      <c r="E538" s="38">
        <v>0.122</v>
      </c>
    </row>
    <row r="539" spans="1:5" ht="13.5">
      <c r="A539" s="176"/>
      <c r="B539" s="24" t="s">
        <v>17</v>
      </c>
      <c r="C539" s="36"/>
      <c r="D539" s="37"/>
      <c r="E539" s="38"/>
    </row>
    <row r="540" spans="1:5" ht="13.5">
      <c r="A540" s="176"/>
      <c r="B540" s="24" t="s">
        <v>18</v>
      </c>
      <c r="C540" s="36">
        <v>7.0000000000000001E-3</v>
      </c>
      <c r="D540" s="37">
        <f t="shared" ref="D540:D548" si="90">E540-C540</f>
        <v>2.2000000000000002E-2</v>
      </c>
      <c r="E540" s="38">
        <v>2.9000000000000001E-2</v>
      </c>
    </row>
    <row r="541" spans="1:5" ht="13.5">
      <c r="A541" s="176"/>
      <c r="B541" s="24" t="s">
        <v>23</v>
      </c>
      <c r="C541" s="36">
        <v>0</v>
      </c>
      <c r="D541" s="37">
        <f t="shared" si="90"/>
        <v>7.0000000000000001E-3</v>
      </c>
      <c r="E541" s="38">
        <v>7.0000000000000001E-3</v>
      </c>
    </row>
    <row r="542" spans="1:5" ht="13.5">
      <c r="A542" s="176"/>
      <c r="B542" s="24" t="s">
        <v>19</v>
      </c>
      <c r="C542" s="36">
        <v>0.10100000000000001</v>
      </c>
      <c r="D542" s="37">
        <f t="shared" si="90"/>
        <v>8.5999999999999993E-2</v>
      </c>
      <c r="E542" s="38">
        <v>0.187</v>
      </c>
    </row>
    <row r="543" spans="1:5" ht="13.5">
      <c r="A543" s="176"/>
      <c r="B543" s="24" t="s">
        <v>20</v>
      </c>
      <c r="C543" s="36">
        <v>0</v>
      </c>
      <c r="D543" s="37">
        <f t="shared" si="90"/>
        <v>0</v>
      </c>
      <c r="E543" s="38">
        <v>0</v>
      </c>
    </row>
    <row r="544" spans="1:5" ht="13.5">
      <c r="A544" s="176"/>
      <c r="B544" s="24" t="s">
        <v>21</v>
      </c>
      <c r="C544" s="36">
        <v>0</v>
      </c>
      <c r="D544" s="37">
        <f t="shared" si="90"/>
        <v>0</v>
      </c>
      <c r="E544" s="38">
        <v>0</v>
      </c>
    </row>
    <row r="545" spans="1:22" ht="13.5">
      <c r="A545" s="176"/>
      <c r="B545" s="24" t="s">
        <v>47</v>
      </c>
      <c r="C545" s="36">
        <v>0</v>
      </c>
      <c r="D545" s="37">
        <f t="shared" si="90"/>
        <v>0</v>
      </c>
      <c r="E545" s="38">
        <v>0</v>
      </c>
    </row>
    <row r="546" spans="1:22" ht="13.5">
      <c r="A546" s="176"/>
      <c r="B546" s="24" t="s">
        <v>22</v>
      </c>
      <c r="C546" s="36">
        <v>7.0000000000000001E-3</v>
      </c>
      <c r="D546" s="37">
        <f t="shared" si="90"/>
        <v>2.2000000000000002E-2</v>
      </c>
      <c r="E546" s="38">
        <v>2.9000000000000001E-2</v>
      </c>
    </row>
    <row r="547" spans="1:22" ht="13.5">
      <c r="A547" s="176"/>
      <c r="B547" s="24" t="s">
        <v>9</v>
      </c>
      <c r="C547" s="36">
        <v>3.5999999999999997E-2</v>
      </c>
      <c r="D547" s="37">
        <f t="shared" si="90"/>
        <v>0.10100000000000001</v>
      </c>
      <c r="E547" s="38">
        <v>0.13700000000000001</v>
      </c>
    </row>
    <row r="548" spans="1:22" ht="13.5">
      <c r="A548" s="176"/>
      <c r="B548" s="24" t="s">
        <v>5</v>
      </c>
      <c r="C548" s="36">
        <v>7.0000000000000001E-3</v>
      </c>
      <c r="D548" s="37">
        <f t="shared" si="90"/>
        <v>1.4999999999999999E-2</v>
      </c>
      <c r="E548" s="38">
        <v>2.1999999999999999E-2</v>
      </c>
    </row>
    <row r="549" spans="1:22" ht="13.5">
      <c r="A549" s="176"/>
      <c r="B549" s="24" t="s">
        <v>126</v>
      </c>
      <c r="C549" s="36">
        <v>2.9000000000000001E-2</v>
      </c>
      <c r="D549" s="37">
        <f t="shared" si="89"/>
        <v>1.3999999999999995E-2</v>
      </c>
      <c r="E549" s="38">
        <v>4.2999999999999997E-2</v>
      </c>
    </row>
    <row r="550" spans="1:22" ht="13.5">
      <c r="A550" s="176"/>
      <c r="B550" s="171"/>
      <c r="C550" s="181"/>
      <c r="D550" s="182"/>
      <c r="E550" s="183"/>
    </row>
    <row r="551" spans="1:22" ht="14.25" thickBot="1">
      <c r="A551" s="177"/>
      <c r="B551" s="25" t="s">
        <v>1</v>
      </c>
      <c r="C551" s="39">
        <v>0.33100000000000002</v>
      </c>
      <c r="D551" s="40">
        <f t="shared" si="89"/>
        <v>0.66900000000000004</v>
      </c>
      <c r="E551" s="41">
        <v>1</v>
      </c>
    </row>
    <row r="552" spans="1:22"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4" spans="1:22">
      <c r="A554" s="1">
        <v>2010</v>
      </c>
    </row>
    <row r="555" spans="1:22" ht="13.15" customHeight="1">
      <c r="A555" s="331" t="s">
        <v>0</v>
      </c>
      <c r="B555" s="332" t="s">
        <v>0</v>
      </c>
      <c r="C555" s="497" t="s">
        <v>85</v>
      </c>
      <c r="D555" s="498"/>
      <c r="E555" s="498"/>
      <c r="F555" s="499"/>
    </row>
    <row r="556" spans="1:22" ht="13.15" customHeight="1">
      <c r="A556" s="333"/>
      <c r="B556" s="29"/>
      <c r="C556" s="497" t="s">
        <v>28</v>
      </c>
      <c r="D556" s="498"/>
      <c r="E556" s="498"/>
      <c r="F556" s="499"/>
    </row>
    <row r="557" spans="1:22" ht="13.15" customHeight="1">
      <c r="A557" s="334"/>
      <c r="B557" s="335"/>
      <c r="C557" s="336" t="s">
        <v>39</v>
      </c>
      <c r="D557" s="337" t="s">
        <v>29</v>
      </c>
      <c r="E557" s="337" t="s">
        <v>40</v>
      </c>
      <c r="F557" s="338" t="s">
        <v>30</v>
      </c>
    </row>
    <row r="558" spans="1:22" ht="13.15" customHeight="1">
      <c r="A558" s="339" t="s">
        <v>24</v>
      </c>
      <c r="B558" s="340" t="s">
        <v>3</v>
      </c>
      <c r="C558" s="341">
        <f>H8</f>
        <v>0</v>
      </c>
      <c r="D558" s="342">
        <f>C558/$P$39</f>
        <v>0</v>
      </c>
      <c r="E558" s="341">
        <f t="shared" ref="E558:E587" si="91">P8-C558</f>
        <v>1</v>
      </c>
      <c r="F558" s="342">
        <f>E558/$P$39</f>
        <v>4.3668122270742356E-3</v>
      </c>
    </row>
    <row r="559" spans="1:22" ht="13.15" customHeight="1">
      <c r="A559" s="184"/>
      <c r="B559" s="53" t="s">
        <v>4</v>
      </c>
      <c r="C559" s="54">
        <f t="shared" ref="C559:C589" si="92">H9</f>
        <v>3</v>
      </c>
      <c r="D559" s="55">
        <f t="shared" ref="D559:D589" si="93">C559/$P$39</f>
        <v>1.3100436681222707E-2</v>
      </c>
      <c r="E559" s="54">
        <f t="shared" si="91"/>
        <v>6</v>
      </c>
      <c r="F559" s="55">
        <f t="shared" ref="F559:F589" si="94">E559/$P$39</f>
        <v>2.6200873362445413E-2</v>
      </c>
    </row>
    <row r="560" spans="1:22" ht="13.15" customHeight="1">
      <c r="A560" s="184"/>
      <c r="B560" s="53" t="s">
        <v>41</v>
      </c>
      <c r="C560" s="54">
        <f t="shared" si="92"/>
        <v>0</v>
      </c>
      <c r="D560" s="55">
        <f t="shared" si="93"/>
        <v>0</v>
      </c>
      <c r="E560" s="54">
        <f t="shared" si="91"/>
        <v>2</v>
      </c>
      <c r="F560" s="55">
        <f t="shared" si="94"/>
        <v>8.7336244541484712E-3</v>
      </c>
    </row>
    <row r="561" spans="1:6" ht="13.15" customHeight="1">
      <c r="A561" s="184"/>
      <c r="B561" s="53" t="s">
        <v>42</v>
      </c>
      <c r="C561" s="54">
        <f t="shared" si="92"/>
        <v>4</v>
      </c>
      <c r="D561" s="55">
        <f t="shared" si="93"/>
        <v>1.7467248908296942E-2</v>
      </c>
      <c r="E561" s="54">
        <f t="shared" si="91"/>
        <v>17</v>
      </c>
      <c r="F561" s="55">
        <f t="shared" si="94"/>
        <v>7.4235807860262015E-2</v>
      </c>
    </row>
    <row r="562" spans="1:6" ht="13.15" customHeight="1">
      <c r="A562" s="184"/>
      <c r="B562" s="53" t="s">
        <v>14</v>
      </c>
      <c r="C562" s="54">
        <f t="shared" si="92"/>
        <v>2</v>
      </c>
      <c r="D562" s="55">
        <f t="shared" si="93"/>
        <v>8.7336244541484712E-3</v>
      </c>
      <c r="E562" s="54">
        <f t="shared" si="91"/>
        <v>1</v>
      </c>
      <c r="F562" s="55">
        <f t="shared" si="94"/>
        <v>4.3668122270742356E-3</v>
      </c>
    </row>
    <row r="563" spans="1:6" ht="13.15" customHeight="1">
      <c r="A563" s="184"/>
      <c r="B563" s="53" t="s">
        <v>6</v>
      </c>
      <c r="C563" s="54">
        <f t="shared" si="92"/>
        <v>0</v>
      </c>
      <c r="D563" s="55">
        <f t="shared" si="93"/>
        <v>0</v>
      </c>
      <c r="E563" s="54">
        <f t="shared" si="91"/>
        <v>5</v>
      </c>
      <c r="F563" s="55">
        <f t="shared" si="94"/>
        <v>2.1834061135371178E-2</v>
      </c>
    </row>
    <row r="564" spans="1:6" ht="13.15" customHeight="1">
      <c r="A564" s="184"/>
      <c r="B564" s="53" t="s">
        <v>8</v>
      </c>
      <c r="C564" s="54">
        <f t="shared" si="92"/>
        <v>0</v>
      </c>
      <c r="D564" s="55">
        <f t="shared" si="93"/>
        <v>0</v>
      </c>
      <c r="E564" s="54">
        <f t="shared" si="91"/>
        <v>1</v>
      </c>
      <c r="F564" s="55">
        <f t="shared" si="94"/>
        <v>4.3668122270742356E-3</v>
      </c>
    </row>
    <row r="565" spans="1:6" ht="13.15" customHeight="1">
      <c r="A565" s="184"/>
      <c r="B565" s="53" t="s">
        <v>10</v>
      </c>
      <c r="C565" s="54">
        <f t="shared" si="92"/>
        <v>0</v>
      </c>
      <c r="D565" s="55">
        <f t="shared" si="93"/>
        <v>0</v>
      </c>
      <c r="E565" s="54">
        <f t="shared" si="91"/>
        <v>15</v>
      </c>
      <c r="F565" s="55">
        <f t="shared" si="94"/>
        <v>6.5502183406113537E-2</v>
      </c>
    </row>
    <row r="566" spans="1:6" ht="13.15" customHeight="1">
      <c r="A566" s="184"/>
      <c r="B566" s="53" t="s">
        <v>11</v>
      </c>
      <c r="C566" s="54">
        <f t="shared" si="92"/>
        <v>0</v>
      </c>
      <c r="D566" s="55">
        <f t="shared" si="93"/>
        <v>0</v>
      </c>
      <c r="E566" s="54">
        <f t="shared" si="91"/>
        <v>1</v>
      </c>
      <c r="F566" s="55">
        <f t="shared" si="94"/>
        <v>4.3668122270742356E-3</v>
      </c>
    </row>
    <row r="567" spans="1:6" ht="13.15" customHeight="1">
      <c r="A567" s="184"/>
      <c r="B567" s="53" t="s">
        <v>12</v>
      </c>
      <c r="C567" s="54">
        <f t="shared" si="92"/>
        <v>2</v>
      </c>
      <c r="D567" s="55">
        <f t="shared" si="93"/>
        <v>8.7336244541484712E-3</v>
      </c>
      <c r="E567" s="54">
        <f t="shared" si="91"/>
        <v>6</v>
      </c>
      <c r="F567" s="55">
        <f t="shared" si="94"/>
        <v>2.6200873362445413E-2</v>
      </c>
    </row>
    <row r="568" spans="1:6" ht="13.15" customHeight="1">
      <c r="A568" s="184"/>
      <c r="B568" s="53" t="s">
        <v>43</v>
      </c>
      <c r="C568" s="54">
        <f t="shared" si="92"/>
        <v>1</v>
      </c>
      <c r="D568" s="55">
        <f t="shared" si="93"/>
        <v>4.3668122270742356E-3</v>
      </c>
      <c r="E568" s="54">
        <f t="shared" si="91"/>
        <v>6</v>
      </c>
      <c r="F568" s="55">
        <f t="shared" si="94"/>
        <v>2.6200873362445413E-2</v>
      </c>
    </row>
    <row r="569" spans="1:6" ht="13.15" customHeight="1">
      <c r="A569" s="184"/>
      <c r="B569" s="53" t="s">
        <v>7</v>
      </c>
      <c r="C569" s="54">
        <f t="shared" si="92"/>
        <v>2</v>
      </c>
      <c r="D569" s="55">
        <f t="shared" si="93"/>
        <v>8.7336244541484712E-3</v>
      </c>
      <c r="E569" s="54">
        <f t="shared" si="91"/>
        <v>32</v>
      </c>
      <c r="F569" s="55">
        <f t="shared" si="94"/>
        <v>0.13973799126637554</v>
      </c>
    </row>
    <row r="570" spans="1:6" ht="13.15" customHeight="1">
      <c r="A570" s="184"/>
      <c r="B570" s="53" t="s">
        <v>13</v>
      </c>
      <c r="C570" s="54">
        <f t="shared" si="92"/>
        <v>2</v>
      </c>
      <c r="D570" s="55">
        <f t="shared" si="93"/>
        <v>8.7336244541484712E-3</v>
      </c>
      <c r="E570" s="54">
        <f t="shared" si="91"/>
        <v>3</v>
      </c>
      <c r="F570" s="55">
        <f t="shared" si="94"/>
        <v>1.3100436681222707E-2</v>
      </c>
    </row>
    <row r="571" spans="1:6" ht="13.15" customHeight="1">
      <c r="A571" s="184"/>
      <c r="B571" s="53" t="s">
        <v>15</v>
      </c>
      <c r="C571" s="54">
        <f t="shared" si="92"/>
        <v>1</v>
      </c>
      <c r="D571" s="55">
        <f t="shared" si="93"/>
        <v>4.3668122270742356E-3</v>
      </c>
      <c r="E571" s="54">
        <f t="shared" si="91"/>
        <v>9</v>
      </c>
      <c r="F571" s="55">
        <f t="shared" si="94"/>
        <v>3.9301310043668124E-2</v>
      </c>
    </row>
    <row r="572" spans="1:6" ht="13.15" customHeight="1">
      <c r="A572" s="184"/>
      <c r="B572" s="53" t="s">
        <v>16</v>
      </c>
      <c r="C572" s="54">
        <f t="shared" si="92"/>
        <v>3</v>
      </c>
      <c r="D572" s="55">
        <f t="shared" si="93"/>
        <v>1.3100436681222707E-2</v>
      </c>
      <c r="E572" s="54">
        <f t="shared" si="91"/>
        <v>15</v>
      </c>
      <c r="F572" s="55">
        <f t="shared" si="94"/>
        <v>6.5502183406113537E-2</v>
      </c>
    </row>
    <row r="573" spans="1:6" ht="13.15" customHeight="1">
      <c r="A573" s="184"/>
      <c r="B573" s="53" t="s">
        <v>17</v>
      </c>
      <c r="C573" s="54">
        <f t="shared" si="92"/>
        <v>1</v>
      </c>
      <c r="D573" s="55">
        <f t="shared" si="93"/>
        <v>4.3668122270742356E-3</v>
      </c>
      <c r="E573" s="54">
        <f t="shared" si="91"/>
        <v>0</v>
      </c>
      <c r="F573" s="55">
        <f t="shared" si="94"/>
        <v>0</v>
      </c>
    </row>
    <row r="574" spans="1:6" ht="13.15" customHeight="1">
      <c r="A574" s="184"/>
      <c r="B574" s="53" t="s">
        <v>44</v>
      </c>
      <c r="C574" s="54">
        <f t="shared" si="92"/>
        <v>1</v>
      </c>
      <c r="D574" s="55">
        <f t="shared" si="93"/>
        <v>4.3668122270742356E-3</v>
      </c>
      <c r="E574" s="54">
        <f t="shared" si="91"/>
        <v>1</v>
      </c>
      <c r="F574" s="55">
        <f t="shared" si="94"/>
        <v>4.3668122270742356E-3</v>
      </c>
    </row>
    <row r="575" spans="1:6" ht="13.15" customHeight="1">
      <c r="A575" s="184"/>
      <c r="B575" s="53" t="s">
        <v>18</v>
      </c>
      <c r="C575" s="54">
        <f t="shared" si="92"/>
        <v>0</v>
      </c>
      <c r="D575" s="55">
        <f t="shared" si="93"/>
        <v>0</v>
      </c>
      <c r="E575" s="54">
        <f t="shared" si="91"/>
        <v>2</v>
      </c>
      <c r="F575" s="55">
        <f t="shared" si="94"/>
        <v>8.7336244541484712E-3</v>
      </c>
    </row>
    <row r="576" spans="1:6" ht="13.15" customHeight="1">
      <c r="A576" s="184"/>
      <c r="B576" s="53" t="s">
        <v>23</v>
      </c>
      <c r="C576" s="54">
        <f t="shared" si="92"/>
        <v>0</v>
      </c>
      <c r="D576" s="55">
        <f t="shared" si="93"/>
        <v>0</v>
      </c>
      <c r="E576" s="54">
        <f t="shared" si="91"/>
        <v>1</v>
      </c>
      <c r="F576" s="55">
        <f t="shared" si="94"/>
        <v>4.3668122270742356E-3</v>
      </c>
    </row>
    <row r="577" spans="1:6" ht="13.15" customHeight="1">
      <c r="A577" s="184"/>
      <c r="B577" s="53" t="s">
        <v>19</v>
      </c>
      <c r="C577" s="54">
        <f t="shared" si="92"/>
        <v>6</v>
      </c>
      <c r="D577" s="55">
        <f t="shared" si="93"/>
        <v>2.6200873362445413E-2</v>
      </c>
      <c r="E577" s="54">
        <f t="shared" si="91"/>
        <v>2</v>
      </c>
      <c r="F577" s="55">
        <f t="shared" si="94"/>
        <v>8.7336244541484712E-3</v>
      </c>
    </row>
    <row r="578" spans="1:6" ht="13.15" customHeight="1">
      <c r="A578" s="184"/>
      <c r="B578" s="53" t="s">
        <v>20</v>
      </c>
      <c r="C578" s="54">
        <f t="shared" si="92"/>
        <v>1</v>
      </c>
      <c r="D578" s="55">
        <f t="shared" si="93"/>
        <v>4.3668122270742356E-3</v>
      </c>
      <c r="E578" s="54">
        <f t="shared" si="91"/>
        <v>1</v>
      </c>
      <c r="F578" s="55">
        <f t="shared" si="94"/>
        <v>4.3668122270742356E-3</v>
      </c>
    </row>
    <row r="579" spans="1:6" ht="13.15" customHeight="1">
      <c r="A579" s="184"/>
      <c r="B579" s="53" t="s">
        <v>21</v>
      </c>
      <c r="C579" s="54">
        <f t="shared" si="92"/>
        <v>0</v>
      </c>
      <c r="D579" s="55">
        <f t="shared" si="93"/>
        <v>0</v>
      </c>
      <c r="E579" s="54">
        <f t="shared" si="91"/>
        <v>1</v>
      </c>
      <c r="F579" s="55">
        <f t="shared" si="94"/>
        <v>4.3668122270742356E-3</v>
      </c>
    </row>
    <row r="580" spans="1:6" ht="13.15" customHeight="1">
      <c r="A580" s="184"/>
      <c r="B580" s="53" t="s">
        <v>45</v>
      </c>
      <c r="C580" s="54">
        <f t="shared" si="92"/>
        <v>1</v>
      </c>
      <c r="D580" s="55">
        <f t="shared" si="93"/>
        <v>4.3668122270742356E-3</v>
      </c>
      <c r="E580" s="54">
        <f t="shared" si="91"/>
        <v>7</v>
      </c>
      <c r="F580" s="55">
        <f t="shared" si="94"/>
        <v>3.0567685589519649E-2</v>
      </c>
    </row>
    <row r="581" spans="1:6" ht="13.15" customHeight="1">
      <c r="A581" s="184"/>
      <c r="B581" s="53" t="s">
        <v>46</v>
      </c>
      <c r="C581" s="54">
        <f t="shared" si="92"/>
        <v>6</v>
      </c>
      <c r="D581" s="55">
        <f t="shared" si="93"/>
        <v>2.6200873362445413E-2</v>
      </c>
      <c r="E581" s="54">
        <f t="shared" si="91"/>
        <v>4</v>
      </c>
      <c r="F581" s="55">
        <f t="shared" si="94"/>
        <v>1.7467248908296942E-2</v>
      </c>
    </row>
    <row r="582" spans="1:6" ht="13.15" customHeight="1">
      <c r="A582" s="184"/>
      <c r="B582" s="53" t="s">
        <v>47</v>
      </c>
      <c r="C582" s="54">
        <f t="shared" si="92"/>
        <v>0</v>
      </c>
      <c r="D582" s="55">
        <f t="shared" si="93"/>
        <v>0</v>
      </c>
      <c r="E582" s="54">
        <f t="shared" si="91"/>
        <v>2</v>
      </c>
      <c r="F582" s="55">
        <f t="shared" si="94"/>
        <v>8.7336244541484712E-3</v>
      </c>
    </row>
    <row r="583" spans="1:6" ht="13.15" customHeight="1">
      <c r="A583" s="184"/>
      <c r="B583" s="53" t="s">
        <v>22</v>
      </c>
      <c r="C583" s="54">
        <f t="shared" si="92"/>
        <v>1</v>
      </c>
      <c r="D583" s="55">
        <f t="shared" si="93"/>
        <v>4.3668122270742356E-3</v>
      </c>
      <c r="E583" s="54">
        <f t="shared" si="91"/>
        <v>8</v>
      </c>
      <c r="F583" s="55">
        <f t="shared" si="94"/>
        <v>3.4934497816593885E-2</v>
      </c>
    </row>
    <row r="584" spans="1:6" ht="13.15" customHeight="1">
      <c r="A584" s="184"/>
      <c r="B584" s="53" t="s">
        <v>9</v>
      </c>
      <c r="C584" s="54">
        <f t="shared" si="92"/>
        <v>9</v>
      </c>
      <c r="D584" s="55">
        <f t="shared" si="93"/>
        <v>3.9301310043668124E-2</v>
      </c>
      <c r="E584" s="54">
        <f t="shared" si="91"/>
        <v>19</v>
      </c>
      <c r="F584" s="55">
        <f t="shared" si="94"/>
        <v>8.296943231441048E-2</v>
      </c>
    </row>
    <row r="585" spans="1:6" ht="13.15" customHeight="1">
      <c r="A585" s="184"/>
      <c r="B585" s="53" t="s">
        <v>33</v>
      </c>
      <c r="C585" s="54">
        <f t="shared" si="92"/>
        <v>0</v>
      </c>
      <c r="D585" s="55">
        <f t="shared" si="93"/>
        <v>0</v>
      </c>
      <c r="E585" s="54">
        <f t="shared" si="91"/>
        <v>0</v>
      </c>
      <c r="F585" s="55">
        <f t="shared" si="94"/>
        <v>0</v>
      </c>
    </row>
    <row r="586" spans="1:6" ht="13.15" customHeight="1">
      <c r="A586" s="184"/>
      <c r="B586" s="53" t="s">
        <v>5</v>
      </c>
      <c r="C586" s="54">
        <f t="shared" si="92"/>
        <v>1</v>
      </c>
      <c r="D586" s="55">
        <f t="shared" si="93"/>
        <v>4.3668122270742356E-3</v>
      </c>
      <c r="E586" s="54">
        <f t="shared" si="91"/>
        <v>3</v>
      </c>
      <c r="F586" s="55">
        <f t="shared" si="94"/>
        <v>1.3100436681222707E-2</v>
      </c>
    </row>
    <row r="587" spans="1:6" ht="13.15" customHeight="1">
      <c r="A587" s="184"/>
      <c r="B587" s="53" t="s">
        <v>126</v>
      </c>
      <c r="C587" s="54">
        <f t="shared" si="92"/>
        <v>2</v>
      </c>
      <c r="D587" s="55">
        <f t="shared" si="93"/>
        <v>8.7336244541484712E-3</v>
      </c>
      <c r="E587" s="54">
        <f t="shared" si="91"/>
        <v>9</v>
      </c>
      <c r="F587" s="55">
        <f t="shared" si="94"/>
        <v>3.9301310043668124E-2</v>
      </c>
    </row>
    <row r="588" spans="1:6" ht="13.15" customHeight="1">
      <c r="A588" s="185"/>
      <c r="B588" s="56"/>
      <c r="C588" s="54"/>
      <c r="D588" s="55"/>
      <c r="E588" s="54"/>
      <c r="F588" s="55"/>
    </row>
    <row r="589" spans="1:6" ht="13.15" customHeight="1">
      <c r="A589" s="60"/>
      <c r="B589" s="57" t="s">
        <v>1</v>
      </c>
      <c r="C589" s="54">
        <f t="shared" si="92"/>
        <v>49</v>
      </c>
      <c r="D589" s="55">
        <f t="shared" si="93"/>
        <v>0.21397379912663755</v>
      </c>
      <c r="E589" s="54">
        <f>P39-C589</f>
        <v>180</v>
      </c>
      <c r="F589" s="55">
        <f t="shared" si="94"/>
        <v>0.78602620087336239</v>
      </c>
    </row>
    <row r="592" spans="1:6" ht="12.75" thickBot="1">
      <c r="A592" s="1">
        <v>2005</v>
      </c>
    </row>
    <row r="593" spans="1:5" ht="12.75">
      <c r="A593" s="28" t="s">
        <v>0</v>
      </c>
      <c r="B593" s="28" t="s">
        <v>0</v>
      </c>
      <c r="C593" s="543" t="s">
        <v>85</v>
      </c>
      <c r="D593" s="543"/>
      <c r="E593" s="543"/>
    </row>
    <row r="594" spans="1:5" ht="12.75">
      <c r="A594" s="29"/>
      <c r="B594" s="29"/>
      <c r="C594" s="533" t="s">
        <v>28</v>
      </c>
      <c r="D594" s="533"/>
      <c r="E594" s="533"/>
    </row>
    <row r="595" spans="1:5" ht="13.5" thickBot="1">
      <c r="A595" s="29"/>
      <c r="B595" s="29"/>
      <c r="C595" s="70" t="s">
        <v>29</v>
      </c>
      <c r="D595" s="71" t="s">
        <v>30</v>
      </c>
      <c r="E595" s="72" t="s">
        <v>1</v>
      </c>
    </row>
    <row r="596" spans="1:5" ht="13.5">
      <c r="A596" s="175" t="s">
        <v>24</v>
      </c>
      <c r="B596" s="23" t="s">
        <v>3</v>
      </c>
      <c r="C596" s="33">
        <v>0</v>
      </c>
      <c r="D596" s="34">
        <f>E596-C596</f>
        <v>0</v>
      </c>
      <c r="E596" s="35">
        <v>0</v>
      </c>
    </row>
    <row r="597" spans="1:5" ht="13.5">
      <c r="A597" s="176"/>
      <c r="B597" s="24" t="s">
        <v>4</v>
      </c>
      <c r="C597" s="36">
        <v>7.0000000000000001E-3</v>
      </c>
      <c r="D597" s="37">
        <f t="shared" ref="D597:D620" si="95">E597-C597</f>
        <v>7.0000000000000001E-3</v>
      </c>
      <c r="E597" s="38">
        <v>1.4E-2</v>
      </c>
    </row>
    <row r="598" spans="1:5" ht="13.5">
      <c r="A598" s="176"/>
      <c r="B598" s="24" t="s">
        <v>14</v>
      </c>
      <c r="C598" s="36">
        <v>0</v>
      </c>
      <c r="D598" s="37">
        <f t="shared" si="95"/>
        <v>2.1999999999999999E-2</v>
      </c>
      <c r="E598" s="38">
        <v>2.1999999999999999E-2</v>
      </c>
    </row>
    <row r="599" spans="1:5" ht="13.5">
      <c r="A599" s="176"/>
      <c r="B599" s="24" t="s">
        <v>6</v>
      </c>
      <c r="C599" s="36">
        <v>7.0000000000000001E-3</v>
      </c>
      <c r="D599" s="37">
        <f t="shared" si="95"/>
        <v>1.4999999999999999E-2</v>
      </c>
      <c r="E599" s="38">
        <v>2.1999999999999999E-2</v>
      </c>
    </row>
    <row r="600" spans="1:5" ht="13.5">
      <c r="A600" s="176"/>
      <c r="B600" s="24" t="s">
        <v>8</v>
      </c>
      <c r="C600" s="36">
        <v>0</v>
      </c>
      <c r="D600" s="37">
        <f t="shared" si="95"/>
        <v>0</v>
      </c>
      <c r="E600" s="38">
        <v>0</v>
      </c>
    </row>
    <row r="601" spans="1:5" ht="13.5">
      <c r="A601" s="176"/>
      <c r="B601" s="24" t="s">
        <v>10</v>
      </c>
      <c r="C601" s="36">
        <v>0</v>
      </c>
      <c r="D601" s="37">
        <f t="shared" si="95"/>
        <v>7.0000000000000001E-3</v>
      </c>
      <c r="E601" s="38">
        <v>7.0000000000000001E-3</v>
      </c>
    </row>
    <row r="602" spans="1:5" ht="13.5">
      <c r="A602" s="176"/>
      <c r="B602" s="24" t="s">
        <v>11</v>
      </c>
      <c r="C602" s="36">
        <v>7.0000000000000001E-3</v>
      </c>
      <c r="D602" s="37">
        <f t="shared" si="95"/>
        <v>7.0000000000000001E-3</v>
      </c>
      <c r="E602" s="38">
        <v>1.4E-2</v>
      </c>
    </row>
    <row r="603" spans="1:5" ht="13.5">
      <c r="A603" s="176"/>
      <c r="B603" s="24" t="s">
        <v>12</v>
      </c>
      <c r="C603" s="36">
        <v>0</v>
      </c>
      <c r="D603" s="37">
        <f t="shared" si="95"/>
        <v>7.0000000000000001E-3</v>
      </c>
      <c r="E603" s="38">
        <v>7.0000000000000001E-3</v>
      </c>
    </row>
    <row r="604" spans="1:5" ht="13.5">
      <c r="A604" s="176"/>
      <c r="B604" s="24" t="s">
        <v>7</v>
      </c>
      <c r="C604" s="36">
        <v>1.4E-2</v>
      </c>
      <c r="D604" s="37">
        <f t="shared" si="95"/>
        <v>0.18</v>
      </c>
      <c r="E604" s="38">
        <v>0.19400000000000001</v>
      </c>
    </row>
    <row r="605" spans="1:5" ht="13.5">
      <c r="A605" s="176"/>
      <c r="B605" s="24" t="s">
        <v>13</v>
      </c>
      <c r="C605" s="36">
        <v>1.4E-2</v>
      </c>
      <c r="D605" s="37">
        <f>E605-C605</f>
        <v>0</v>
      </c>
      <c r="E605" s="38">
        <v>1.4E-2</v>
      </c>
    </row>
    <row r="606" spans="1:5" ht="13.5">
      <c r="A606" s="176"/>
      <c r="B606" s="24" t="s">
        <v>15</v>
      </c>
      <c r="C606" s="36">
        <v>1.4E-2</v>
      </c>
      <c r="D606" s="37">
        <f>E606-C606</f>
        <v>5.1000000000000004E-2</v>
      </c>
      <c r="E606" s="38">
        <v>6.5000000000000002E-2</v>
      </c>
    </row>
    <row r="607" spans="1:5" ht="13.5">
      <c r="A607" s="176"/>
      <c r="B607" s="24" t="s">
        <v>16</v>
      </c>
      <c r="C607" s="36">
        <v>2.1999999999999999E-2</v>
      </c>
      <c r="D607" s="37">
        <f>E607-C607</f>
        <v>0.1</v>
      </c>
      <c r="E607" s="38">
        <v>0.122</v>
      </c>
    </row>
    <row r="608" spans="1:5" ht="13.5">
      <c r="A608" s="176"/>
      <c r="B608" s="24" t="s">
        <v>17</v>
      </c>
      <c r="C608" s="36"/>
      <c r="D608" s="37"/>
      <c r="E608" s="38"/>
    </row>
    <row r="609" spans="1:6" ht="13.5">
      <c r="A609" s="176"/>
      <c r="B609" s="24" t="s">
        <v>18</v>
      </c>
      <c r="C609" s="36">
        <v>7.0000000000000001E-3</v>
      </c>
      <c r="D609" s="37">
        <f t="shared" ref="D609:D617" si="96">E609-C609</f>
        <v>2.2000000000000002E-2</v>
      </c>
      <c r="E609" s="38">
        <v>2.9000000000000001E-2</v>
      </c>
    </row>
    <row r="610" spans="1:6" ht="13.5">
      <c r="A610" s="176"/>
      <c r="B610" s="24" t="s">
        <v>23</v>
      </c>
      <c r="C610" s="36">
        <v>0</v>
      </c>
      <c r="D610" s="37">
        <f t="shared" si="96"/>
        <v>7.0000000000000001E-3</v>
      </c>
      <c r="E610" s="38">
        <v>7.0000000000000001E-3</v>
      </c>
    </row>
    <row r="611" spans="1:6" ht="13.5">
      <c r="A611" s="176"/>
      <c r="B611" s="24" t="s">
        <v>19</v>
      </c>
      <c r="C611" s="36">
        <v>0.16500000000000001</v>
      </c>
      <c r="D611" s="37">
        <f t="shared" si="96"/>
        <v>2.1999999999999992E-2</v>
      </c>
      <c r="E611" s="38">
        <v>0.187</v>
      </c>
    </row>
    <row r="612" spans="1:6" ht="13.5">
      <c r="A612" s="176"/>
      <c r="B612" s="24" t="s">
        <v>20</v>
      </c>
      <c r="C612" s="36">
        <v>0</v>
      </c>
      <c r="D612" s="37">
        <f t="shared" si="96"/>
        <v>0</v>
      </c>
      <c r="E612" s="38">
        <v>0</v>
      </c>
    </row>
    <row r="613" spans="1:6" ht="13.5">
      <c r="A613" s="176"/>
      <c r="B613" s="24" t="s">
        <v>21</v>
      </c>
      <c r="C613" s="36">
        <v>0</v>
      </c>
      <c r="D613" s="37">
        <f t="shared" si="96"/>
        <v>0</v>
      </c>
      <c r="E613" s="38">
        <v>0</v>
      </c>
    </row>
    <row r="614" spans="1:6" ht="13.5">
      <c r="A614" s="176"/>
      <c r="B614" s="24" t="s">
        <v>47</v>
      </c>
      <c r="C614" s="36">
        <v>0</v>
      </c>
      <c r="D614" s="37">
        <f t="shared" si="96"/>
        <v>0</v>
      </c>
      <c r="E614" s="38">
        <v>0</v>
      </c>
    </row>
    <row r="615" spans="1:6" ht="13.5">
      <c r="A615" s="176"/>
      <c r="B615" s="24" t="s">
        <v>22</v>
      </c>
      <c r="C615" s="36">
        <v>0</v>
      </c>
      <c r="D615" s="37">
        <f t="shared" si="96"/>
        <v>2.9000000000000001E-2</v>
      </c>
      <c r="E615" s="38">
        <v>2.9000000000000001E-2</v>
      </c>
    </row>
    <row r="616" spans="1:6" ht="13.5">
      <c r="A616" s="176"/>
      <c r="B616" s="24" t="s">
        <v>9</v>
      </c>
      <c r="C616" s="36">
        <v>7.1999999999999995E-2</v>
      </c>
      <c r="D616" s="37">
        <f t="shared" si="96"/>
        <v>6.5000000000000016E-2</v>
      </c>
      <c r="E616" s="38">
        <v>0.13700000000000001</v>
      </c>
    </row>
    <row r="617" spans="1:6" ht="13.5">
      <c r="A617" s="176"/>
      <c r="B617" s="24" t="s">
        <v>5</v>
      </c>
      <c r="C617" s="36">
        <v>7.0000000000000001E-3</v>
      </c>
      <c r="D617" s="37">
        <f t="shared" si="96"/>
        <v>1.4999999999999999E-2</v>
      </c>
      <c r="E617" s="38">
        <v>2.1999999999999999E-2</v>
      </c>
    </row>
    <row r="618" spans="1:6" ht="13.5">
      <c r="A618" s="176"/>
      <c r="B618" s="24" t="s">
        <v>126</v>
      </c>
      <c r="C618" s="36">
        <v>0</v>
      </c>
      <c r="D618" s="37">
        <f t="shared" si="95"/>
        <v>4.2999999999999997E-2</v>
      </c>
      <c r="E618" s="38">
        <v>4.2999999999999997E-2</v>
      </c>
    </row>
    <row r="619" spans="1:6" ht="13.5">
      <c r="A619" s="176"/>
      <c r="B619" s="171"/>
      <c r="C619" s="181"/>
      <c r="D619" s="182"/>
      <c r="E619" s="183"/>
    </row>
    <row r="620" spans="1:6" ht="14.25" thickBot="1">
      <c r="A620" s="177"/>
      <c r="B620" s="25" t="s">
        <v>1</v>
      </c>
      <c r="C620" s="39">
        <v>0.34499999999999997</v>
      </c>
      <c r="D620" s="40">
        <f t="shared" si="95"/>
        <v>0.65500000000000003</v>
      </c>
      <c r="E620" s="41">
        <v>1</v>
      </c>
    </row>
    <row r="623" spans="1:6">
      <c r="A623" s="1">
        <v>2010</v>
      </c>
    </row>
    <row r="624" spans="1:6" ht="13.15" customHeight="1">
      <c r="A624" s="331" t="s">
        <v>0</v>
      </c>
      <c r="B624" s="332" t="s">
        <v>0</v>
      </c>
      <c r="C624" s="497" t="s">
        <v>86</v>
      </c>
      <c r="D624" s="498"/>
      <c r="E624" s="498"/>
      <c r="F624" s="499"/>
    </row>
    <row r="625" spans="1:6" ht="13.15" customHeight="1">
      <c r="A625" s="333"/>
      <c r="B625" s="29"/>
      <c r="C625" s="497" t="s">
        <v>28</v>
      </c>
      <c r="D625" s="498"/>
      <c r="E625" s="498"/>
      <c r="F625" s="499"/>
    </row>
    <row r="626" spans="1:6" ht="13.15" customHeight="1">
      <c r="A626" s="334"/>
      <c r="B626" s="335"/>
      <c r="C626" s="336" t="s">
        <v>39</v>
      </c>
      <c r="D626" s="337" t="s">
        <v>29</v>
      </c>
      <c r="E626" s="337" t="s">
        <v>40</v>
      </c>
      <c r="F626" s="338" t="s">
        <v>30</v>
      </c>
    </row>
    <row r="627" spans="1:6" ht="13.15" customHeight="1">
      <c r="A627" s="339" t="s">
        <v>24</v>
      </c>
      <c r="B627" s="340" t="s">
        <v>3</v>
      </c>
      <c r="C627" s="341">
        <f>I8</f>
        <v>0</v>
      </c>
      <c r="D627" s="342">
        <f>C627/$P$39</f>
        <v>0</v>
      </c>
      <c r="E627" s="341">
        <f t="shared" ref="E627:E656" si="97">P8-C627</f>
        <v>1</v>
      </c>
      <c r="F627" s="342">
        <f>E627/$P$39</f>
        <v>4.3668122270742356E-3</v>
      </c>
    </row>
    <row r="628" spans="1:6" ht="13.15" customHeight="1">
      <c r="A628" s="184"/>
      <c r="B628" s="53" t="s">
        <v>4</v>
      </c>
      <c r="C628" s="54">
        <f t="shared" ref="C628:C658" si="98">I9</f>
        <v>4</v>
      </c>
      <c r="D628" s="55">
        <f t="shared" ref="D628:D658" si="99">C628/$P$39</f>
        <v>1.7467248908296942E-2</v>
      </c>
      <c r="E628" s="54">
        <f t="shared" si="97"/>
        <v>5</v>
      </c>
      <c r="F628" s="55">
        <f t="shared" ref="F628:F658" si="100">E628/$P$39</f>
        <v>2.1834061135371178E-2</v>
      </c>
    </row>
    <row r="629" spans="1:6" ht="13.15" customHeight="1">
      <c r="A629" s="184"/>
      <c r="B629" s="53" t="s">
        <v>41</v>
      </c>
      <c r="C629" s="54">
        <f t="shared" si="98"/>
        <v>0</v>
      </c>
      <c r="D629" s="55">
        <f t="shared" si="99"/>
        <v>0</v>
      </c>
      <c r="E629" s="54">
        <f t="shared" si="97"/>
        <v>2</v>
      </c>
      <c r="F629" s="55">
        <f t="shared" si="100"/>
        <v>8.7336244541484712E-3</v>
      </c>
    </row>
    <row r="630" spans="1:6" ht="13.15" customHeight="1">
      <c r="A630" s="184"/>
      <c r="B630" s="53" t="s">
        <v>42</v>
      </c>
      <c r="C630" s="54">
        <f t="shared" si="98"/>
        <v>1</v>
      </c>
      <c r="D630" s="55">
        <f t="shared" si="99"/>
        <v>4.3668122270742356E-3</v>
      </c>
      <c r="E630" s="54">
        <f t="shared" si="97"/>
        <v>20</v>
      </c>
      <c r="F630" s="55">
        <f t="shared" si="100"/>
        <v>8.7336244541484712E-2</v>
      </c>
    </row>
    <row r="631" spans="1:6" ht="13.15" customHeight="1">
      <c r="A631" s="184"/>
      <c r="B631" s="53" t="s">
        <v>14</v>
      </c>
      <c r="C631" s="54">
        <f t="shared" si="98"/>
        <v>2</v>
      </c>
      <c r="D631" s="55">
        <f t="shared" si="99"/>
        <v>8.7336244541484712E-3</v>
      </c>
      <c r="E631" s="54">
        <f t="shared" si="97"/>
        <v>1</v>
      </c>
      <c r="F631" s="55">
        <f t="shared" si="100"/>
        <v>4.3668122270742356E-3</v>
      </c>
    </row>
    <row r="632" spans="1:6" ht="13.15" customHeight="1">
      <c r="A632" s="184"/>
      <c r="B632" s="53" t="s">
        <v>6</v>
      </c>
      <c r="C632" s="54">
        <f t="shared" si="98"/>
        <v>1</v>
      </c>
      <c r="D632" s="55">
        <f t="shared" si="99"/>
        <v>4.3668122270742356E-3</v>
      </c>
      <c r="E632" s="54">
        <f t="shared" si="97"/>
        <v>4</v>
      </c>
      <c r="F632" s="55">
        <f t="shared" si="100"/>
        <v>1.7467248908296942E-2</v>
      </c>
    </row>
    <row r="633" spans="1:6" ht="13.15" customHeight="1">
      <c r="A633" s="184"/>
      <c r="B633" s="53" t="s">
        <v>8</v>
      </c>
      <c r="C633" s="54">
        <f t="shared" si="98"/>
        <v>1</v>
      </c>
      <c r="D633" s="55">
        <f t="shared" si="99"/>
        <v>4.3668122270742356E-3</v>
      </c>
      <c r="E633" s="54">
        <f t="shared" si="97"/>
        <v>0</v>
      </c>
      <c r="F633" s="55">
        <f t="shared" si="100"/>
        <v>0</v>
      </c>
    </row>
    <row r="634" spans="1:6" ht="13.15" customHeight="1">
      <c r="A634" s="184"/>
      <c r="B634" s="53" t="s">
        <v>10</v>
      </c>
      <c r="C634" s="54">
        <f t="shared" si="98"/>
        <v>0</v>
      </c>
      <c r="D634" s="55">
        <f t="shared" si="99"/>
        <v>0</v>
      </c>
      <c r="E634" s="54">
        <f t="shared" si="97"/>
        <v>15</v>
      </c>
      <c r="F634" s="55">
        <f t="shared" si="100"/>
        <v>6.5502183406113537E-2</v>
      </c>
    </row>
    <row r="635" spans="1:6" ht="13.15" customHeight="1">
      <c r="A635" s="184"/>
      <c r="B635" s="53" t="s">
        <v>11</v>
      </c>
      <c r="C635" s="54">
        <f t="shared" si="98"/>
        <v>0</v>
      </c>
      <c r="D635" s="55">
        <f t="shared" si="99"/>
        <v>0</v>
      </c>
      <c r="E635" s="54">
        <f t="shared" si="97"/>
        <v>1</v>
      </c>
      <c r="F635" s="55">
        <f t="shared" si="100"/>
        <v>4.3668122270742356E-3</v>
      </c>
    </row>
    <row r="636" spans="1:6" ht="13.15" customHeight="1">
      <c r="A636" s="184"/>
      <c r="B636" s="53" t="s">
        <v>12</v>
      </c>
      <c r="C636" s="54">
        <f t="shared" si="98"/>
        <v>4</v>
      </c>
      <c r="D636" s="55">
        <f t="shared" si="99"/>
        <v>1.7467248908296942E-2</v>
      </c>
      <c r="E636" s="54">
        <f t="shared" si="97"/>
        <v>4</v>
      </c>
      <c r="F636" s="55">
        <f t="shared" si="100"/>
        <v>1.7467248908296942E-2</v>
      </c>
    </row>
    <row r="637" spans="1:6" ht="13.15" customHeight="1">
      <c r="A637" s="184"/>
      <c r="B637" s="53" t="s">
        <v>43</v>
      </c>
      <c r="C637" s="54">
        <f t="shared" si="98"/>
        <v>1</v>
      </c>
      <c r="D637" s="55">
        <f t="shared" si="99"/>
        <v>4.3668122270742356E-3</v>
      </c>
      <c r="E637" s="54">
        <f t="shared" si="97"/>
        <v>6</v>
      </c>
      <c r="F637" s="55">
        <f t="shared" si="100"/>
        <v>2.6200873362445413E-2</v>
      </c>
    </row>
    <row r="638" spans="1:6" ht="13.15" customHeight="1">
      <c r="A638" s="184"/>
      <c r="B638" s="53" t="s">
        <v>7</v>
      </c>
      <c r="C638" s="54">
        <f t="shared" si="98"/>
        <v>5</v>
      </c>
      <c r="D638" s="55">
        <f t="shared" si="99"/>
        <v>2.1834061135371178E-2</v>
      </c>
      <c r="E638" s="54">
        <f t="shared" si="97"/>
        <v>29</v>
      </c>
      <c r="F638" s="55">
        <f t="shared" si="100"/>
        <v>0.12663755458515283</v>
      </c>
    </row>
    <row r="639" spans="1:6" ht="13.15" customHeight="1">
      <c r="A639" s="184"/>
      <c r="B639" s="53" t="s">
        <v>13</v>
      </c>
      <c r="C639" s="54">
        <f t="shared" si="98"/>
        <v>2</v>
      </c>
      <c r="D639" s="55">
        <f t="shared" si="99"/>
        <v>8.7336244541484712E-3</v>
      </c>
      <c r="E639" s="54">
        <f t="shared" si="97"/>
        <v>3</v>
      </c>
      <c r="F639" s="55">
        <f t="shared" si="100"/>
        <v>1.3100436681222707E-2</v>
      </c>
    </row>
    <row r="640" spans="1:6" ht="13.15" customHeight="1">
      <c r="A640" s="184"/>
      <c r="B640" s="53" t="s">
        <v>15</v>
      </c>
      <c r="C640" s="54">
        <f t="shared" si="98"/>
        <v>2</v>
      </c>
      <c r="D640" s="55">
        <f t="shared" si="99"/>
        <v>8.7336244541484712E-3</v>
      </c>
      <c r="E640" s="54">
        <f t="shared" si="97"/>
        <v>8</v>
      </c>
      <c r="F640" s="55">
        <f t="shared" si="100"/>
        <v>3.4934497816593885E-2</v>
      </c>
    </row>
    <row r="641" spans="1:6" ht="13.15" customHeight="1">
      <c r="A641" s="184"/>
      <c r="B641" s="53" t="s">
        <v>16</v>
      </c>
      <c r="C641" s="54">
        <f t="shared" si="98"/>
        <v>9</v>
      </c>
      <c r="D641" s="55">
        <f t="shared" si="99"/>
        <v>3.9301310043668124E-2</v>
      </c>
      <c r="E641" s="54">
        <f t="shared" si="97"/>
        <v>9</v>
      </c>
      <c r="F641" s="55">
        <f t="shared" si="100"/>
        <v>3.9301310043668124E-2</v>
      </c>
    </row>
    <row r="642" spans="1:6" ht="13.15" customHeight="1">
      <c r="A642" s="184"/>
      <c r="B642" s="53" t="s">
        <v>17</v>
      </c>
      <c r="C642" s="54">
        <f t="shared" si="98"/>
        <v>1</v>
      </c>
      <c r="D642" s="55">
        <f t="shared" si="99"/>
        <v>4.3668122270742356E-3</v>
      </c>
      <c r="E642" s="54">
        <f t="shared" si="97"/>
        <v>0</v>
      </c>
      <c r="F642" s="55">
        <f t="shared" si="100"/>
        <v>0</v>
      </c>
    </row>
    <row r="643" spans="1:6" ht="13.15" customHeight="1">
      <c r="A643" s="184"/>
      <c r="B643" s="53" t="s">
        <v>44</v>
      </c>
      <c r="C643" s="54">
        <f t="shared" si="98"/>
        <v>0</v>
      </c>
      <c r="D643" s="55">
        <f t="shared" si="99"/>
        <v>0</v>
      </c>
      <c r="E643" s="54">
        <f t="shared" si="97"/>
        <v>2</v>
      </c>
      <c r="F643" s="55">
        <f t="shared" si="100"/>
        <v>8.7336244541484712E-3</v>
      </c>
    </row>
    <row r="644" spans="1:6" ht="13.15" customHeight="1">
      <c r="A644" s="184"/>
      <c r="B644" s="53" t="s">
        <v>18</v>
      </c>
      <c r="C644" s="54">
        <f t="shared" si="98"/>
        <v>0</v>
      </c>
      <c r="D644" s="55">
        <f t="shared" si="99"/>
        <v>0</v>
      </c>
      <c r="E644" s="54">
        <f t="shared" si="97"/>
        <v>2</v>
      </c>
      <c r="F644" s="55">
        <f t="shared" si="100"/>
        <v>8.7336244541484712E-3</v>
      </c>
    </row>
    <row r="645" spans="1:6" ht="13.15" customHeight="1">
      <c r="A645" s="184"/>
      <c r="B645" s="53" t="s">
        <v>23</v>
      </c>
      <c r="C645" s="54">
        <f t="shared" si="98"/>
        <v>0</v>
      </c>
      <c r="D645" s="55">
        <f t="shared" si="99"/>
        <v>0</v>
      </c>
      <c r="E645" s="54">
        <f t="shared" si="97"/>
        <v>1</v>
      </c>
      <c r="F645" s="55">
        <f t="shared" si="100"/>
        <v>4.3668122270742356E-3</v>
      </c>
    </row>
    <row r="646" spans="1:6" ht="13.15" customHeight="1">
      <c r="A646" s="184"/>
      <c r="B646" s="53" t="s">
        <v>19</v>
      </c>
      <c r="C646" s="54">
        <f t="shared" si="98"/>
        <v>7</v>
      </c>
      <c r="D646" s="55">
        <f t="shared" si="99"/>
        <v>3.0567685589519649E-2</v>
      </c>
      <c r="E646" s="54">
        <f t="shared" si="97"/>
        <v>1</v>
      </c>
      <c r="F646" s="55">
        <f t="shared" si="100"/>
        <v>4.3668122270742356E-3</v>
      </c>
    </row>
    <row r="647" spans="1:6" ht="13.15" customHeight="1">
      <c r="A647" s="184"/>
      <c r="B647" s="53" t="s">
        <v>20</v>
      </c>
      <c r="C647" s="54">
        <f t="shared" si="98"/>
        <v>0</v>
      </c>
      <c r="D647" s="55">
        <f t="shared" si="99"/>
        <v>0</v>
      </c>
      <c r="E647" s="54">
        <f t="shared" si="97"/>
        <v>2</v>
      </c>
      <c r="F647" s="55">
        <f t="shared" si="100"/>
        <v>8.7336244541484712E-3</v>
      </c>
    </row>
    <row r="648" spans="1:6" ht="13.15" customHeight="1">
      <c r="A648" s="184"/>
      <c r="B648" s="53" t="s">
        <v>21</v>
      </c>
      <c r="C648" s="54">
        <f t="shared" si="98"/>
        <v>0</v>
      </c>
      <c r="D648" s="55">
        <f t="shared" si="99"/>
        <v>0</v>
      </c>
      <c r="E648" s="54">
        <f t="shared" si="97"/>
        <v>1</v>
      </c>
      <c r="F648" s="55">
        <f t="shared" si="100"/>
        <v>4.3668122270742356E-3</v>
      </c>
    </row>
    <row r="649" spans="1:6" ht="13.15" customHeight="1">
      <c r="A649" s="184"/>
      <c r="B649" s="53" t="s">
        <v>45</v>
      </c>
      <c r="C649" s="54">
        <f t="shared" si="98"/>
        <v>1</v>
      </c>
      <c r="D649" s="55">
        <f t="shared" si="99"/>
        <v>4.3668122270742356E-3</v>
      </c>
      <c r="E649" s="54">
        <f t="shared" si="97"/>
        <v>7</v>
      </c>
      <c r="F649" s="55">
        <f t="shared" si="100"/>
        <v>3.0567685589519649E-2</v>
      </c>
    </row>
    <row r="650" spans="1:6" ht="13.15" customHeight="1">
      <c r="A650" s="184"/>
      <c r="B650" s="53" t="s">
        <v>46</v>
      </c>
      <c r="C650" s="54">
        <f t="shared" si="98"/>
        <v>3</v>
      </c>
      <c r="D650" s="55">
        <f t="shared" si="99"/>
        <v>1.3100436681222707E-2</v>
      </c>
      <c r="E650" s="54">
        <f t="shared" si="97"/>
        <v>7</v>
      </c>
      <c r="F650" s="55">
        <f t="shared" si="100"/>
        <v>3.0567685589519649E-2</v>
      </c>
    </row>
    <row r="651" spans="1:6" ht="13.15" customHeight="1">
      <c r="A651" s="184"/>
      <c r="B651" s="53" t="s">
        <v>47</v>
      </c>
      <c r="C651" s="54">
        <f t="shared" si="98"/>
        <v>0</v>
      </c>
      <c r="D651" s="55">
        <f t="shared" si="99"/>
        <v>0</v>
      </c>
      <c r="E651" s="54">
        <f t="shared" si="97"/>
        <v>2</v>
      </c>
      <c r="F651" s="55">
        <f t="shared" si="100"/>
        <v>8.7336244541484712E-3</v>
      </c>
    </row>
    <row r="652" spans="1:6" ht="13.15" customHeight="1">
      <c r="A652" s="184"/>
      <c r="B652" s="53" t="s">
        <v>22</v>
      </c>
      <c r="C652" s="54">
        <f t="shared" si="98"/>
        <v>0</v>
      </c>
      <c r="D652" s="55">
        <f t="shared" si="99"/>
        <v>0</v>
      </c>
      <c r="E652" s="54">
        <f t="shared" si="97"/>
        <v>9</v>
      </c>
      <c r="F652" s="55">
        <f t="shared" si="100"/>
        <v>3.9301310043668124E-2</v>
      </c>
    </row>
    <row r="653" spans="1:6" ht="13.15" customHeight="1">
      <c r="A653" s="184"/>
      <c r="B653" s="53" t="s">
        <v>9</v>
      </c>
      <c r="C653" s="54">
        <f t="shared" si="98"/>
        <v>12</v>
      </c>
      <c r="D653" s="55">
        <f t="shared" si="99"/>
        <v>5.2401746724890827E-2</v>
      </c>
      <c r="E653" s="54">
        <f t="shared" si="97"/>
        <v>16</v>
      </c>
      <c r="F653" s="55">
        <f t="shared" si="100"/>
        <v>6.9868995633187769E-2</v>
      </c>
    </row>
    <row r="654" spans="1:6" ht="13.15" customHeight="1">
      <c r="A654" s="184"/>
      <c r="B654" s="53" t="s">
        <v>33</v>
      </c>
      <c r="C654" s="54">
        <f t="shared" si="98"/>
        <v>0</v>
      </c>
      <c r="D654" s="55">
        <f t="shared" si="99"/>
        <v>0</v>
      </c>
      <c r="E654" s="54">
        <f t="shared" si="97"/>
        <v>0</v>
      </c>
      <c r="F654" s="55">
        <f t="shared" si="100"/>
        <v>0</v>
      </c>
    </row>
    <row r="655" spans="1:6" ht="13.15" customHeight="1">
      <c r="A655" s="184"/>
      <c r="B655" s="53" t="s">
        <v>5</v>
      </c>
      <c r="C655" s="54">
        <f t="shared" si="98"/>
        <v>2</v>
      </c>
      <c r="D655" s="55">
        <f t="shared" si="99"/>
        <v>8.7336244541484712E-3</v>
      </c>
      <c r="E655" s="54">
        <f t="shared" si="97"/>
        <v>2</v>
      </c>
      <c r="F655" s="55">
        <f t="shared" si="100"/>
        <v>8.7336244541484712E-3</v>
      </c>
    </row>
    <row r="656" spans="1:6" ht="13.15" customHeight="1">
      <c r="A656" s="184"/>
      <c r="B656" s="53" t="s">
        <v>126</v>
      </c>
      <c r="C656" s="54">
        <f t="shared" si="98"/>
        <v>6</v>
      </c>
      <c r="D656" s="55">
        <f t="shared" si="99"/>
        <v>2.6200873362445413E-2</v>
      </c>
      <c r="E656" s="54">
        <f t="shared" si="97"/>
        <v>5</v>
      </c>
      <c r="F656" s="55">
        <f t="shared" si="100"/>
        <v>2.1834061135371178E-2</v>
      </c>
    </row>
    <row r="657" spans="1:22" ht="13.15" customHeight="1">
      <c r="A657" s="185"/>
      <c r="B657" s="56"/>
      <c r="C657" s="54"/>
      <c r="D657" s="55"/>
      <c r="E657" s="54"/>
      <c r="F657" s="55"/>
    </row>
    <row r="658" spans="1:22" ht="13.15" customHeight="1">
      <c r="A658" s="60"/>
      <c r="B658" s="57" t="s">
        <v>1</v>
      </c>
      <c r="C658" s="54">
        <f t="shared" si="98"/>
        <v>64</v>
      </c>
      <c r="D658" s="55">
        <f t="shared" si="99"/>
        <v>0.27947598253275108</v>
      </c>
      <c r="E658" s="54">
        <f>P39-C658</f>
        <v>165</v>
      </c>
      <c r="F658" s="55">
        <f t="shared" si="100"/>
        <v>0.72052401746724892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61" spans="1:22" ht="12.75" thickBot="1">
      <c r="A661" s="1">
        <v>2005</v>
      </c>
    </row>
    <row r="662" spans="1:22" ht="12.75">
      <c r="A662" s="28" t="s">
        <v>0</v>
      </c>
      <c r="B662" s="28" t="s">
        <v>0</v>
      </c>
      <c r="C662" s="543" t="s">
        <v>86</v>
      </c>
      <c r="D662" s="543"/>
      <c r="E662" s="543"/>
    </row>
    <row r="663" spans="1:22" ht="12.75">
      <c r="A663" s="29"/>
      <c r="B663" s="29"/>
      <c r="C663" s="533" t="s">
        <v>28</v>
      </c>
      <c r="D663" s="533"/>
      <c r="E663" s="533"/>
    </row>
    <row r="664" spans="1:22" ht="13.5" thickBot="1">
      <c r="A664" s="29"/>
      <c r="B664" s="29"/>
      <c r="C664" s="70" t="s">
        <v>29</v>
      </c>
      <c r="D664" s="71" t="s">
        <v>30</v>
      </c>
      <c r="E664" s="72" t="s">
        <v>1</v>
      </c>
    </row>
    <row r="665" spans="1:22" ht="13.5">
      <c r="A665" s="175" t="s">
        <v>24</v>
      </c>
      <c r="B665" s="23" t="s">
        <v>3</v>
      </c>
      <c r="C665" s="33">
        <v>0</v>
      </c>
      <c r="D665" s="34">
        <f>E665-C665</f>
        <v>0</v>
      </c>
      <c r="E665" s="35">
        <v>0</v>
      </c>
    </row>
    <row r="666" spans="1:22" ht="13.5">
      <c r="A666" s="176"/>
      <c r="B666" s="24" t="s">
        <v>4</v>
      </c>
      <c r="C666" s="36">
        <v>0</v>
      </c>
      <c r="D666" s="37">
        <f t="shared" ref="D666:D689" si="101">E666-C666</f>
        <v>1.4E-2</v>
      </c>
      <c r="E666" s="38">
        <v>1.4E-2</v>
      </c>
    </row>
    <row r="667" spans="1:22" ht="13.5">
      <c r="A667" s="176"/>
      <c r="B667" s="24" t="s">
        <v>14</v>
      </c>
      <c r="C667" s="36">
        <v>0</v>
      </c>
      <c r="D667" s="37">
        <f t="shared" si="101"/>
        <v>2.1999999999999999E-2</v>
      </c>
      <c r="E667" s="38">
        <v>2.1999999999999999E-2</v>
      </c>
    </row>
    <row r="668" spans="1:22" ht="13.5">
      <c r="A668" s="176"/>
      <c r="B668" s="24" t="s">
        <v>6</v>
      </c>
      <c r="C668" s="36">
        <v>0</v>
      </c>
      <c r="D668" s="37">
        <f t="shared" si="101"/>
        <v>2.1999999999999999E-2</v>
      </c>
      <c r="E668" s="38">
        <v>2.1999999999999999E-2</v>
      </c>
    </row>
    <row r="669" spans="1:22" ht="13.5">
      <c r="A669" s="176"/>
      <c r="B669" s="24" t="s">
        <v>8</v>
      </c>
      <c r="C669" s="36">
        <v>0</v>
      </c>
      <c r="D669" s="37">
        <f t="shared" si="101"/>
        <v>0</v>
      </c>
      <c r="E669" s="38">
        <v>0</v>
      </c>
    </row>
    <row r="670" spans="1:22" ht="13.5">
      <c r="A670" s="176"/>
      <c r="B670" s="24" t="s">
        <v>10</v>
      </c>
      <c r="C670" s="36">
        <v>0</v>
      </c>
      <c r="D670" s="37">
        <f t="shared" si="101"/>
        <v>7.0000000000000001E-3</v>
      </c>
      <c r="E670" s="38">
        <v>7.0000000000000001E-3</v>
      </c>
    </row>
    <row r="671" spans="1:22" ht="13.5">
      <c r="A671" s="176"/>
      <c r="B671" s="24" t="s">
        <v>11</v>
      </c>
      <c r="C671" s="36">
        <v>0</v>
      </c>
      <c r="D671" s="37">
        <f t="shared" si="101"/>
        <v>1.4E-2</v>
      </c>
      <c r="E671" s="38">
        <v>1.4E-2</v>
      </c>
    </row>
    <row r="672" spans="1:22" ht="13.5">
      <c r="A672" s="176"/>
      <c r="B672" s="24" t="s">
        <v>12</v>
      </c>
      <c r="C672" s="36">
        <v>0</v>
      </c>
      <c r="D672" s="37">
        <f t="shared" si="101"/>
        <v>7.0000000000000001E-3</v>
      </c>
      <c r="E672" s="38">
        <v>7.0000000000000001E-3</v>
      </c>
    </row>
    <row r="673" spans="1:5" ht="13.5">
      <c r="A673" s="176"/>
      <c r="B673" s="24" t="s">
        <v>7</v>
      </c>
      <c r="C673" s="36">
        <v>0</v>
      </c>
      <c r="D673" s="37">
        <f t="shared" si="101"/>
        <v>0.19400000000000001</v>
      </c>
      <c r="E673" s="38">
        <v>0.19400000000000001</v>
      </c>
    </row>
    <row r="674" spans="1:5" ht="13.5">
      <c r="A674" s="176"/>
      <c r="B674" s="24" t="s">
        <v>13</v>
      </c>
      <c r="C674" s="36">
        <v>0</v>
      </c>
      <c r="D674" s="37">
        <f>E674-C674</f>
        <v>1.4E-2</v>
      </c>
      <c r="E674" s="38">
        <v>1.4E-2</v>
      </c>
    </row>
    <row r="675" spans="1:5" ht="13.5">
      <c r="A675" s="176"/>
      <c r="B675" s="24" t="s">
        <v>15</v>
      </c>
      <c r="C675" s="36">
        <v>0</v>
      </c>
      <c r="D675" s="37">
        <f>E675-C675</f>
        <v>6.5000000000000002E-2</v>
      </c>
      <c r="E675" s="38">
        <v>6.5000000000000002E-2</v>
      </c>
    </row>
    <row r="676" spans="1:5" ht="13.5">
      <c r="A676" s="176"/>
      <c r="B676" s="24" t="s">
        <v>16</v>
      </c>
      <c r="C676" s="36">
        <v>0</v>
      </c>
      <c r="D676" s="37">
        <f>E676-C676</f>
        <v>0.122</v>
      </c>
      <c r="E676" s="38">
        <v>0.122</v>
      </c>
    </row>
    <row r="677" spans="1:5" ht="13.5">
      <c r="A677" s="176"/>
      <c r="B677" s="24" t="s">
        <v>17</v>
      </c>
      <c r="C677" s="36"/>
      <c r="D677" s="37"/>
      <c r="E677" s="38"/>
    </row>
    <row r="678" spans="1:5" ht="13.5">
      <c r="A678" s="176"/>
      <c r="B678" s="24" t="s">
        <v>18</v>
      </c>
      <c r="C678" s="36">
        <v>0</v>
      </c>
      <c r="D678" s="37">
        <f t="shared" ref="D678:D686" si="102">E678-C678</f>
        <v>2.9000000000000001E-2</v>
      </c>
      <c r="E678" s="38">
        <v>2.9000000000000001E-2</v>
      </c>
    </row>
    <row r="679" spans="1:5" ht="13.5">
      <c r="A679" s="176"/>
      <c r="B679" s="24" t="s">
        <v>23</v>
      </c>
      <c r="C679" s="36">
        <v>0</v>
      </c>
      <c r="D679" s="37">
        <f t="shared" si="102"/>
        <v>7.0000000000000001E-3</v>
      </c>
      <c r="E679" s="38">
        <v>7.0000000000000001E-3</v>
      </c>
    </row>
    <row r="680" spans="1:5" ht="13.5">
      <c r="A680" s="176"/>
      <c r="B680" s="24" t="s">
        <v>19</v>
      </c>
      <c r="C680" s="36">
        <v>0</v>
      </c>
      <c r="D680" s="37">
        <f t="shared" si="102"/>
        <v>0.187</v>
      </c>
      <c r="E680" s="38">
        <v>0.187</v>
      </c>
    </row>
    <row r="681" spans="1:5" ht="13.5">
      <c r="A681" s="176"/>
      <c r="B681" s="24" t="s">
        <v>20</v>
      </c>
      <c r="C681" s="36">
        <v>0</v>
      </c>
      <c r="D681" s="37">
        <f t="shared" si="102"/>
        <v>0</v>
      </c>
      <c r="E681" s="38">
        <v>0</v>
      </c>
    </row>
    <row r="682" spans="1:5" ht="13.5">
      <c r="A682" s="176"/>
      <c r="B682" s="24" t="s">
        <v>21</v>
      </c>
      <c r="C682" s="36">
        <v>0</v>
      </c>
      <c r="D682" s="37">
        <f t="shared" si="102"/>
        <v>0</v>
      </c>
      <c r="E682" s="38">
        <v>0</v>
      </c>
    </row>
    <row r="683" spans="1:5" ht="13.5">
      <c r="A683" s="176"/>
      <c r="B683" s="24" t="s">
        <v>47</v>
      </c>
      <c r="C683" s="36">
        <v>0</v>
      </c>
      <c r="D683" s="37">
        <f t="shared" si="102"/>
        <v>0</v>
      </c>
      <c r="E683" s="38">
        <v>0</v>
      </c>
    </row>
    <row r="684" spans="1:5" ht="13.5">
      <c r="A684" s="176"/>
      <c r="B684" s="24" t="s">
        <v>22</v>
      </c>
      <c r="C684" s="36">
        <v>0</v>
      </c>
      <c r="D684" s="37">
        <f t="shared" si="102"/>
        <v>2.9000000000000001E-2</v>
      </c>
      <c r="E684" s="38">
        <v>2.9000000000000001E-2</v>
      </c>
    </row>
    <row r="685" spans="1:5" ht="13.5">
      <c r="A685" s="176"/>
      <c r="B685" s="24" t="s">
        <v>9</v>
      </c>
      <c r="C685" s="36">
        <v>0</v>
      </c>
      <c r="D685" s="37">
        <f t="shared" si="102"/>
        <v>0.13700000000000001</v>
      </c>
      <c r="E685" s="38">
        <v>0.13700000000000001</v>
      </c>
    </row>
    <row r="686" spans="1:5" ht="13.5">
      <c r="A686" s="176"/>
      <c r="B686" s="24" t="s">
        <v>5</v>
      </c>
      <c r="C686" s="36">
        <v>0</v>
      </c>
      <c r="D686" s="37">
        <f t="shared" si="102"/>
        <v>2.1999999999999999E-2</v>
      </c>
      <c r="E686" s="38">
        <v>2.1999999999999999E-2</v>
      </c>
    </row>
    <row r="687" spans="1:5" ht="13.5">
      <c r="A687" s="176"/>
      <c r="B687" s="24" t="s">
        <v>126</v>
      </c>
      <c r="C687" s="36">
        <v>0</v>
      </c>
      <c r="D687" s="37">
        <f t="shared" si="101"/>
        <v>4.2999999999999997E-2</v>
      </c>
      <c r="E687" s="38">
        <v>4.2999999999999997E-2</v>
      </c>
    </row>
    <row r="688" spans="1:5" ht="13.5">
      <c r="A688" s="176"/>
      <c r="B688" s="171"/>
      <c r="C688" s="181"/>
      <c r="D688" s="182"/>
      <c r="E688" s="183"/>
    </row>
    <row r="689" spans="1:22" ht="14.25" thickBot="1">
      <c r="A689" s="177"/>
      <c r="B689" s="25" t="s">
        <v>1</v>
      </c>
      <c r="C689" s="39">
        <v>0</v>
      </c>
      <c r="D689" s="40">
        <f t="shared" si="101"/>
        <v>1</v>
      </c>
      <c r="E689" s="41">
        <v>1</v>
      </c>
    </row>
    <row r="690" spans="1:22"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2" spans="1:22">
      <c r="A692" s="1">
        <v>2010</v>
      </c>
    </row>
    <row r="693" spans="1:22" ht="13.15" customHeight="1">
      <c r="A693" s="331" t="s">
        <v>0</v>
      </c>
      <c r="B693" s="332" t="s">
        <v>0</v>
      </c>
      <c r="C693" s="497" t="s">
        <v>95</v>
      </c>
      <c r="D693" s="498"/>
      <c r="E693" s="498"/>
      <c r="F693" s="499"/>
    </row>
    <row r="694" spans="1:22" ht="13.15" customHeight="1">
      <c r="A694" s="333"/>
      <c r="B694" s="29"/>
      <c r="C694" s="497" t="s">
        <v>28</v>
      </c>
      <c r="D694" s="498"/>
      <c r="E694" s="498"/>
      <c r="F694" s="499"/>
    </row>
    <row r="695" spans="1:22" ht="13.15" customHeight="1">
      <c r="A695" s="334"/>
      <c r="B695" s="335"/>
      <c r="C695" s="336" t="s">
        <v>39</v>
      </c>
      <c r="D695" s="337" t="s">
        <v>29</v>
      </c>
      <c r="E695" s="337" t="s">
        <v>40</v>
      </c>
      <c r="F695" s="338" t="s">
        <v>30</v>
      </c>
    </row>
    <row r="696" spans="1:22" ht="13.15" customHeight="1">
      <c r="A696" s="339" t="s">
        <v>24</v>
      </c>
      <c r="B696" s="340" t="s">
        <v>3</v>
      </c>
      <c r="C696" s="341">
        <f>J8</f>
        <v>0</v>
      </c>
      <c r="D696" s="342">
        <f>C696/$P$39</f>
        <v>0</v>
      </c>
      <c r="E696" s="341">
        <f t="shared" ref="E696:E725" si="103">P8-C696</f>
        <v>1</v>
      </c>
      <c r="F696" s="342">
        <f>E696/$P$39</f>
        <v>4.3668122270742356E-3</v>
      </c>
    </row>
    <row r="697" spans="1:22" ht="13.15" customHeight="1">
      <c r="A697" s="184"/>
      <c r="B697" s="53" t="s">
        <v>4</v>
      </c>
      <c r="C697" s="54">
        <f t="shared" ref="C697:C725" si="104">J9</f>
        <v>2</v>
      </c>
      <c r="D697" s="55">
        <f t="shared" ref="D697:D725" si="105">C697/$P$39</f>
        <v>8.7336244541484712E-3</v>
      </c>
      <c r="E697" s="54">
        <f t="shared" si="103"/>
        <v>7</v>
      </c>
      <c r="F697" s="55">
        <f t="shared" ref="F697:F725" si="106">E697/$P$39</f>
        <v>3.0567685589519649E-2</v>
      </c>
    </row>
    <row r="698" spans="1:22" ht="13.15" customHeight="1">
      <c r="A698" s="184"/>
      <c r="B698" s="53" t="s">
        <v>41</v>
      </c>
      <c r="C698" s="54">
        <f t="shared" si="104"/>
        <v>1</v>
      </c>
      <c r="D698" s="55">
        <f t="shared" si="105"/>
        <v>4.3668122270742356E-3</v>
      </c>
      <c r="E698" s="54">
        <f t="shared" si="103"/>
        <v>1</v>
      </c>
      <c r="F698" s="55">
        <f t="shared" si="106"/>
        <v>4.3668122270742356E-3</v>
      </c>
    </row>
    <row r="699" spans="1:22" ht="13.15" customHeight="1">
      <c r="A699" s="184"/>
      <c r="B699" s="53" t="s">
        <v>42</v>
      </c>
      <c r="C699" s="54">
        <f t="shared" si="104"/>
        <v>0</v>
      </c>
      <c r="D699" s="55">
        <f t="shared" si="105"/>
        <v>0</v>
      </c>
      <c r="E699" s="54">
        <f t="shared" si="103"/>
        <v>21</v>
      </c>
      <c r="F699" s="55">
        <f t="shared" si="106"/>
        <v>9.1703056768558958E-2</v>
      </c>
    </row>
    <row r="700" spans="1:22" ht="13.15" customHeight="1">
      <c r="A700" s="184"/>
      <c r="B700" s="53" t="s">
        <v>14</v>
      </c>
      <c r="C700" s="54">
        <f t="shared" si="104"/>
        <v>1</v>
      </c>
      <c r="D700" s="55">
        <f t="shared" si="105"/>
        <v>4.3668122270742356E-3</v>
      </c>
      <c r="E700" s="54">
        <f t="shared" si="103"/>
        <v>2</v>
      </c>
      <c r="F700" s="55">
        <f t="shared" si="106"/>
        <v>8.7336244541484712E-3</v>
      </c>
    </row>
    <row r="701" spans="1:22" ht="13.15" customHeight="1">
      <c r="A701" s="184"/>
      <c r="B701" s="53" t="s">
        <v>6</v>
      </c>
      <c r="C701" s="54">
        <f t="shared" si="104"/>
        <v>0</v>
      </c>
      <c r="D701" s="55">
        <f t="shared" si="105"/>
        <v>0</v>
      </c>
      <c r="E701" s="54">
        <f t="shared" si="103"/>
        <v>5</v>
      </c>
      <c r="F701" s="55">
        <f t="shared" si="106"/>
        <v>2.1834061135371178E-2</v>
      </c>
    </row>
    <row r="702" spans="1:22" ht="13.15" customHeight="1">
      <c r="A702" s="184"/>
      <c r="B702" s="53" t="s">
        <v>8</v>
      </c>
      <c r="C702" s="54">
        <f t="shared" si="104"/>
        <v>0</v>
      </c>
      <c r="D702" s="55">
        <f t="shared" si="105"/>
        <v>0</v>
      </c>
      <c r="E702" s="54">
        <f t="shared" si="103"/>
        <v>1</v>
      </c>
      <c r="F702" s="55">
        <f t="shared" si="106"/>
        <v>4.3668122270742356E-3</v>
      </c>
    </row>
    <row r="703" spans="1:22" ht="13.15" customHeight="1">
      <c r="A703" s="184"/>
      <c r="B703" s="53" t="s">
        <v>10</v>
      </c>
      <c r="C703" s="54">
        <f t="shared" si="104"/>
        <v>0</v>
      </c>
      <c r="D703" s="55">
        <f t="shared" si="105"/>
        <v>0</v>
      </c>
      <c r="E703" s="54">
        <f t="shared" si="103"/>
        <v>15</v>
      </c>
      <c r="F703" s="55">
        <f t="shared" si="106"/>
        <v>6.5502183406113537E-2</v>
      </c>
    </row>
    <row r="704" spans="1:22" ht="13.15" customHeight="1">
      <c r="A704" s="184"/>
      <c r="B704" s="53" t="s">
        <v>11</v>
      </c>
      <c r="C704" s="54">
        <f t="shared" si="104"/>
        <v>0</v>
      </c>
      <c r="D704" s="55">
        <f t="shared" si="105"/>
        <v>0</v>
      </c>
      <c r="E704" s="54">
        <f t="shared" si="103"/>
        <v>1</v>
      </c>
      <c r="F704" s="55">
        <f t="shared" si="106"/>
        <v>4.3668122270742356E-3</v>
      </c>
    </row>
    <row r="705" spans="1:6" ht="13.15" customHeight="1">
      <c r="A705" s="184"/>
      <c r="B705" s="53" t="s">
        <v>12</v>
      </c>
      <c r="C705" s="54">
        <f t="shared" si="104"/>
        <v>1</v>
      </c>
      <c r="D705" s="55">
        <f t="shared" si="105"/>
        <v>4.3668122270742356E-3</v>
      </c>
      <c r="E705" s="54">
        <f t="shared" si="103"/>
        <v>7</v>
      </c>
      <c r="F705" s="55">
        <f t="shared" si="106"/>
        <v>3.0567685589519649E-2</v>
      </c>
    </row>
    <row r="706" spans="1:6" ht="13.15" customHeight="1">
      <c r="A706" s="184"/>
      <c r="B706" s="53" t="s">
        <v>43</v>
      </c>
      <c r="C706" s="54">
        <f t="shared" si="104"/>
        <v>0</v>
      </c>
      <c r="D706" s="55">
        <f t="shared" si="105"/>
        <v>0</v>
      </c>
      <c r="E706" s="54">
        <f t="shared" si="103"/>
        <v>7</v>
      </c>
      <c r="F706" s="55">
        <f t="shared" si="106"/>
        <v>3.0567685589519649E-2</v>
      </c>
    </row>
    <row r="707" spans="1:6" ht="13.15" customHeight="1">
      <c r="A707" s="184"/>
      <c r="B707" s="53" t="s">
        <v>7</v>
      </c>
      <c r="C707" s="54">
        <f t="shared" si="104"/>
        <v>4</v>
      </c>
      <c r="D707" s="55">
        <f t="shared" si="105"/>
        <v>1.7467248908296942E-2</v>
      </c>
      <c r="E707" s="54">
        <f t="shared" si="103"/>
        <v>30</v>
      </c>
      <c r="F707" s="55">
        <f t="shared" si="106"/>
        <v>0.13100436681222707</v>
      </c>
    </row>
    <row r="708" spans="1:6" ht="13.15" customHeight="1">
      <c r="A708" s="184"/>
      <c r="B708" s="53" t="s">
        <v>13</v>
      </c>
      <c r="C708" s="54">
        <f t="shared" si="104"/>
        <v>1</v>
      </c>
      <c r="D708" s="55">
        <f t="shared" si="105"/>
        <v>4.3668122270742356E-3</v>
      </c>
      <c r="E708" s="54">
        <f t="shared" si="103"/>
        <v>4</v>
      </c>
      <c r="F708" s="55">
        <f t="shared" si="106"/>
        <v>1.7467248908296942E-2</v>
      </c>
    </row>
    <row r="709" spans="1:6" ht="13.15" customHeight="1">
      <c r="A709" s="184"/>
      <c r="B709" s="53" t="s">
        <v>15</v>
      </c>
      <c r="C709" s="54">
        <f t="shared" si="104"/>
        <v>0</v>
      </c>
      <c r="D709" s="55">
        <f t="shared" si="105"/>
        <v>0</v>
      </c>
      <c r="E709" s="54">
        <f t="shared" si="103"/>
        <v>10</v>
      </c>
      <c r="F709" s="55">
        <f t="shared" si="106"/>
        <v>4.3668122270742356E-2</v>
      </c>
    </row>
    <row r="710" spans="1:6" ht="13.15" customHeight="1">
      <c r="A710" s="184"/>
      <c r="B710" s="53" t="s">
        <v>16</v>
      </c>
      <c r="C710" s="54">
        <f t="shared" si="104"/>
        <v>4</v>
      </c>
      <c r="D710" s="55">
        <f t="shared" si="105"/>
        <v>1.7467248908296942E-2</v>
      </c>
      <c r="E710" s="54">
        <f t="shared" si="103"/>
        <v>14</v>
      </c>
      <c r="F710" s="55">
        <f t="shared" si="106"/>
        <v>6.1135371179039298E-2</v>
      </c>
    </row>
    <row r="711" spans="1:6" ht="13.15" customHeight="1">
      <c r="A711" s="184"/>
      <c r="B711" s="53" t="s">
        <v>17</v>
      </c>
      <c r="C711" s="54">
        <f t="shared" si="104"/>
        <v>1</v>
      </c>
      <c r="D711" s="55">
        <f t="shared" si="105"/>
        <v>4.3668122270742356E-3</v>
      </c>
      <c r="E711" s="54">
        <f t="shared" si="103"/>
        <v>0</v>
      </c>
      <c r="F711" s="55">
        <f t="shared" si="106"/>
        <v>0</v>
      </c>
    </row>
    <row r="712" spans="1:6" ht="13.15" customHeight="1">
      <c r="A712" s="184"/>
      <c r="B712" s="53" t="s">
        <v>44</v>
      </c>
      <c r="C712" s="54">
        <f t="shared" si="104"/>
        <v>0</v>
      </c>
      <c r="D712" s="55">
        <f t="shared" si="105"/>
        <v>0</v>
      </c>
      <c r="E712" s="54">
        <f t="shared" si="103"/>
        <v>2</v>
      </c>
      <c r="F712" s="55">
        <f t="shared" si="106"/>
        <v>8.7336244541484712E-3</v>
      </c>
    </row>
    <row r="713" spans="1:6" ht="13.15" customHeight="1">
      <c r="A713" s="184"/>
      <c r="B713" s="53" t="s">
        <v>18</v>
      </c>
      <c r="C713" s="54">
        <f t="shared" si="104"/>
        <v>1</v>
      </c>
      <c r="D713" s="55">
        <f t="shared" si="105"/>
        <v>4.3668122270742356E-3</v>
      </c>
      <c r="E713" s="54">
        <f t="shared" si="103"/>
        <v>1</v>
      </c>
      <c r="F713" s="55">
        <f t="shared" si="106"/>
        <v>4.3668122270742356E-3</v>
      </c>
    </row>
    <row r="714" spans="1:6" ht="13.15" customHeight="1">
      <c r="A714" s="184"/>
      <c r="B714" s="53" t="s">
        <v>23</v>
      </c>
      <c r="C714" s="54">
        <f t="shared" si="104"/>
        <v>1</v>
      </c>
      <c r="D714" s="55">
        <f t="shared" si="105"/>
        <v>4.3668122270742356E-3</v>
      </c>
      <c r="E714" s="54">
        <f t="shared" si="103"/>
        <v>0</v>
      </c>
      <c r="F714" s="55">
        <f t="shared" si="106"/>
        <v>0</v>
      </c>
    </row>
    <row r="715" spans="1:6" ht="13.15" customHeight="1">
      <c r="A715" s="184"/>
      <c r="B715" s="53" t="s">
        <v>19</v>
      </c>
      <c r="C715" s="54">
        <f t="shared" si="104"/>
        <v>7</v>
      </c>
      <c r="D715" s="55">
        <f t="shared" si="105"/>
        <v>3.0567685589519649E-2</v>
      </c>
      <c r="E715" s="54">
        <f t="shared" si="103"/>
        <v>1</v>
      </c>
      <c r="F715" s="55">
        <f t="shared" si="106"/>
        <v>4.3668122270742356E-3</v>
      </c>
    </row>
    <row r="716" spans="1:6" ht="13.15" customHeight="1">
      <c r="A716" s="184"/>
      <c r="B716" s="53" t="s">
        <v>20</v>
      </c>
      <c r="C716" s="54">
        <f t="shared" si="104"/>
        <v>0</v>
      </c>
      <c r="D716" s="55">
        <f t="shared" si="105"/>
        <v>0</v>
      </c>
      <c r="E716" s="54">
        <f t="shared" si="103"/>
        <v>2</v>
      </c>
      <c r="F716" s="55">
        <f t="shared" si="106"/>
        <v>8.7336244541484712E-3</v>
      </c>
    </row>
    <row r="717" spans="1:6" ht="13.15" customHeight="1">
      <c r="A717" s="184"/>
      <c r="B717" s="53" t="s">
        <v>21</v>
      </c>
      <c r="C717" s="54">
        <f t="shared" si="104"/>
        <v>1</v>
      </c>
      <c r="D717" s="55">
        <f t="shared" si="105"/>
        <v>4.3668122270742356E-3</v>
      </c>
      <c r="E717" s="54">
        <f t="shared" si="103"/>
        <v>0</v>
      </c>
      <c r="F717" s="55">
        <f t="shared" si="106"/>
        <v>0</v>
      </c>
    </row>
    <row r="718" spans="1:6" ht="13.15" customHeight="1">
      <c r="A718" s="184"/>
      <c r="B718" s="53" t="s">
        <v>45</v>
      </c>
      <c r="C718" s="54">
        <f t="shared" si="104"/>
        <v>1</v>
      </c>
      <c r="D718" s="55">
        <f t="shared" si="105"/>
        <v>4.3668122270742356E-3</v>
      </c>
      <c r="E718" s="54">
        <f t="shared" si="103"/>
        <v>7</v>
      </c>
      <c r="F718" s="55">
        <f t="shared" si="106"/>
        <v>3.0567685589519649E-2</v>
      </c>
    </row>
    <row r="719" spans="1:6" ht="13.15" customHeight="1">
      <c r="A719" s="184"/>
      <c r="B719" s="53" t="s">
        <v>46</v>
      </c>
      <c r="C719" s="54">
        <f t="shared" si="104"/>
        <v>4</v>
      </c>
      <c r="D719" s="55">
        <f t="shared" si="105"/>
        <v>1.7467248908296942E-2</v>
      </c>
      <c r="E719" s="54">
        <f t="shared" si="103"/>
        <v>6</v>
      </c>
      <c r="F719" s="55">
        <f t="shared" si="106"/>
        <v>2.6200873362445413E-2</v>
      </c>
    </row>
    <row r="720" spans="1:6" ht="13.15" customHeight="1">
      <c r="A720" s="184"/>
      <c r="B720" s="53" t="s">
        <v>47</v>
      </c>
      <c r="C720" s="54">
        <f t="shared" si="104"/>
        <v>0</v>
      </c>
      <c r="D720" s="55">
        <f t="shared" si="105"/>
        <v>0</v>
      </c>
      <c r="E720" s="54">
        <f t="shared" si="103"/>
        <v>2</v>
      </c>
      <c r="F720" s="55">
        <f t="shared" si="106"/>
        <v>8.7336244541484712E-3</v>
      </c>
    </row>
    <row r="721" spans="1:6" ht="13.15" customHeight="1">
      <c r="A721" s="184"/>
      <c r="B721" s="53" t="s">
        <v>22</v>
      </c>
      <c r="C721" s="54">
        <f t="shared" si="104"/>
        <v>0</v>
      </c>
      <c r="D721" s="55">
        <f t="shared" si="105"/>
        <v>0</v>
      </c>
      <c r="E721" s="54">
        <f t="shared" si="103"/>
        <v>9</v>
      </c>
      <c r="F721" s="55">
        <f t="shared" si="106"/>
        <v>3.9301310043668124E-2</v>
      </c>
    </row>
    <row r="722" spans="1:6" ht="13.15" customHeight="1">
      <c r="A722" s="184"/>
      <c r="B722" s="53" t="s">
        <v>9</v>
      </c>
      <c r="C722" s="54">
        <f t="shared" si="104"/>
        <v>7</v>
      </c>
      <c r="D722" s="55">
        <f t="shared" si="105"/>
        <v>3.0567685589519649E-2</v>
      </c>
      <c r="E722" s="54">
        <f t="shared" si="103"/>
        <v>21</v>
      </c>
      <c r="F722" s="55">
        <f t="shared" si="106"/>
        <v>9.1703056768558958E-2</v>
      </c>
    </row>
    <row r="723" spans="1:6" ht="13.15" customHeight="1">
      <c r="A723" s="184"/>
      <c r="B723" s="53" t="s">
        <v>33</v>
      </c>
      <c r="C723" s="54">
        <f t="shared" si="104"/>
        <v>0</v>
      </c>
      <c r="D723" s="55">
        <f t="shared" si="105"/>
        <v>0</v>
      </c>
      <c r="E723" s="54">
        <f t="shared" si="103"/>
        <v>0</v>
      </c>
      <c r="F723" s="55">
        <f t="shared" si="106"/>
        <v>0</v>
      </c>
    </row>
    <row r="724" spans="1:6" ht="13.15" customHeight="1">
      <c r="A724" s="184"/>
      <c r="B724" s="53" t="s">
        <v>5</v>
      </c>
      <c r="C724" s="54">
        <f t="shared" si="104"/>
        <v>1</v>
      </c>
      <c r="D724" s="55">
        <f t="shared" si="105"/>
        <v>4.3668122270742356E-3</v>
      </c>
      <c r="E724" s="54">
        <f t="shared" si="103"/>
        <v>3</v>
      </c>
      <c r="F724" s="55">
        <f t="shared" si="106"/>
        <v>1.3100436681222707E-2</v>
      </c>
    </row>
    <row r="725" spans="1:6" ht="13.15" customHeight="1">
      <c r="A725" s="184"/>
      <c r="B725" s="53" t="s">
        <v>126</v>
      </c>
      <c r="C725" s="54">
        <f t="shared" si="104"/>
        <v>4</v>
      </c>
      <c r="D725" s="55">
        <f t="shared" si="105"/>
        <v>1.7467248908296942E-2</v>
      </c>
      <c r="E725" s="54">
        <f t="shared" si="103"/>
        <v>7</v>
      </c>
      <c r="F725" s="55">
        <f t="shared" si="106"/>
        <v>3.0567685589519649E-2</v>
      </c>
    </row>
    <row r="726" spans="1:6" ht="13.15" customHeight="1">
      <c r="A726" s="185"/>
      <c r="B726" s="56"/>
      <c r="C726" s="54"/>
      <c r="D726" s="55"/>
      <c r="E726" s="54"/>
      <c r="F726" s="55"/>
    </row>
    <row r="727" spans="1:6" ht="13.15" customHeight="1">
      <c r="A727" s="60"/>
      <c r="B727" s="57" t="s">
        <v>1</v>
      </c>
      <c r="C727" s="54">
        <f>J39</f>
        <v>42</v>
      </c>
      <c r="D727" s="55">
        <f>C727/$P$39</f>
        <v>0.18340611353711792</v>
      </c>
      <c r="E727" s="54">
        <f>P39-C727</f>
        <v>187</v>
      </c>
      <c r="F727" s="55">
        <f>E727/$P$39</f>
        <v>0.81659388646288211</v>
      </c>
    </row>
    <row r="729" spans="1:6">
      <c r="A729" s="1">
        <v>2010</v>
      </c>
    </row>
    <row r="730" spans="1:6" ht="13.15" customHeight="1">
      <c r="A730" s="331" t="s">
        <v>0</v>
      </c>
      <c r="B730" s="332" t="s">
        <v>0</v>
      </c>
      <c r="C730" s="497" t="s">
        <v>87</v>
      </c>
      <c r="D730" s="498"/>
      <c r="E730" s="498"/>
      <c r="F730" s="499"/>
    </row>
    <row r="731" spans="1:6" ht="13.15" customHeight="1">
      <c r="A731" s="333"/>
      <c r="B731" s="29"/>
      <c r="C731" s="497" t="s">
        <v>28</v>
      </c>
      <c r="D731" s="498"/>
      <c r="E731" s="498"/>
      <c r="F731" s="499"/>
    </row>
    <row r="732" spans="1:6" ht="13.15" customHeight="1">
      <c r="A732" s="334"/>
      <c r="B732" s="335"/>
      <c r="C732" s="336" t="s">
        <v>39</v>
      </c>
      <c r="D732" s="337" t="s">
        <v>29</v>
      </c>
      <c r="E732" s="337" t="s">
        <v>40</v>
      </c>
      <c r="F732" s="338" t="s">
        <v>30</v>
      </c>
    </row>
    <row r="733" spans="1:6" ht="13.15" customHeight="1">
      <c r="A733" s="339" t="s">
        <v>24</v>
      </c>
      <c r="B733" s="340" t="s">
        <v>3</v>
      </c>
      <c r="C733" s="341">
        <f>K8</f>
        <v>0</v>
      </c>
      <c r="D733" s="342">
        <f>C733/$P$39</f>
        <v>0</v>
      </c>
      <c r="E733" s="341">
        <f t="shared" ref="E733:E762" si="107">P8-C733</f>
        <v>1</v>
      </c>
      <c r="F733" s="342">
        <f>E733/$P$39</f>
        <v>4.3668122270742356E-3</v>
      </c>
    </row>
    <row r="734" spans="1:6" ht="13.15" customHeight="1">
      <c r="A734" s="184"/>
      <c r="B734" s="53" t="s">
        <v>4</v>
      </c>
      <c r="C734" s="54">
        <f t="shared" ref="C734:C762" si="108">K9</f>
        <v>1</v>
      </c>
      <c r="D734" s="55">
        <f t="shared" ref="D734:D762" si="109">C734/$P$39</f>
        <v>4.3668122270742356E-3</v>
      </c>
      <c r="E734" s="54">
        <f t="shared" si="107"/>
        <v>8</v>
      </c>
      <c r="F734" s="55">
        <f t="shared" ref="F734:F762" si="110">E734/$P$39</f>
        <v>3.4934497816593885E-2</v>
      </c>
    </row>
    <row r="735" spans="1:6" ht="13.15" customHeight="1">
      <c r="A735" s="184"/>
      <c r="B735" s="53" t="s">
        <v>41</v>
      </c>
      <c r="C735" s="54">
        <f t="shared" si="108"/>
        <v>1</v>
      </c>
      <c r="D735" s="55">
        <f t="shared" si="109"/>
        <v>4.3668122270742356E-3</v>
      </c>
      <c r="E735" s="54">
        <f t="shared" si="107"/>
        <v>1</v>
      </c>
      <c r="F735" s="55">
        <f t="shared" si="110"/>
        <v>4.3668122270742356E-3</v>
      </c>
    </row>
    <row r="736" spans="1:6" ht="13.15" customHeight="1">
      <c r="A736" s="184"/>
      <c r="B736" s="53" t="s">
        <v>42</v>
      </c>
      <c r="C736" s="54">
        <f t="shared" si="108"/>
        <v>5</v>
      </c>
      <c r="D736" s="55">
        <f t="shared" si="109"/>
        <v>2.1834061135371178E-2</v>
      </c>
      <c r="E736" s="54">
        <f t="shared" si="107"/>
        <v>16</v>
      </c>
      <c r="F736" s="55">
        <f t="shared" si="110"/>
        <v>6.9868995633187769E-2</v>
      </c>
    </row>
    <row r="737" spans="1:6" ht="13.15" customHeight="1">
      <c r="A737" s="184"/>
      <c r="B737" s="53" t="s">
        <v>14</v>
      </c>
      <c r="C737" s="54">
        <f t="shared" si="108"/>
        <v>2</v>
      </c>
      <c r="D737" s="55">
        <f t="shared" si="109"/>
        <v>8.7336244541484712E-3</v>
      </c>
      <c r="E737" s="54">
        <f t="shared" si="107"/>
        <v>1</v>
      </c>
      <c r="F737" s="55">
        <f t="shared" si="110"/>
        <v>4.3668122270742356E-3</v>
      </c>
    </row>
    <row r="738" spans="1:6" ht="13.15" customHeight="1">
      <c r="A738" s="184"/>
      <c r="B738" s="53" t="s">
        <v>6</v>
      </c>
      <c r="C738" s="54">
        <f t="shared" si="108"/>
        <v>1</v>
      </c>
      <c r="D738" s="55">
        <f t="shared" si="109"/>
        <v>4.3668122270742356E-3</v>
      </c>
      <c r="E738" s="54">
        <f t="shared" si="107"/>
        <v>4</v>
      </c>
      <c r="F738" s="55">
        <f t="shared" si="110"/>
        <v>1.7467248908296942E-2</v>
      </c>
    </row>
    <row r="739" spans="1:6" ht="13.15" customHeight="1">
      <c r="A739" s="184"/>
      <c r="B739" s="53" t="s">
        <v>8</v>
      </c>
      <c r="C739" s="54">
        <f t="shared" si="108"/>
        <v>0</v>
      </c>
      <c r="D739" s="55">
        <f t="shared" si="109"/>
        <v>0</v>
      </c>
      <c r="E739" s="54">
        <f t="shared" si="107"/>
        <v>1</v>
      </c>
      <c r="F739" s="55">
        <f t="shared" si="110"/>
        <v>4.3668122270742356E-3</v>
      </c>
    </row>
    <row r="740" spans="1:6" ht="13.15" customHeight="1">
      <c r="A740" s="184"/>
      <c r="B740" s="53" t="s">
        <v>10</v>
      </c>
      <c r="C740" s="54">
        <f t="shared" si="108"/>
        <v>0</v>
      </c>
      <c r="D740" s="55">
        <f t="shared" si="109"/>
        <v>0</v>
      </c>
      <c r="E740" s="54">
        <f t="shared" si="107"/>
        <v>15</v>
      </c>
      <c r="F740" s="55">
        <f t="shared" si="110"/>
        <v>6.5502183406113537E-2</v>
      </c>
    </row>
    <row r="741" spans="1:6" ht="13.15" customHeight="1">
      <c r="A741" s="184"/>
      <c r="B741" s="53" t="s">
        <v>11</v>
      </c>
      <c r="C741" s="54">
        <f t="shared" si="108"/>
        <v>0</v>
      </c>
      <c r="D741" s="55">
        <f t="shared" si="109"/>
        <v>0</v>
      </c>
      <c r="E741" s="54">
        <f t="shared" si="107"/>
        <v>1</v>
      </c>
      <c r="F741" s="55">
        <f t="shared" si="110"/>
        <v>4.3668122270742356E-3</v>
      </c>
    </row>
    <row r="742" spans="1:6" ht="13.15" customHeight="1">
      <c r="A742" s="184"/>
      <c r="B742" s="53" t="s">
        <v>12</v>
      </c>
      <c r="C742" s="54">
        <f t="shared" si="108"/>
        <v>2</v>
      </c>
      <c r="D742" s="55">
        <f t="shared" si="109"/>
        <v>8.7336244541484712E-3</v>
      </c>
      <c r="E742" s="54">
        <f t="shared" si="107"/>
        <v>6</v>
      </c>
      <c r="F742" s="55">
        <f t="shared" si="110"/>
        <v>2.6200873362445413E-2</v>
      </c>
    </row>
    <row r="743" spans="1:6" ht="13.15" customHeight="1">
      <c r="A743" s="184"/>
      <c r="B743" s="53" t="s">
        <v>43</v>
      </c>
      <c r="C743" s="54">
        <f t="shared" si="108"/>
        <v>1</v>
      </c>
      <c r="D743" s="55">
        <f t="shared" si="109"/>
        <v>4.3668122270742356E-3</v>
      </c>
      <c r="E743" s="54">
        <f t="shared" si="107"/>
        <v>6</v>
      </c>
      <c r="F743" s="55">
        <f t="shared" si="110"/>
        <v>2.6200873362445413E-2</v>
      </c>
    </row>
    <row r="744" spans="1:6" ht="13.15" customHeight="1">
      <c r="A744" s="184"/>
      <c r="B744" s="53" t="s">
        <v>7</v>
      </c>
      <c r="C744" s="54">
        <f t="shared" si="108"/>
        <v>4</v>
      </c>
      <c r="D744" s="55">
        <f t="shared" si="109"/>
        <v>1.7467248908296942E-2</v>
      </c>
      <c r="E744" s="54">
        <f t="shared" si="107"/>
        <v>30</v>
      </c>
      <c r="F744" s="55">
        <f t="shared" si="110"/>
        <v>0.13100436681222707</v>
      </c>
    </row>
    <row r="745" spans="1:6" ht="13.15" customHeight="1">
      <c r="A745" s="184"/>
      <c r="B745" s="53" t="s">
        <v>13</v>
      </c>
      <c r="C745" s="54">
        <f t="shared" si="108"/>
        <v>2</v>
      </c>
      <c r="D745" s="55">
        <f t="shared" si="109"/>
        <v>8.7336244541484712E-3</v>
      </c>
      <c r="E745" s="54">
        <f t="shared" si="107"/>
        <v>3</v>
      </c>
      <c r="F745" s="55">
        <f t="shared" si="110"/>
        <v>1.3100436681222707E-2</v>
      </c>
    </row>
    <row r="746" spans="1:6" ht="13.15" customHeight="1">
      <c r="A746" s="184"/>
      <c r="B746" s="53" t="s">
        <v>15</v>
      </c>
      <c r="C746" s="54">
        <f t="shared" si="108"/>
        <v>2</v>
      </c>
      <c r="D746" s="55">
        <f t="shared" si="109"/>
        <v>8.7336244541484712E-3</v>
      </c>
      <c r="E746" s="54">
        <f t="shared" si="107"/>
        <v>8</v>
      </c>
      <c r="F746" s="55">
        <f t="shared" si="110"/>
        <v>3.4934497816593885E-2</v>
      </c>
    </row>
    <row r="747" spans="1:6" ht="13.15" customHeight="1">
      <c r="A747" s="184"/>
      <c r="B747" s="53" t="s">
        <v>16</v>
      </c>
      <c r="C747" s="54">
        <f t="shared" si="108"/>
        <v>7</v>
      </c>
      <c r="D747" s="55">
        <f t="shared" si="109"/>
        <v>3.0567685589519649E-2</v>
      </c>
      <c r="E747" s="54">
        <f t="shared" si="107"/>
        <v>11</v>
      </c>
      <c r="F747" s="55">
        <f t="shared" si="110"/>
        <v>4.8034934497816595E-2</v>
      </c>
    </row>
    <row r="748" spans="1:6" ht="13.15" customHeight="1">
      <c r="A748" s="184"/>
      <c r="B748" s="53" t="s">
        <v>17</v>
      </c>
      <c r="C748" s="54">
        <f t="shared" si="108"/>
        <v>1</v>
      </c>
      <c r="D748" s="55">
        <f t="shared" si="109"/>
        <v>4.3668122270742356E-3</v>
      </c>
      <c r="E748" s="54">
        <f t="shared" si="107"/>
        <v>0</v>
      </c>
      <c r="F748" s="55">
        <f t="shared" si="110"/>
        <v>0</v>
      </c>
    </row>
    <row r="749" spans="1:6" ht="13.15" customHeight="1">
      <c r="A749" s="184"/>
      <c r="B749" s="53" t="s">
        <v>44</v>
      </c>
      <c r="C749" s="54">
        <f t="shared" si="108"/>
        <v>0</v>
      </c>
      <c r="D749" s="55">
        <f t="shared" si="109"/>
        <v>0</v>
      </c>
      <c r="E749" s="54">
        <f t="shared" si="107"/>
        <v>2</v>
      </c>
      <c r="F749" s="55">
        <f t="shared" si="110"/>
        <v>8.7336244541484712E-3</v>
      </c>
    </row>
    <row r="750" spans="1:6" ht="13.15" customHeight="1">
      <c r="A750" s="184"/>
      <c r="B750" s="53" t="s">
        <v>18</v>
      </c>
      <c r="C750" s="54">
        <f t="shared" si="108"/>
        <v>0</v>
      </c>
      <c r="D750" s="55">
        <f t="shared" si="109"/>
        <v>0</v>
      </c>
      <c r="E750" s="54">
        <f t="shared" si="107"/>
        <v>2</v>
      </c>
      <c r="F750" s="55">
        <f t="shared" si="110"/>
        <v>8.7336244541484712E-3</v>
      </c>
    </row>
    <row r="751" spans="1:6" ht="13.15" customHeight="1">
      <c r="A751" s="184"/>
      <c r="B751" s="53" t="s">
        <v>23</v>
      </c>
      <c r="C751" s="54">
        <f t="shared" si="108"/>
        <v>0</v>
      </c>
      <c r="D751" s="55">
        <f t="shared" si="109"/>
        <v>0</v>
      </c>
      <c r="E751" s="54">
        <f t="shared" si="107"/>
        <v>1</v>
      </c>
      <c r="F751" s="55">
        <f t="shared" si="110"/>
        <v>4.3668122270742356E-3</v>
      </c>
    </row>
    <row r="752" spans="1:6" ht="13.15" customHeight="1">
      <c r="A752" s="184"/>
      <c r="B752" s="53" t="s">
        <v>19</v>
      </c>
      <c r="C752" s="54">
        <f t="shared" si="108"/>
        <v>7</v>
      </c>
      <c r="D752" s="55">
        <f t="shared" si="109"/>
        <v>3.0567685589519649E-2</v>
      </c>
      <c r="E752" s="54">
        <f t="shared" si="107"/>
        <v>1</v>
      </c>
      <c r="F752" s="55">
        <f t="shared" si="110"/>
        <v>4.3668122270742356E-3</v>
      </c>
    </row>
    <row r="753" spans="1:6" ht="13.15" customHeight="1">
      <c r="A753" s="184"/>
      <c r="B753" s="53" t="s">
        <v>20</v>
      </c>
      <c r="C753" s="54">
        <f t="shared" si="108"/>
        <v>0</v>
      </c>
      <c r="D753" s="55">
        <f t="shared" si="109"/>
        <v>0</v>
      </c>
      <c r="E753" s="54">
        <f t="shared" si="107"/>
        <v>2</v>
      </c>
      <c r="F753" s="55">
        <f t="shared" si="110"/>
        <v>8.7336244541484712E-3</v>
      </c>
    </row>
    <row r="754" spans="1:6" ht="13.15" customHeight="1">
      <c r="A754" s="184"/>
      <c r="B754" s="53" t="s">
        <v>21</v>
      </c>
      <c r="C754" s="54">
        <f t="shared" si="108"/>
        <v>0</v>
      </c>
      <c r="D754" s="55">
        <f t="shared" si="109"/>
        <v>0</v>
      </c>
      <c r="E754" s="54">
        <f t="shared" si="107"/>
        <v>1</v>
      </c>
      <c r="F754" s="55">
        <f t="shared" si="110"/>
        <v>4.3668122270742356E-3</v>
      </c>
    </row>
    <row r="755" spans="1:6" ht="13.15" customHeight="1">
      <c r="A755" s="184"/>
      <c r="B755" s="53" t="s">
        <v>45</v>
      </c>
      <c r="C755" s="54">
        <f t="shared" si="108"/>
        <v>1</v>
      </c>
      <c r="D755" s="55">
        <f t="shared" si="109"/>
        <v>4.3668122270742356E-3</v>
      </c>
      <c r="E755" s="54">
        <f t="shared" si="107"/>
        <v>7</v>
      </c>
      <c r="F755" s="55">
        <f t="shared" si="110"/>
        <v>3.0567685589519649E-2</v>
      </c>
    </row>
    <row r="756" spans="1:6" ht="13.15" customHeight="1">
      <c r="A756" s="184"/>
      <c r="B756" s="53" t="s">
        <v>46</v>
      </c>
      <c r="C756" s="54">
        <f t="shared" si="108"/>
        <v>3</v>
      </c>
      <c r="D756" s="55">
        <f t="shared" si="109"/>
        <v>1.3100436681222707E-2</v>
      </c>
      <c r="E756" s="54">
        <f t="shared" si="107"/>
        <v>7</v>
      </c>
      <c r="F756" s="55">
        <f t="shared" si="110"/>
        <v>3.0567685589519649E-2</v>
      </c>
    </row>
    <row r="757" spans="1:6" ht="13.15" customHeight="1">
      <c r="A757" s="184"/>
      <c r="B757" s="53" t="s">
        <v>47</v>
      </c>
      <c r="C757" s="54">
        <f t="shared" si="108"/>
        <v>1</v>
      </c>
      <c r="D757" s="55">
        <f t="shared" si="109"/>
        <v>4.3668122270742356E-3</v>
      </c>
      <c r="E757" s="54">
        <f t="shared" si="107"/>
        <v>1</v>
      </c>
      <c r="F757" s="55">
        <f t="shared" si="110"/>
        <v>4.3668122270742356E-3</v>
      </c>
    </row>
    <row r="758" spans="1:6" ht="13.15" customHeight="1">
      <c r="A758" s="184"/>
      <c r="B758" s="53" t="s">
        <v>22</v>
      </c>
      <c r="C758" s="54">
        <f t="shared" si="108"/>
        <v>1</v>
      </c>
      <c r="D758" s="55">
        <f t="shared" si="109"/>
        <v>4.3668122270742356E-3</v>
      </c>
      <c r="E758" s="54">
        <f t="shared" si="107"/>
        <v>8</v>
      </c>
      <c r="F758" s="55">
        <f t="shared" si="110"/>
        <v>3.4934497816593885E-2</v>
      </c>
    </row>
    <row r="759" spans="1:6" ht="13.15" customHeight="1">
      <c r="A759" s="184"/>
      <c r="B759" s="53" t="s">
        <v>9</v>
      </c>
      <c r="C759" s="54">
        <f t="shared" si="108"/>
        <v>10</v>
      </c>
      <c r="D759" s="55">
        <f t="shared" si="109"/>
        <v>4.3668122270742356E-2</v>
      </c>
      <c r="E759" s="54">
        <f t="shared" si="107"/>
        <v>18</v>
      </c>
      <c r="F759" s="55">
        <f t="shared" si="110"/>
        <v>7.8602620087336247E-2</v>
      </c>
    </row>
    <row r="760" spans="1:6" ht="13.15" customHeight="1">
      <c r="A760" s="184"/>
      <c r="B760" s="53" t="s">
        <v>33</v>
      </c>
      <c r="C760" s="54">
        <f t="shared" si="108"/>
        <v>0</v>
      </c>
      <c r="D760" s="55">
        <f t="shared" si="109"/>
        <v>0</v>
      </c>
      <c r="E760" s="54">
        <f t="shared" si="107"/>
        <v>0</v>
      </c>
      <c r="F760" s="55">
        <f t="shared" si="110"/>
        <v>0</v>
      </c>
    </row>
    <row r="761" spans="1:6" ht="13.15" customHeight="1">
      <c r="A761" s="184"/>
      <c r="B761" s="53" t="s">
        <v>5</v>
      </c>
      <c r="C761" s="54">
        <f t="shared" si="108"/>
        <v>0</v>
      </c>
      <c r="D761" s="55">
        <f t="shared" si="109"/>
        <v>0</v>
      </c>
      <c r="E761" s="54">
        <f t="shared" si="107"/>
        <v>4</v>
      </c>
      <c r="F761" s="55">
        <f t="shared" si="110"/>
        <v>1.7467248908296942E-2</v>
      </c>
    </row>
    <row r="762" spans="1:6" ht="13.15" customHeight="1">
      <c r="A762" s="184"/>
      <c r="B762" s="53" t="s">
        <v>126</v>
      </c>
      <c r="C762" s="54">
        <f t="shared" si="108"/>
        <v>9</v>
      </c>
      <c r="D762" s="55">
        <f t="shared" si="109"/>
        <v>3.9301310043668124E-2</v>
      </c>
      <c r="E762" s="54">
        <f t="shared" si="107"/>
        <v>2</v>
      </c>
      <c r="F762" s="55">
        <f t="shared" si="110"/>
        <v>8.7336244541484712E-3</v>
      </c>
    </row>
    <row r="763" spans="1:6" ht="13.15" customHeight="1">
      <c r="A763" s="185"/>
      <c r="B763" s="56"/>
      <c r="C763" s="54"/>
      <c r="D763" s="55"/>
      <c r="E763" s="54"/>
      <c r="F763" s="55"/>
    </row>
    <row r="764" spans="1:6" ht="13.15" customHeight="1">
      <c r="A764" s="60"/>
      <c r="B764" s="57" t="s">
        <v>1</v>
      </c>
      <c r="C764" s="54">
        <f>K39</f>
        <v>61</v>
      </c>
      <c r="D764" s="55">
        <f>C764/$P$39</f>
        <v>0.26637554585152839</v>
      </c>
      <c r="E764" s="54">
        <f>P39-C764</f>
        <v>168</v>
      </c>
      <c r="F764" s="55">
        <f>E764/$P$39</f>
        <v>0.73362445414847166</v>
      </c>
    </row>
    <row r="767" spans="1:6" ht="12.75" thickBot="1">
      <c r="A767" s="1">
        <v>2005</v>
      </c>
    </row>
    <row r="768" spans="1:6" ht="13.15" customHeight="1">
      <c r="A768" s="28" t="s">
        <v>0</v>
      </c>
      <c r="B768" s="28" t="s">
        <v>0</v>
      </c>
      <c r="C768" s="543" t="s">
        <v>87</v>
      </c>
      <c r="D768" s="543"/>
      <c r="E768" s="543"/>
    </row>
    <row r="769" spans="1:5" ht="13.15" customHeight="1">
      <c r="A769" s="29"/>
      <c r="B769" s="29"/>
      <c r="C769" s="533" t="s">
        <v>28</v>
      </c>
      <c r="D769" s="533"/>
      <c r="E769" s="533"/>
    </row>
    <row r="770" spans="1:5" ht="13.15" customHeight="1" thickBot="1">
      <c r="A770" s="29"/>
      <c r="B770" s="29"/>
      <c r="C770" s="70" t="s">
        <v>29</v>
      </c>
      <c r="D770" s="71" t="s">
        <v>30</v>
      </c>
      <c r="E770" s="72" t="s">
        <v>1</v>
      </c>
    </row>
    <row r="771" spans="1:5" ht="13.15" customHeight="1">
      <c r="A771" s="219" t="s">
        <v>24</v>
      </c>
      <c r="B771" s="23" t="s">
        <v>3</v>
      </c>
      <c r="C771" s="33">
        <v>0</v>
      </c>
      <c r="D771" s="34">
        <f>E771-C771</f>
        <v>0</v>
      </c>
      <c r="E771" s="35">
        <v>0</v>
      </c>
    </row>
    <row r="772" spans="1:5" ht="13.15" customHeight="1">
      <c r="A772" s="176"/>
      <c r="B772" s="24" t="s">
        <v>4</v>
      </c>
      <c r="C772" s="36">
        <v>0</v>
      </c>
      <c r="D772" s="37">
        <f t="shared" ref="D772:D795" si="111">E772-C772</f>
        <v>1.4E-2</v>
      </c>
      <c r="E772" s="38">
        <v>1.4E-2</v>
      </c>
    </row>
    <row r="773" spans="1:5" ht="13.15" customHeight="1">
      <c r="A773" s="176"/>
      <c r="B773" s="24" t="s">
        <v>14</v>
      </c>
      <c r="C773" s="36">
        <v>0</v>
      </c>
      <c r="D773" s="37">
        <f t="shared" si="111"/>
        <v>2.1999999999999999E-2</v>
      </c>
      <c r="E773" s="38">
        <v>2.1999999999999999E-2</v>
      </c>
    </row>
    <row r="774" spans="1:5" ht="13.15" customHeight="1">
      <c r="A774" s="176"/>
      <c r="B774" s="24" t="s">
        <v>6</v>
      </c>
      <c r="C774" s="36">
        <v>0</v>
      </c>
      <c r="D774" s="37">
        <f t="shared" si="111"/>
        <v>2.1999999999999999E-2</v>
      </c>
      <c r="E774" s="38">
        <v>2.1999999999999999E-2</v>
      </c>
    </row>
    <row r="775" spans="1:5" ht="13.15" customHeight="1">
      <c r="A775" s="176"/>
      <c r="B775" s="24" t="s">
        <v>8</v>
      </c>
      <c r="C775" s="36">
        <v>0</v>
      </c>
      <c r="D775" s="37">
        <f t="shared" si="111"/>
        <v>0</v>
      </c>
      <c r="E775" s="38">
        <v>0</v>
      </c>
    </row>
    <row r="776" spans="1:5" ht="13.15" customHeight="1">
      <c r="A776" s="176"/>
      <c r="B776" s="24" t="s">
        <v>10</v>
      </c>
      <c r="C776" s="36">
        <v>0</v>
      </c>
      <c r="D776" s="37">
        <f t="shared" si="111"/>
        <v>7.0000000000000001E-3</v>
      </c>
      <c r="E776" s="38">
        <v>7.0000000000000001E-3</v>
      </c>
    </row>
    <row r="777" spans="1:5" ht="13.15" customHeight="1">
      <c r="A777" s="176"/>
      <c r="B777" s="24" t="s">
        <v>11</v>
      </c>
      <c r="C777" s="36">
        <v>0</v>
      </c>
      <c r="D777" s="37">
        <f t="shared" si="111"/>
        <v>1.4E-2</v>
      </c>
      <c r="E777" s="38">
        <v>1.4E-2</v>
      </c>
    </row>
    <row r="778" spans="1:5" ht="13.15" customHeight="1">
      <c r="A778" s="176"/>
      <c r="B778" s="24" t="s">
        <v>12</v>
      </c>
      <c r="C778" s="36">
        <v>0</v>
      </c>
      <c r="D778" s="37">
        <f t="shared" si="111"/>
        <v>7.0000000000000001E-3</v>
      </c>
      <c r="E778" s="38">
        <v>7.0000000000000001E-3</v>
      </c>
    </row>
    <row r="779" spans="1:5" ht="13.15" customHeight="1">
      <c r="A779" s="176"/>
      <c r="B779" s="24" t="s">
        <v>7</v>
      </c>
      <c r="C779" s="36">
        <v>0</v>
      </c>
      <c r="D779" s="37">
        <f t="shared" si="111"/>
        <v>0.19400000000000001</v>
      </c>
      <c r="E779" s="38">
        <v>0.19400000000000001</v>
      </c>
    </row>
    <row r="780" spans="1:5" ht="13.15" customHeight="1">
      <c r="A780" s="176"/>
      <c r="B780" s="24" t="s">
        <v>13</v>
      </c>
      <c r="C780" s="36">
        <v>0</v>
      </c>
      <c r="D780" s="37">
        <f>E780-C780</f>
        <v>1.4E-2</v>
      </c>
      <c r="E780" s="38">
        <v>1.4E-2</v>
      </c>
    </row>
    <row r="781" spans="1:5" ht="13.15" customHeight="1">
      <c r="A781" s="176"/>
      <c r="B781" s="24" t="s">
        <v>15</v>
      </c>
      <c r="C781" s="36">
        <v>0</v>
      </c>
      <c r="D781" s="37">
        <f>E781-C781</f>
        <v>6.5000000000000002E-2</v>
      </c>
      <c r="E781" s="38">
        <v>6.5000000000000002E-2</v>
      </c>
    </row>
    <row r="782" spans="1:5" ht="13.15" customHeight="1">
      <c r="A782" s="176"/>
      <c r="B782" s="24" t="s">
        <v>16</v>
      </c>
      <c r="C782" s="36">
        <v>0</v>
      </c>
      <c r="D782" s="37">
        <f>E782-C782</f>
        <v>0.122</v>
      </c>
      <c r="E782" s="38">
        <v>0.122</v>
      </c>
    </row>
    <row r="783" spans="1:5" ht="13.15" customHeight="1">
      <c r="A783" s="176"/>
      <c r="B783" s="24" t="s">
        <v>17</v>
      </c>
      <c r="C783" s="36"/>
      <c r="D783" s="37"/>
      <c r="E783" s="38"/>
    </row>
    <row r="784" spans="1:5" ht="13.15" customHeight="1">
      <c r="A784" s="176"/>
      <c r="B784" s="24" t="s">
        <v>18</v>
      </c>
      <c r="C784" s="36">
        <v>0</v>
      </c>
      <c r="D784" s="37">
        <f t="shared" ref="D784:D792" si="112">E784-C784</f>
        <v>2.9000000000000001E-2</v>
      </c>
      <c r="E784" s="38">
        <v>2.9000000000000001E-2</v>
      </c>
    </row>
    <row r="785" spans="1:6" ht="13.15" customHeight="1">
      <c r="A785" s="176"/>
      <c r="B785" s="24" t="s">
        <v>23</v>
      </c>
      <c r="C785" s="36">
        <v>0</v>
      </c>
      <c r="D785" s="37">
        <f t="shared" si="112"/>
        <v>7.0000000000000001E-3</v>
      </c>
      <c r="E785" s="38">
        <v>7.0000000000000001E-3</v>
      </c>
    </row>
    <row r="786" spans="1:6" ht="13.15" customHeight="1">
      <c r="A786" s="176"/>
      <c r="B786" s="24" t="s">
        <v>19</v>
      </c>
      <c r="C786" s="36">
        <v>0</v>
      </c>
      <c r="D786" s="37">
        <f t="shared" si="112"/>
        <v>0.187</v>
      </c>
      <c r="E786" s="38">
        <v>0.187</v>
      </c>
    </row>
    <row r="787" spans="1:6" ht="13.15" customHeight="1">
      <c r="A787" s="176"/>
      <c r="B787" s="24" t="s">
        <v>20</v>
      </c>
      <c r="C787" s="36">
        <v>0</v>
      </c>
      <c r="D787" s="37">
        <f t="shared" si="112"/>
        <v>0</v>
      </c>
      <c r="E787" s="38">
        <v>0</v>
      </c>
    </row>
    <row r="788" spans="1:6" ht="13.15" customHeight="1">
      <c r="A788" s="176"/>
      <c r="B788" s="24" t="s">
        <v>21</v>
      </c>
      <c r="C788" s="36">
        <v>0</v>
      </c>
      <c r="D788" s="37">
        <f t="shared" si="112"/>
        <v>0</v>
      </c>
      <c r="E788" s="38">
        <v>0</v>
      </c>
    </row>
    <row r="789" spans="1:6" ht="13.15" customHeight="1">
      <c r="A789" s="176"/>
      <c r="B789" s="24" t="s">
        <v>47</v>
      </c>
      <c r="C789" s="36">
        <v>0</v>
      </c>
      <c r="D789" s="37">
        <f t="shared" si="112"/>
        <v>0</v>
      </c>
      <c r="E789" s="38">
        <v>0</v>
      </c>
    </row>
    <row r="790" spans="1:6" ht="13.15" customHeight="1">
      <c r="A790" s="176"/>
      <c r="B790" s="24" t="s">
        <v>22</v>
      </c>
      <c r="C790" s="36">
        <v>0</v>
      </c>
      <c r="D790" s="37">
        <f t="shared" si="112"/>
        <v>2.9000000000000001E-2</v>
      </c>
      <c r="E790" s="38">
        <v>2.9000000000000001E-2</v>
      </c>
    </row>
    <row r="791" spans="1:6" ht="13.15" customHeight="1">
      <c r="A791" s="176"/>
      <c r="B791" s="24" t="s">
        <v>9</v>
      </c>
      <c r="C791" s="36">
        <v>0</v>
      </c>
      <c r="D791" s="37">
        <f t="shared" si="112"/>
        <v>0.13700000000000001</v>
      </c>
      <c r="E791" s="38">
        <v>0.13700000000000001</v>
      </c>
    </row>
    <row r="792" spans="1:6" ht="13.15" customHeight="1">
      <c r="A792" s="176"/>
      <c r="B792" s="24" t="s">
        <v>5</v>
      </c>
      <c r="C792" s="36">
        <v>0</v>
      </c>
      <c r="D792" s="37">
        <f t="shared" si="112"/>
        <v>2.1999999999999999E-2</v>
      </c>
      <c r="E792" s="38">
        <v>2.1999999999999999E-2</v>
      </c>
    </row>
    <row r="793" spans="1:6" ht="13.15" customHeight="1">
      <c r="A793" s="176"/>
      <c r="B793" s="24" t="s">
        <v>126</v>
      </c>
      <c r="C793" s="36">
        <v>0</v>
      </c>
      <c r="D793" s="37">
        <f t="shared" si="111"/>
        <v>4.2999999999999997E-2</v>
      </c>
      <c r="E793" s="38">
        <v>4.2999999999999997E-2</v>
      </c>
    </row>
    <row r="794" spans="1:6" ht="13.15" customHeight="1">
      <c r="A794" s="176"/>
      <c r="B794" s="171"/>
      <c r="C794" s="181"/>
      <c r="D794" s="182"/>
      <c r="E794" s="183"/>
    </row>
    <row r="795" spans="1:6" ht="13.15" customHeight="1" thickBot="1">
      <c r="A795" s="177"/>
      <c r="B795" s="25" t="s">
        <v>1</v>
      </c>
      <c r="C795" s="39">
        <v>0</v>
      </c>
      <c r="D795" s="40">
        <f t="shared" si="111"/>
        <v>1</v>
      </c>
      <c r="E795" s="41">
        <v>1</v>
      </c>
    </row>
    <row r="796" spans="1:6" ht="13.15" customHeight="1"/>
    <row r="797" spans="1:6" ht="13.15" customHeight="1"/>
    <row r="798" spans="1:6" ht="13.15" customHeight="1">
      <c r="A798" s="1">
        <v>2010</v>
      </c>
    </row>
    <row r="799" spans="1:6" ht="13.15" customHeight="1">
      <c r="A799" s="331" t="s">
        <v>0</v>
      </c>
      <c r="B799" s="332" t="s">
        <v>0</v>
      </c>
      <c r="C799" s="497" t="s">
        <v>88</v>
      </c>
      <c r="D799" s="498"/>
      <c r="E799" s="498"/>
      <c r="F799" s="499"/>
    </row>
    <row r="800" spans="1:6" ht="13.15" customHeight="1">
      <c r="A800" s="333"/>
      <c r="B800" s="29"/>
      <c r="C800" s="497" t="s">
        <v>28</v>
      </c>
      <c r="D800" s="498"/>
      <c r="E800" s="498"/>
      <c r="F800" s="499"/>
    </row>
    <row r="801" spans="1:6" ht="13.15" customHeight="1">
      <c r="A801" s="334"/>
      <c r="B801" s="335"/>
      <c r="C801" s="336" t="s">
        <v>39</v>
      </c>
      <c r="D801" s="337" t="s">
        <v>29</v>
      </c>
      <c r="E801" s="337" t="s">
        <v>40</v>
      </c>
      <c r="F801" s="338" t="s">
        <v>30</v>
      </c>
    </row>
    <row r="802" spans="1:6" ht="13.15" customHeight="1">
      <c r="A802" s="339" t="s">
        <v>24</v>
      </c>
      <c r="B802" s="340" t="s">
        <v>3</v>
      </c>
      <c r="C802" s="341">
        <f>L8</f>
        <v>1</v>
      </c>
      <c r="D802" s="342">
        <f>C802/$P$39</f>
        <v>4.3668122270742356E-3</v>
      </c>
      <c r="E802" s="341">
        <f t="shared" ref="E802:E831" si="113">P8-C802</f>
        <v>0</v>
      </c>
      <c r="F802" s="342">
        <f>E802/$P$39</f>
        <v>0</v>
      </c>
    </row>
    <row r="803" spans="1:6" ht="13.15" customHeight="1">
      <c r="A803" s="184"/>
      <c r="B803" s="53" t="s">
        <v>4</v>
      </c>
      <c r="C803" s="54">
        <f t="shared" ref="C803:C831" si="114">L9</f>
        <v>2</v>
      </c>
      <c r="D803" s="55">
        <f t="shared" ref="D803:D831" si="115">C803/$P$39</f>
        <v>8.7336244541484712E-3</v>
      </c>
      <c r="E803" s="54">
        <f t="shared" si="113"/>
        <v>7</v>
      </c>
      <c r="F803" s="55">
        <f t="shared" ref="F803:F831" si="116">E803/$P$39</f>
        <v>3.0567685589519649E-2</v>
      </c>
    </row>
    <row r="804" spans="1:6" ht="13.15" customHeight="1">
      <c r="A804" s="184"/>
      <c r="B804" s="53" t="s">
        <v>41</v>
      </c>
      <c r="C804" s="54">
        <f t="shared" si="114"/>
        <v>2</v>
      </c>
      <c r="D804" s="55">
        <f t="shared" si="115"/>
        <v>8.7336244541484712E-3</v>
      </c>
      <c r="E804" s="54">
        <f t="shared" si="113"/>
        <v>0</v>
      </c>
      <c r="F804" s="55">
        <f t="shared" si="116"/>
        <v>0</v>
      </c>
    </row>
    <row r="805" spans="1:6" ht="13.15" customHeight="1">
      <c r="A805" s="184"/>
      <c r="B805" s="53" t="s">
        <v>42</v>
      </c>
      <c r="C805" s="54">
        <f t="shared" si="114"/>
        <v>6</v>
      </c>
      <c r="D805" s="55">
        <f t="shared" si="115"/>
        <v>2.6200873362445413E-2</v>
      </c>
      <c r="E805" s="54">
        <f t="shared" si="113"/>
        <v>15</v>
      </c>
      <c r="F805" s="55">
        <f t="shared" si="116"/>
        <v>6.5502183406113537E-2</v>
      </c>
    </row>
    <row r="806" spans="1:6" ht="13.15" customHeight="1">
      <c r="A806" s="184"/>
      <c r="B806" s="53" t="s">
        <v>14</v>
      </c>
      <c r="C806" s="54">
        <f t="shared" si="114"/>
        <v>1</v>
      </c>
      <c r="D806" s="55">
        <f t="shared" si="115"/>
        <v>4.3668122270742356E-3</v>
      </c>
      <c r="E806" s="54">
        <f t="shared" si="113"/>
        <v>2</v>
      </c>
      <c r="F806" s="55">
        <f t="shared" si="116"/>
        <v>8.7336244541484712E-3</v>
      </c>
    </row>
    <row r="807" spans="1:6" ht="13.15" customHeight="1">
      <c r="A807" s="184"/>
      <c r="B807" s="53" t="s">
        <v>6</v>
      </c>
      <c r="C807" s="54">
        <f t="shared" si="114"/>
        <v>0</v>
      </c>
      <c r="D807" s="55">
        <f t="shared" si="115"/>
        <v>0</v>
      </c>
      <c r="E807" s="54">
        <f t="shared" si="113"/>
        <v>5</v>
      </c>
      <c r="F807" s="55">
        <f t="shared" si="116"/>
        <v>2.1834061135371178E-2</v>
      </c>
    </row>
    <row r="808" spans="1:6" ht="13.15" customHeight="1">
      <c r="A808" s="184"/>
      <c r="B808" s="53" t="s">
        <v>8</v>
      </c>
      <c r="C808" s="54">
        <f t="shared" si="114"/>
        <v>0</v>
      </c>
      <c r="D808" s="55">
        <f t="shared" si="115"/>
        <v>0</v>
      </c>
      <c r="E808" s="54">
        <f t="shared" si="113"/>
        <v>1</v>
      </c>
      <c r="F808" s="55">
        <f t="shared" si="116"/>
        <v>4.3668122270742356E-3</v>
      </c>
    </row>
    <row r="809" spans="1:6" ht="13.15" customHeight="1">
      <c r="A809" s="184"/>
      <c r="B809" s="53" t="s">
        <v>10</v>
      </c>
      <c r="C809" s="54">
        <f t="shared" si="114"/>
        <v>0</v>
      </c>
      <c r="D809" s="55">
        <f t="shared" si="115"/>
        <v>0</v>
      </c>
      <c r="E809" s="54">
        <f t="shared" si="113"/>
        <v>15</v>
      </c>
      <c r="F809" s="55">
        <f t="shared" si="116"/>
        <v>6.5502183406113537E-2</v>
      </c>
    </row>
    <row r="810" spans="1:6" ht="13.15" customHeight="1">
      <c r="A810" s="184"/>
      <c r="B810" s="53" t="s">
        <v>11</v>
      </c>
      <c r="C810" s="54">
        <f t="shared" si="114"/>
        <v>0</v>
      </c>
      <c r="D810" s="55">
        <f t="shared" si="115"/>
        <v>0</v>
      </c>
      <c r="E810" s="54">
        <f t="shared" si="113"/>
        <v>1</v>
      </c>
      <c r="F810" s="55">
        <f t="shared" si="116"/>
        <v>4.3668122270742356E-3</v>
      </c>
    </row>
    <row r="811" spans="1:6" ht="13.15" customHeight="1">
      <c r="A811" s="184"/>
      <c r="B811" s="53" t="s">
        <v>12</v>
      </c>
      <c r="C811" s="54">
        <f t="shared" si="114"/>
        <v>2</v>
      </c>
      <c r="D811" s="55">
        <f t="shared" si="115"/>
        <v>8.7336244541484712E-3</v>
      </c>
      <c r="E811" s="54">
        <f t="shared" si="113"/>
        <v>6</v>
      </c>
      <c r="F811" s="55">
        <f t="shared" si="116"/>
        <v>2.6200873362445413E-2</v>
      </c>
    </row>
    <row r="812" spans="1:6" ht="13.15" customHeight="1">
      <c r="A812" s="184"/>
      <c r="B812" s="53" t="s">
        <v>43</v>
      </c>
      <c r="C812" s="54">
        <f t="shared" si="114"/>
        <v>0</v>
      </c>
      <c r="D812" s="55">
        <f t="shared" si="115"/>
        <v>0</v>
      </c>
      <c r="E812" s="54">
        <f t="shared" si="113"/>
        <v>7</v>
      </c>
      <c r="F812" s="55">
        <f t="shared" si="116"/>
        <v>3.0567685589519649E-2</v>
      </c>
    </row>
    <row r="813" spans="1:6" ht="13.15" customHeight="1">
      <c r="A813" s="184"/>
      <c r="B813" s="53" t="s">
        <v>7</v>
      </c>
      <c r="C813" s="54">
        <f t="shared" si="114"/>
        <v>3</v>
      </c>
      <c r="D813" s="55">
        <f t="shared" si="115"/>
        <v>1.3100436681222707E-2</v>
      </c>
      <c r="E813" s="54">
        <f t="shared" si="113"/>
        <v>31</v>
      </c>
      <c r="F813" s="55">
        <f t="shared" si="116"/>
        <v>0.13537117903930132</v>
      </c>
    </row>
    <row r="814" spans="1:6" ht="13.15" customHeight="1">
      <c r="A814" s="184"/>
      <c r="B814" s="53" t="s">
        <v>13</v>
      </c>
      <c r="C814" s="54">
        <f t="shared" si="114"/>
        <v>1</v>
      </c>
      <c r="D814" s="55">
        <f t="shared" si="115"/>
        <v>4.3668122270742356E-3</v>
      </c>
      <c r="E814" s="54">
        <f t="shared" si="113"/>
        <v>4</v>
      </c>
      <c r="F814" s="55">
        <f t="shared" si="116"/>
        <v>1.7467248908296942E-2</v>
      </c>
    </row>
    <row r="815" spans="1:6" ht="13.15" customHeight="1">
      <c r="A815" s="184"/>
      <c r="B815" s="53" t="s">
        <v>15</v>
      </c>
      <c r="C815" s="54">
        <f t="shared" si="114"/>
        <v>2</v>
      </c>
      <c r="D815" s="55">
        <f t="shared" si="115"/>
        <v>8.7336244541484712E-3</v>
      </c>
      <c r="E815" s="54">
        <f t="shared" si="113"/>
        <v>8</v>
      </c>
      <c r="F815" s="55">
        <f t="shared" si="116"/>
        <v>3.4934497816593885E-2</v>
      </c>
    </row>
    <row r="816" spans="1:6" ht="13.15" customHeight="1">
      <c r="A816" s="184"/>
      <c r="B816" s="53" t="s">
        <v>16</v>
      </c>
      <c r="C816" s="54">
        <f t="shared" si="114"/>
        <v>7</v>
      </c>
      <c r="D816" s="55">
        <f t="shared" si="115"/>
        <v>3.0567685589519649E-2</v>
      </c>
      <c r="E816" s="54">
        <f t="shared" si="113"/>
        <v>11</v>
      </c>
      <c r="F816" s="55">
        <f t="shared" si="116"/>
        <v>4.8034934497816595E-2</v>
      </c>
    </row>
    <row r="817" spans="1:6" ht="13.15" customHeight="1">
      <c r="A817" s="184"/>
      <c r="B817" s="53" t="s">
        <v>17</v>
      </c>
      <c r="C817" s="54">
        <f t="shared" si="114"/>
        <v>1</v>
      </c>
      <c r="D817" s="55">
        <f t="shared" si="115"/>
        <v>4.3668122270742356E-3</v>
      </c>
      <c r="E817" s="54">
        <f t="shared" si="113"/>
        <v>0</v>
      </c>
      <c r="F817" s="55">
        <f t="shared" si="116"/>
        <v>0</v>
      </c>
    </row>
    <row r="818" spans="1:6" ht="13.15" customHeight="1">
      <c r="A818" s="184"/>
      <c r="B818" s="53" t="s">
        <v>44</v>
      </c>
      <c r="C818" s="54">
        <f t="shared" si="114"/>
        <v>0</v>
      </c>
      <c r="D818" s="55">
        <f t="shared" si="115"/>
        <v>0</v>
      </c>
      <c r="E818" s="54">
        <f t="shared" si="113"/>
        <v>2</v>
      </c>
      <c r="F818" s="55">
        <f t="shared" si="116"/>
        <v>8.7336244541484712E-3</v>
      </c>
    </row>
    <row r="819" spans="1:6" ht="13.15" customHeight="1">
      <c r="A819" s="184"/>
      <c r="B819" s="53" t="s">
        <v>18</v>
      </c>
      <c r="C819" s="54">
        <f t="shared" si="114"/>
        <v>0</v>
      </c>
      <c r="D819" s="55">
        <f t="shared" si="115"/>
        <v>0</v>
      </c>
      <c r="E819" s="54">
        <f t="shared" si="113"/>
        <v>2</v>
      </c>
      <c r="F819" s="55">
        <f t="shared" si="116"/>
        <v>8.7336244541484712E-3</v>
      </c>
    </row>
    <row r="820" spans="1:6" ht="13.15" customHeight="1">
      <c r="A820" s="184"/>
      <c r="B820" s="53" t="s">
        <v>23</v>
      </c>
      <c r="C820" s="54">
        <f t="shared" si="114"/>
        <v>0</v>
      </c>
      <c r="D820" s="55">
        <f t="shared" si="115"/>
        <v>0</v>
      </c>
      <c r="E820" s="54">
        <f t="shared" si="113"/>
        <v>1</v>
      </c>
      <c r="F820" s="55">
        <f t="shared" si="116"/>
        <v>4.3668122270742356E-3</v>
      </c>
    </row>
    <row r="821" spans="1:6" ht="13.15" customHeight="1">
      <c r="A821" s="184"/>
      <c r="B821" s="53" t="s">
        <v>19</v>
      </c>
      <c r="C821" s="54">
        <f t="shared" si="114"/>
        <v>2</v>
      </c>
      <c r="D821" s="55">
        <f t="shared" si="115"/>
        <v>8.7336244541484712E-3</v>
      </c>
      <c r="E821" s="54">
        <f t="shared" si="113"/>
        <v>6</v>
      </c>
      <c r="F821" s="55">
        <f t="shared" si="116"/>
        <v>2.6200873362445413E-2</v>
      </c>
    </row>
    <row r="822" spans="1:6" ht="13.15" customHeight="1">
      <c r="A822" s="184"/>
      <c r="B822" s="53" t="s">
        <v>20</v>
      </c>
      <c r="C822" s="54">
        <f t="shared" si="114"/>
        <v>0</v>
      </c>
      <c r="D822" s="55">
        <f t="shared" si="115"/>
        <v>0</v>
      </c>
      <c r="E822" s="54">
        <f t="shared" si="113"/>
        <v>2</v>
      </c>
      <c r="F822" s="55">
        <f t="shared" si="116"/>
        <v>8.7336244541484712E-3</v>
      </c>
    </row>
    <row r="823" spans="1:6" ht="13.15" customHeight="1">
      <c r="A823" s="184"/>
      <c r="B823" s="53" t="s">
        <v>21</v>
      </c>
      <c r="C823" s="54">
        <f t="shared" si="114"/>
        <v>0</v>
      </c>
      <c r="D823" s="55">
        <f t="shared" si="115"/>
        <v>0</v>
      </c>
      <c r="E823" s="54">
        <f t="shared" si="113"/>
        <v>1</v>
      </c>
      <c r="F823" s="55">
        <f t="shared" si="116"/>
        <v>4.3668122270742356E-3</v>
      </c>
    </row>
    <row r="824" spans="1:6" ht="13.15" customHeight="1">
      <c r="A824" s="184"/>
      <c r="B824" s="53" t="s">
        <v>45</v>
      </c>
      <c r="C824" s="54">
        <f t="shared" si="114"/>
        <v>2</v>
      </c>
      <c r="D824" s="55">
        <f t="shared" si="115"/>
        <v>8.7336244541484712E-3</v>
      </c>
      <c r="E824" s="54">
        <f t="shared" si="113"/>
        <v>6</v>
      </c>
      <c r="F824" s="55">
        <f t="shared" si="116"/>
        <v>2.6200873362445413E-2</v>
      </c>
    </row>
    <row r="825" spans="1:6" ht="13.15" customHeight="1">
      <c r="A825" s="184"/>
      <c r="B825" s="53" t="s">
        <v>46</v>
      </c>
      <c r="C825" s="54">
        <f t="shared" si="114"/>
        <v>6</v>
      </c>
      <c r="D825" s="55">
        <f t="shared" si="115"/>
        <v>2.6200873362445413E-2</v>
      </c>
      <c r="E825" s="54">
        <f t="shared" si="113"/>
        <v>4</v>
      </c>
      <c r="F825" s="55">
        <f t="shared" si="116"/>
        <v>1.7467248908296942E-2</v>
      </c>
    </row>
    <row r="826" spans="1:6" ht="13.15" customHeight="1">
      <c r="A826" s="184"/>
      <c r="B826" s="53" t="s">
        <v>47</v>
      </c>
      <c r="C826" s="54">
        <f t="shared" si="114"/>
        <v>0</v>
      </c>
      <c r="D826" s="55">
        <f t="shared" si="115"/>
        <v>0</v>
      </c>
      <c r="E826" s="54">
        <f t="shared" si="113"/>
        <v>2</v>
      </c>
      <c r="F826" s="55">
        <f t="shared" si="116"/>
        <v>8.7336244541484712E-3</v>
      </c>
    </row>
    <row r="827" spans="1:6" ht="13.15" customHeight="1">
      <c r="A827" s="184"/>
      <c r="B827" s="53" t="s">
        <v>22</v>
      </c>
      <c r="C827" s="54">
        <f t="shared" si="114"/>
        <v>0</v>
      </c>
      <c r="D827" s="55">
        <f t="shared" si="115"/>
        <v>0</v>
      </c>
      <c r="E827" s="54">
        <f t="shared" si="113"/>
        <v>9</v>
      </c>
      <c r="F827" s="55">
        <f t="shared" si="116"/>
        <v>3.9301310043668124E-2</v>
      </c>
    </row>
    <row r="828" spans="1:6" ht="13.15" customHeight="1">
      <c r="A828" s="184"/>
      <c r="B828" s="53" t="s">
        <v>9</v>
      </c>
      <c r="C828" s="54">
        <f t="shared" si="114"/>
        <v>4</v>
      </c>
      <c r="D828" s="55">
        <f t="shared" si="115"/>
        <v>1.7467248908296942E-2</v>
      </c>
      <c r="E828" s="54">
        <f t="shared" si="113"/>
        <v>24</v>
      </c>
      <c r="F828" s="55">
        <f t="shared" si="116"/>
        <v>0.10480349344978165</v>
      </c>
    </row>
    <row r="829" spans="1:6" ht="13.15" customHeight="1">
      <c r="A829" s="184"/>
      <c r="B829" s="53" t="s">
        <v>33</v>
      </c>
      <c r="C829" s="54">
        <f t="shared" si="114"/>
        <v>0</v>
      </c>
      <c r="D829" s="55">
        <f t="shared" si="115"/>
        <v>0</v>
      </c>
      <c r="E829" s="54">
        <f t="shared" si="113"/>
        <v>0</v>
      </c>
      <c r="F829" s="55">
        <f t="shared" si="116"/>
        <v>0</v>
      </c>
    </row>
    <row r="830" spans="1:6" ht="13.15" customHeight="1">
      <c r="A830" s="184"/>
      <c r="B830" s="53" t="s">
        <v>5</v>
      </c>
      <c r="C830" s="54">
        <f t="shared" si="114"/>
        <v>1</v>
      </c>
      <c r="D830" s="55">
        <f t="shared" si="115"/>
        <v>4.3668122270742356E-3</v>
      </c>
      <c r="E830" s="54">
        <f t="shared" si="113"/>
        <v>3</v>
      </c>
      <c r="F830" s="55">
        <f t="shared" si="116"/>
        <v>1.3100436681222707E-2</v>
      </c>
    </row>
    <row r="831" spans="1:6" ht="13.15" customHeight="1">
      <c r="A831" s="184"/>
      <c r="B831" s="53" t="s">
        <v>126</v>
      </c>
      <c r="C831" s="54">
        <f t="shared" si="114"/>
        <v>3</v>
      </c>
      <c r="D831" s="55">
        <f t="shared" si="115"/>
        <v>1.3100436681222707E-2</v>
      </c>
      <c r="E831" s="54">
        <f t="shared" si="113"/>
        <v>8</v>
      </c>
      <c r="F831" s="55">
        <f t="shared" si="116"/>
        <v>3.4934497816593885E-2</v>
      </c>
    </row>
    <row r="832" spans="1:6" ht="13.15" customHeight="1">
      <c r="A832" s="185"/>
      <c r="B832" s="56"/>
      <c r="C832" s="54"/>
      <c r="D832" s="55"/>
      <c r="E832" s="54"/>
      <c r="F832" s="55"/>
    </row>
    <row r="833" spans="1:22" ht="13.15" customHeight="1">
      <c r="A833" s="60"/>
      <c r="B833" s="57" t="s">
        <v>1</v>
      </c>
      <c r="C833" s="54">
        <f>L39</f>
        <v>46</v>
      </c>
      <c r="D833" s="55">
        <f>C833/$P$39</f>
        <v>0.20087336244541484</v>
      </c>
      <c r="E833" s="54">
        <f>P39-C833</f>
        <v>183</v>
      </c>
      <c r="F833" s="55">
        <f>E833/$P$39</f>
        <v>0.79912663755458513</v>
      </c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6" spans="1:22" ht="12.75" thickBot="1">
      <c r="A836" s="1">
        <v>2005</v>
      </c>
    </row>
    <row r="837" spans="1:22" ht="12.75">
      <c r="A837" s="28" t="s">
        <v>0</v>
      </c>
      <c r="B837" s="28" t="s">
        <v>0</v>
      </c>
      <c r="C837" s="543" t="s">
        <v>88</v>
      </c>
      <c r="D837" s="543"/>
      <c r="E837" s="543"/>
    </row>
    <row r="838" spans="1:22" ht="12.75">
      <c r="A838" s="29"/>
      <c r="B838" s="29"/>
      <c r="C838" s="533" t="s">
        <v>28</v>
      </c>
      <c r="D838" s="533"/>
      <c r="E838" s="533"/>
    </row>
    <row r="839" spans="1:22" ht="13.5" thickBot="1">
      <c r="A839" s="29"/>
      <c r="B839" s="29"/>
      <c r="C839" s="70" t="s">
        <v>29</v>
      </c>
      <c r="D839" s="71" t="s">
        <v>30</v>
      </c>
      <c r="E839" s="72" t="s">
        <v>1</v>
      </c>
    </row>
    <row r="840" spans="1:22" ht="13.5">
      <c r="A840" s="175" t="s">
        <v>24</v>
      </c>
      <c r="B840" s="23" t="s">
        <v>3</v>
      </c>
      <c r="C840" s="33">
        <v>0</v>
      </c>
      <c r="D840" s="34">
        <f>E840-C840</f>
        <v>0</v>
      </c>
      <c r="E840" s="35">
        <v>0</v>
      </c>
    </row>
    <row r="841" spans="1:22" ht="13.5">
      <c r="A841" s="176"/>
      <c r="B841" s="24" t="s">
        <v>4</v>
      </c>
      <c r="C841" s="36">
        <v>0</v>
      </c>
      <c r="D841" s="37">
        <f t="shared" ref="D841:D864" si="117">E841-C841</f>
        <v>1.4E-2</v>
      </c>
      <c r="E841" s="38">
        <v>1.4E-2</v>
      </c>
    </row>
    <row r="842" spans="1:22" ht="13.5">
      <c r="A842" s="176"/>
      <c r="B842" s="24" t="s">
        <v>14</v>
      </c>
      <c r="C842" s="36">
        <v>0</v>
      </c>
      <c r="D842" s="37">
        <f t="shared" si="117"/>
        <v>2.1999999999999999E-2</v>
      </c>
      <c r="E842" s="38">
        <v>2.1999999999999999E-2</v>
      </c>
    </row>
    <row r="843" spans="1:22" ht="13.5">
      <c r="A843" s="176"/>
      <c r="B843" s="24" t="s">
        <v>6</v>
      </c>
      <c r="C843" s="36">
        <v>0</v>
      </c>
      <c r="D843" s="37">
        <f t="shared" si="117"/>
        <v>2.1999999999999999E-2</v>
      </c>
      <c r="E843" s="38">
        <v>2.1999999999999999E-2</v>
      </c>
    </row>
    <row r="844" spans="1:22" ht="13.5">
      <c r="A844" s="176"/>
      <c r="B844" s="24" t="s">
        <v>8</v>
      </c>
      <c r="C844" s="36">
        <v>0</v>
      </c>
      <c r="D844" s="37">
        <f t="shared" si="117"/>
        <v>0</v>
      </c>
      <c r="E844" s="38">
        <v>0</v>
      </c>
    </row>
    <row r="845" spans="1:22" ht="13.5">
      <c r="A845" s="176"/>
      <c r="B845" s="24" t="s">
        <v>10</v>
      </c>
      <c r="C845" s="36">
        <v>0</v>
      </c>
      <c r="D845" s="37">
        <f t="shared" si="117"/>
        <v>7.0000000000000001E-3</v>
      </c>
      <c r="E845" s="38">
        <v>7.0000000000000001E-3</v>
      </c>
    </row>
    <row r="846" spans="1:22" ht="13.5">
      <c r="A846" s="176"/>
      <c r="B846" s="24" t="s">
        <v>11</v>
      </c>
      <c r="C846" s="36">
        <v>0</v>
      </c>
      <c r="D846" s="37">
        <f t="shared" si="117"/>
        <v>1.4E-2</v>
      </c>
      <c r="E846" s="38">
        <v>1.4E-2</v>
      </c>
    </row>
    <row r="847" spans="1:22" ht="13.5">
      <c r="A847" s="176"/>
      <c r="B847" s="24" t="s">
        <v>12</v>
      </c>
      <c r="C847" s="36">
        <v>0</v>
      </c>
      <c r="D847" s="37">
        <f t="shared" si="117"/>
        <v>7.0000000000000001E-3</v>
      </c>
      <c r="E847" s="38">
        <v>7.0000000000000001E-3</v>
      </c>
    </row>
    <row r="848" spans="1:22" ht="13.5">
      <c r="A848" s="176"/>
      <c r="B848" s="24" t="s">
        <v>7</v>
      </c>
      <c r="C848" s="36">
        <v>0</v>
      </c>
      <c r="D848" s="37">
        <f t="shared" si="117"/>
        <v>0.19400000000000001</v>
      </c>
      <c r="E848" s="38">
        <v>0.19400000000000001</v>
      </c>
    </row>
    <row r="849" spans="1:5" ht="13.5">
      <c r="A849" s="176"/>
      <c r="B849" s="24" t="s">
        <v>13</v>
      </c>
      <c r="C849" s="36">
        <v>0</v>
      </c>
      <c r="D849" s="37">
        <f>E849-C849</f>
        <v>1.4E-2</v>
      </c>
      <c r="E849" s="38">
        <v>1.4E-2</v>
      </c>
    </row>
    <row r="850" spans="1:5" ht="13.5">
      <c r="A850" s="176"/>
      <c r="B850" s="24" t="s">
        <v>15</v>
      </c>
      <c r="C850" s="36">
        <v>0</v>
      </c>
      <c r="D850" s="37">
        <f>E850-C850</f>
        <v>6.5000000000000002E-2</v>
      </c>
      <c r="E850" s="38">
        <v>6.5000000000000002E-2</v>
      </c>
    </row>
    <row r="851" spans="1:5" ht="13.5">
      <c r="A851" s="176"/>
      <c r="B851" s="24" t="s">
        <v>16</v>
      </c>
      <c r="C851" s="36">
        <v>0</v>
      </c>
      <c r="D851" s="37">
        <f>E851-C851</f>
        <v>0.122</v>
      </c>
      <c r="E851" s="38">
        <v>0.122</v>
      </c>
    </row>
    <row r="852" spans="1:5" ht="13.5">
      <c r="A852" s="176"/>
      <c r="B852" s="24" t="s">
        <v>17</v>
      </c>
      <c r="C852" s="36"/>
      <c r="D852" s="37"/>
      <c r="E852" s="38"/>
    </row>
    <row r="853" spans="1:5" ht="13.5">
      <c r="A853" s="176"/>
      <c r="B853" s="24" t="s">
        <v>18</v>
      </c>
      <c r="C853" s="36">
        <v>0</v>
      </c>
      <c r="D853" s="37">
        <f t="shared" ref="D853:D861" si="118">E853-C853</f>
        <v>2.9000000000000001E-2</v>
      </c>
      <c r="E853" s="38">
        <v>2.9000000000000001E-2</v>
      </c>
    </row>
    <row r="854" spans="1:5" ht="13.5">
      <c r="A854" s="176"/>
      <c r="B854" s="24" t="s">
        <v>23</v>
      </c>
      <c r="C854" s="36">
        <v>0</v>
      </c>
      <c r="D854" s="37">
        <f t="shared" si="118"/>
        <v>7.0000000000000001E-3</v>
      </c>
      <c r="E854" s="38">
        <v>7.0000000000000001E-3</v>
      </c>
    </row>
    <row r="855" spans="1:5" ht="13.5">
      <c r="A855" s="176"/>
      <c r="B855" s="24" t="s">
        <v>19</v>
      </c>
      <c r="C855" s="36">
        <v>0</v>
      </c>
      <c r="D855" s="37">
        <f t="shared" si="118"/>
        <v>0.187</v>
      </c>
      <c r="E855" s="38">
        <v>0.187</v>
      </c>
    </row>
    <row r="856" spans="1:5" ht="13.5">
      <c r="A856" s="176"/>
      <c r="B856" s="24" t="s">
        <v>20</v>
      </c>
      <c r="C856" s="36">
        <v>0</v>
      </c>
      <c r="D856" s="37">
        <f t="shared" si="118"/>
        <v>0</v>
      </c>
      <c r="E856" s="38">
        <v>0</v>
      </c>
    </row>
    <row r="857" spans="1:5" ht="13.5">
      <c r="A857" s="176"/>
      <c r="B857" s="24" t="s">
        <v>21</v>
      </c>
      <c r="C857" s="36">
        <v>0</v>
      </c>
      <c r="D857" s="37">
        <f t="shared" si="118"/>
        <v>0</v>
      </c>
      <c r="E857" s="38">
        <v>0</v>
      </c>
    </row>
    <row r="858" spans="1:5" ht="13.5">
      <c r="A858" s="176"/>
      <c r="B858" s="24" t="s">
        <v>47</v>
      </c>
      <c r="C858" s="36">
        <v>0</v>
      </c>
      <c r="D858" s="37">
        <f t="shared" si="118"/>
        <v>0</v>
      </c>
      <c r="E858" s="38">
        <v>0</v>
      </c>
    </row>
    <row r="859" spans="1:5" ht="13.5">
      <c r="A859" s="176"/>
      <c r="B859" s="24" t="s">
        <v>22</v>
      </c>
      <c r="C859" s="36">
        <v>0</v>
      </c>
      <c r="D859" s="37">
        <f t="shared" si="118"/>
        <v>2.9000000000000001E-2</v>
      </c>
      <c r="E859" s="38">
        <v>2.9000000000000001E-2</v>
      </c>
    </row>
    <row r="860" spans="1:5" ht="13.5">
      <c r="A860" s="176"/>
      <c r="B860" s="24" t="s">
        <v>9</v>
      </c>
      <c r="C860" s="36">
        <v>0</v>
      </c>
      <c r="D860" s="37">
        <f t="shared" si="118"/>
        <v>0.13700000000000001</v>
      </c>
      <c r="E860" s="38">
        <v>0.13700000000000001</v>
      </c>
    </row>
    <row r="861" spans="1:5" ht="13.5">
      <c r="A861" s="176"/>
      <c r="B861" s="24" t="s">
        <v>5</v>
      </c>
      <c r="C861" s="36">
        <v>0</v>
      </c>
      <c r="D861" s="37">
        <f t="shared" si="118"/>
        <v>2.1999999999999999E-2</v>
      </c>
      <c r="E861" s="38">
        <v>2.1999999999999999E-2</v>
      </c>
    </row>
    <row r="862" spans="1:5" ht="13.5">
      <c r="A862" s="176"/>
      <c r="B862" s="24" t="s">
        <v>126</v>
      </c>
      <c r="C862" s="36">
        <v>0</v>
      </c>
      <c r="D862" s="37">
        <f t="shared" si="117"/>
        <v>4.2999999999999997E-2</v>
      </c>
      <c r="E862" s="38">
        <v>4.2999999999999997E-2</v>
      </c>
    </row>
    <row r="863" spans="1:5" ht="13.5">
      <c r="A863" s="176"/>
      <c r="B863" s="171"/>
      <c r="C863" s="181"/>
      <c r="D863" s="182"/>
      <c r="E863" s="183"/>
    </row>
    <row r="864" spans="1:5" ht="14.25" thickBot="1">
      <c r="A864" s="177"/>
      <c r="B864" s="25" t="s">
        <v>1</v>
      </c>
      <c r="C864" s="39">
        <v>0</v>
      </c>
      <c r="D864" s="40">
        <f t="shared" si="117"/>
        <v>1</v>
      </c>
      <c r="E864" s="41">
        <v>1</v>
      </c>
    </row>
    <row r="865" spans="1:22"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7" spans="1:22">
      <c r="A867" s="1">
        <v>2010</v>
      </c>
    </row>
    <row r="868" spans="1:22" ht="13.15" customHeight="1">
      <c r="A868" s="331" t="s">
        <v>0</v>
      </c>
      <c r="B868" s="332" t="s">
        <v>0</v>
      </c>
      <c r="C868" s="497" t="s">
        <v>89</v>
      </c>
      <c r="D868" s="498"/>
      <c r="E868" s="498"/>
      <c r="F868" s="499"/>
    </row>
    <row r="869" spans="1:22" ht="13.15" customHeight="1">
      <c r="A869" s="333"/>
      <c r="B869" s="29"/>
      <c r="C869" s="497" t="s">
        <v>28</v>
      </c>
      <c r="D869" s="498"/>
      <c r="E869" s="498"/>
      <c r="F869" s="499"/>
    </row>
    <row r="870" spans="1:22" ht="13.15" customHeight="1">
      <c r="A870" s="334"/>
      <c r="B870" s="335"/>
      <c r="C870" s="336" t="s">
        <v>39</v>
      </c>
      <c r="D870" s="337" t="s">
        <v>29</v>
      </c>
      <c r="E870" s="337" t="s">
        <v>40</v>
      </c>
      <c r="F870" s="338" t="s">
        <v>30</v>
      </c>
    </row>
    <row r="871" spans="1:22" ht="13.15" customHeight="1">
      <c r="A871" s="339" t="s">
        <v>24</v>
      </c>
      <c r="B871" s="340" t="s">
        <v>3</v>
      </c>
      <c r="C871" s="341">
        <f>M8</f>
        <v>1</v>
      </c>
      <c r="D871" s="342">
        <f>C871/$P$39</f>
        <v>4.3668122270742356E-3</v>
      </c>
      <c r="E871" s="341">
        <f t="shared" ref="E871:E900" si="119">P8-C871</f>
        <v>0</v>
      </c>
      <c r="F871" s="342">
        <f>E871/$P$39</f>
        <v>0</v>
      </c>
    </row>
    <row r="872" spans="1:22" ht="13.15" customHeight="1">
      <c r="A872" s="184"/>
      <c r="B872" s="53" t="s">
        <v>4</v>
      </c>
      <c r="C872" s="54">
        <f t="shared" ref="C872:C900" si="120">M9</f>
        <v>5</v>
      </c>
      <c r="D872" s="55">
        <f t="shared" ref="D872:D900" si="121">C872/$P$39</f>
        <v>2.1834061135371178E-2</v>
      </c>
      <c r="E872" s="54">
        <f t="shared" si="119"/>
        <v>4</v>
      </c>
      <c r="F872" s="55">
        <f t="shared" ref="F872:F900" si="122">E872/$P$39</f>
        <v>1.7467248908296942E-2</v>
      </c>
    </row>
    <row r="873" spans="1:22" ht="13.15" customHeight="1">
      <c r="A873" s="184"/>
      <c r="B873" s="53" t="s">
        <v>41</v>
      </c>
      <c r="C873" s="54">
        <f t="shared" si="120"/>
        <v>2</v>
      </c>
      <c r="D873" s="55">
        <f t="shared" si="121"/>
        <v>8.7336244541484712E-3</v>
      </c>
      <c r="E873" s="54">
        <f t="shared" si="119"/>
        <v>0</v>
      </c>
      <c r="F873" s="55">
        <f t="shared" si="122"/>
        <v>0</v>
      </c>
    </row>
    <row r="874" spans="1:22" ht="13.15" customHeight="1">
      <c r="A874" s="184"/>
      <c r="B874" s="53" t="s">
        <v>42</v>
      </c>
      <c r="C874" s="54">
        <f t="shared" si="120"/>
        <v>12</v>
      </c>
      <c r="D874" s="55">
        <f t="shared" si="121"/>
        <v>5.2401746724890827E-2</v>
      </c>
      <c r="E874" s="54">
        <f t="shared" si="119"/>
        <v>9</v>
      </c>
      <c r="F874" s="55">
        <f t="shared" si="122"/>
        <v>3.9301310043668124E-2</v>
      </c>
    </row>
    <row r="875" spans="1:22" ht="13.15" customHeight="1">
      <c r="A875" s="184"/>
      <c r="B875" s="53" t="s">
        <v>14</v>
      </c>
      <c r="C875" s="54">
        <f t="shared" si="120"/>
        <v>3</v>
      </c>
      <c r="D875" s="55">
        <f t="shared" si="121"/>
        <v>1.3100436681222707E-2</v>
      </c>
      <c r="E875" s="54">
        <f t="shared" si="119"/>
        <v>0</v>
      </c>
      <c r="F875" s="55">
        <f t="shared" si="122"/>
        <v>0</v>
      </c>
    </row>
    <row r="876" spans="1:22" ht="13.15" customHeight="1">
      <c r="A876" s="184"/>
      <c r="B876" s="53" t="s">
        <v>6</v>
      </c>
      <c r="C876" s="54">
        <f t="shared" si="120"/>
        <v>2</v>
      </c>
      <c r="D876" s="55">
        <f t="shared" si="121"/>
        <v>8.7336244541484712E-3</v>
      </c>
      <c r="E876" s="54">
        <f t="shared" si="119"/>
        <v>3</v>
      </c>
      <c r="F876" s="55">
        <f t="shared" si="122"/>
        <v>1.3100436681222707E-2</v>
      </c>
    </row>
    <row r="877" spans="1:22" ht="13.15" customHeight="1">
      <c r="A877" s="184"/>
      <c r="B877" s="53" t="s">
        <v>8</v>
      </c>
      <c r="C877" s="54">
        <f t="shared" si="120"/>
        <v>0</v>
      </c>
      <c r="D877" s="55">
        <f t="shared" si="121"/>
        <v>0</v>
      </c>
      <c r="E877" s="54">
        <f t="shared" si="119"/>
        <v>1</v>
      </c>
      <c r="F877" s="55">
        <f t="shared" si="122"/>
        <v>4.3668122270742356E-3</v>
      </c>
    </row>
    <row r="878" spans="1:22" ht="13.15" customHeight="1">
      <c r="A878" s="184"/>
      <c r="B878" s="53" t="s">
        <v>10</v>
      </c>
      <c r="C878" s="54">
        <f t="shared" si="120"/>
        <v>0</v>
      </c>
      <c r="D878" s="55">
        <f t="shared" si="121"/>
        <v>0</v>
      </c>
      <c r="E878" s="54">
        <f t="shared" si="119"/>
        <v>15</v>
      </c>
      <c r="F878" s="55">
        <f t="shared" si="122"/>
        <v>6.5502183406113537E-2</v>
      </c>
    </row>
    <row r="879" spans="1:22" ht="13.15" customHeight="1">
      <c r="A879" s="184"/>
      <c r="B879" s="53" t="s">
        <v>11</v>
      </c>
      <c r="C879" s="54">
        <f t="shared" si="120"/>
        <v>0</v>
      </c>
      <c r="D879" s="55">
        <f t="shared" si="121"/>
        <v>0</v>
      </c>
      <c r="E879" s="54">
        <f t="shared" si="119"/>
        <v>1</v>
      </c>
      <c r="F879" s="55">
        <f t="shared" si="122"/>
        <v>4.3668122270742356E-3</v>
      </c>
    </row>
    <row r="880" spans="1:22" ht="13.15" customHeight="1">
      <c r="A880" s="184"/>
      <c r="B880" s="53" t="s">
        <v>12</v>
      </c>
      <c r="C880" s="54">
        <f t="shared" si="120"/>
        <v>4</v>
      </c>
      <c r="D880" s="55">
        <f t="shared" si="121"/>
        <v>1.7467248908296942E-2</v>
      </c>
      <c r="E880" s="54">
        <f t="shared" si="119"/>
        <v>4</v>
      </c>
      <c r="F880" s="55">
        <f t="shared" si="122"/>
        <v>1.7467248908296942E-2</v>
      </c>
    </row>
    <row r="881" spans="1:6" ht="13.15" customHeight="1">
      <c r="A881" s="184"/>
      <c r="B881" s="53" t="s">
        <v>43</v>
      </c>
      <c r="C881" s="54">
        <f t="shared" si="120"/>
        <v>3</v>
      </c>
      <c r="D881" s="55">
        <f t="shared" si="121"/>
        <v>1.3100436681222707E-2</v>
      </c>
      <c r="E881" s="54">
        <f t="shared" si="119"/>
        <v>4</v>
      </c>
      <c r="F881" s="55">
        <f t="shared" si="122"/>
        <v>1.7467248908296942E-2</v>
      </c>
    </row>
    <row r="882" spans="1:6" ht="13.15" customHeight="1">
      <c r="A882" s="184"/>
      <c r="B882" s="53" t="s">
        <v>7</v>
      </c>
      <c r="C882" s="54">
        <f t="shared" si="120"/>
        <v>25</v>
      </c>
      <c r="D882" s="55">
        <f t="shared" si="121"/>
        <v>0.1091703056768559</v>
      </c>
      <c r="E882" s="54">
        <f t="shared" si="119"/>
        <v>9</v>
      </c>
      <c r="F882" s="55">
        <f t="shared" si="122"/>
        <v>3.9301310043668124E-2</v>
      </c>
    </row>
    <row r="883" spans="1:6" ht="13.15" customHeight="1">
      <c r="A883" s="184"/>
      <c r="B883" s="53" t="s">
        <v>13</v>
      </c>
      <c r="C883" s="54">
        <f t="shared" si="120"/>
        <v>2</v>
      </c>
      <c r="D883" s="55">
        <f t="shared" si="121"/>
        <v>8.7336244541484712E-3</v>
      </c>
      <c r="E883" s="54">
        <f t="shared" si="119"/>
        <v>3</v>
      </c>
      <c r="F883" s="55">
        <f t="shared" si="122"/>
        <v>1.3100436681222707E-2</v>
      </c>
    </row>
    <row r="884" spans="1:6" ht="13.15" customHeight="1">
      <c r="A884" s="184"/>
      <c r="B884" s="53" t="s">
        <v>15</v>
      </c>
      <c r="C884" s="54">
        <f t="shared" si="120"/>
        <v>6</v>
      </c>
      <c r="D884" s="55">
        <f t="shared" si="121"/>
        <v>2.6200873362445413E-2</v>
      </c>
      <c r="E884" s="54">
        <f t="shared" si="119"/>
        <v>4</v>
      </c>
      <c r="F884" s="55">
        <f t="shared" si="122"/>
        <v>1.7467248908296942E-2</v>
      </c>
    </row>
    <row r="885" spans="1:6" ht="13.15" customHeight="1">
      <c r="A885" s="184"/>
      <c r="B885" s="53" t="s">
        <v>16</v>
      </c>
      <c r="C885" s="54">
        <f t="shared" si="120"/>
        <v>16</v>
      </c>
      <c r="D885" s="55">
        <f t="shared" si="121"/>
        <v>6.9868995633187769E-2</v>
      </c>
      <c r="E885" s="54">
        <f t="shared" si="119"/>
        <v>2</v>
      </c>
      <c r="F885" s="55">
        <f t="shared" si="122"/>
        <v>8.7336244541484712E-3</v>
      </c>
    </row>
    <row r="886" spans="1:6" ht="13.15" customHeight="1">
      <c r="A886" s="184"/>
      <c r="B886" s="53" t="s">
        <v>17</v>
      </c>
      <c r="C886" s="54">
        <f t="shared" si="120"/>
        <v>1</v>
      </c>
      <c r="D886" s="55">
        <f t="shared" si="121"/>
        <v>4.3668122270742356E-3</v>
      </c>
      <c r="E886" s="54">
        <f t="shared" si="119"/>
        <v>0</v>
      </c>
      <c r="F886" s="55">
        <f t="shared" si="122"/>
        <v>0</v>
      </c>
    </row>
    <row r="887" spans="1:6" ht="13.15" customHeight="1">
      <c r="A887" s="184"/>
      <c r="B887" s="53" t="s">
        <v>44</v>
      </c>
      <c r="C887" s="54">
        <f t="shared" si="120"/>
        <v>0</v>
      </c>
      <c r="D887" s="55">
        <f t="shared" si="121"/>
        <v>0</v>
      </c>
      <c r="E887" s="54">
        <f t="shared" si="119"/>
        <v>2</v>
      </c>
      <c r="F887" s="55">
        <f t="shared" si="122"/>
        <v>8.7336244541484712E-3</v>
      </c>
    </row>
    <row r="888" spans="1:6" ht="13.15" customHeight="1">
      <c r="A888" s="184"/>
      <c r="B888" s="53" t="s">
        <v>18</v>
      </c>
      <c r="C888" s="54">
        <f t="shared" si="120"/>
        <v>2</v>
      </c>
      <c r="D888" s="55">
        <f t="shared" si="121"/>
        <v>8.7336244541484712E-3</v>
      </c>
      <c r="E888" s="54">
        <f t="shared" si="119"/>
        <v>0</v>
      </c>
      <c r="F888" s="55">
        <f t="shared" si="122"/>
        <v>0</v>
      </c>
    </row>
    <row r="889" spans="1:6" ht="13.15" customHeight="1">
      <c r="A889" s="184"/>
      <c r="B889" s="53" t="s">
        <v>23</v>
      </c>
      <c r="C889" s="54">
        <f t="shared" si="120"/>
        <v>1</v>
      </c>
      <c r="D889" s="55">
        <f t="shared" si="121"/>
        <v>4.3668122270742356E-3</v>
      </c>
      <c r="E889" s="54">
        <f t="shared" si="119"/>
        <v>0</v>
      </c>
      <c r="F889" s="55">
        <f t="shared" si="122"/>
        <v>0</v>
      </c>
    </row>
    <row r="890" spans="1:6" ht="13.15" customHeight="1">
      <c r="A890" s="184"/>
      <c r="B890" s="53" t="s">
        <v>19</v>
      </c>
      <c r="C890" s="54">
        <f t="shared" si="120"/>
        <v>7</v>
      </c>
      <c r="D890" s="55">
        <f t="shared" si="121"/>
        <v>3.0567685589519649E-2</v>
      </c>
      <c r="E890" s="54">
        <f t="shared" si="119"/>
        <v>1</v>
      </c>
      <c r="F890" s="55">
        <f t="shared" si="122"/>
        <v>4.3668122270742356E-3</v>
      </c>
    </row>
    <row r="891" spans="1:6" ht="13.15" customHeight="1">
      <c r="A891" s="184"/>
      <c r="B891" s="53" t="s">
        <v>20</v>
      </c>
      <c r="C891" s="54">
        <f t="shared" si="120"/>
        <v>1</v>
      </c>
      <c r="D891" s="55">
        <f t="shared" si="121"/>
        <v>4.3668122270742356E-3</v>
      </c>
      <c r="E891" s="54">
        <f t="shared" si="119"/>
        <v>1</v>
      </c>
      <c r="F891" s="55">
        <f t="shared" si="122"/>
        <v>4.3668122270742356E-3</v>
      </c>
    </row>
    <row r="892" spans="1:6" ht="13.15" customHeight="1">
      <c r="A892" s="184"/>
      <c r="B892" s="53" t="s">
        <v>21</v>
      </c>
      <c r="C892" s="54">
        <f t="shared" si="120"/>
        <v>0</v>
      </c>
      <c r="D892" s="55">
        <f t="shared" si="121"/>
        <v>0</v>
      </c>
      <c r="E892" s="54">
        <f t="shared" si="119"/>
        <v>1</v>
      </c>
      <c r="F892" s="55">
        <f t="shared" si="122"/>
        <v>4.3668122270742356E-3</v>
      </c>
    </row>
    <row r="893" spans="1:6" ht="13.15" customHeight="1">
      <c r="A893" s="184"/>
      <c r="B893" s="53" t="s">
        <v>45</v>
      </c>
      <c r="C893" s="54">
        <f t="shared" si="120"/>
        <v>7</v>
      </c>
      <c r="D893" s="55">
        <f t="shared" si="121"/>
        <v>3.0567685589519649E-2</v>
      </c>
      <c r="E893" s="54">
        <f t="shared" si="119"/>
        <v>1</v>
      </c>
      <c r="F893" s="55">
        <f t="shared" si="122"/>
        <v>4.3668122270742356E-3</v>
      </c>
    </row>
    <row r="894" spans="1:6" ht="13.15" customHeight="1">
      <c r="A894" s="184"/>
      <c r="B894" s="53" t="s">
        <v>46</v>
      </c>
      <c r="C894" s="54">
        <f t="shared" si="120"/>
        <v>8</v>
      </c>
      <c r="D894" s="55">
        <f t="shared" si="121"/>
        <v>3.4934497816593885E-2</v>
      </c>
      <c r="E894" s="54">
        <f t="shared" si="119"/>
        <v>2</v>
      </c>
      <c r="F894" s="55">
        <f t="shared" si="122"/>
        <v>8.7336244541484712E-3</v>
      </c>
    </row>
    <row r="895" spans="1:6" ht="13.15" customHeight="1">
      <c r="A895" s="184"/>
      <c r="B895" s="53" t="s">
        <v>47</v>
      </c>
      <c r="C895" s="54">
        <f t="shared" si="120"/>
        <v>1</v>
      </c>
      <c r="D895" s="55">
        <f t="shared" si="121"/>
        <v>4.3668122270742356E-3</v>
      </c>
      <c r="E895" s="54">
        <f t="shared" si="119"/>
        <v>1</v>
      </c>
      <c r="F895" s="55">
        <f t="shared" si="122"/>
        <v>4.3668122270742356E-3</v>
      </c>
    </row>
    <row r="896" spans="1:6" ht="13.15" customHeight="1">
      <c r="A896" s="184"/>
      <c r="B896" s="53" t="s">
        <v>22</v>
      </c>
      <c r="C896" s="54">
        <f t="shared" si="120"/>
        <v>4</v>
      </c>
      <c r="D896" s="55">
        <f t="shared" si="121"/>
        <v>1.7467248908296942E-2</v>
      </c>
      <c r="E896" s="54">
        <f t="shared" si="119"/>
        <v>5</v>
      </c>
      <c r="F896" s="55">
        <f t="shared" si="122"/>
        <v>2.1834061135371178E-2</v>
      </c>
    </row>
    <row r="897" spans="1:6" ht="13.15" customHeight="1">
      <c r="A897" s="184"/>
      <c r="B897" s="53" t="s">
        <v>9</v>
      </c>
      <c r="C897" s="54">
        <f t="shared" si="120"/>
        <v>27</v>
      </c>
      <c r="D897" s="55">
        <f t="shared" si="121"/>
        <v>0.11790393013100436</v>
      </c>
      <c r="E897" s="54">
        <f t="shared" si="119"/>
        <v>1</v>
      </c>
      <c r="F897" s="55">
        <f t="shared" si="122"/>
        <v>4.3668122270742356E-3</v>
      </c>
    </row>
    <row r="898" spans="1:6" ht="13.15" customHeight="1">
      <c r="A898" s="184"/>
      <c r="B898" s="53" t="s">
        <v>33</v>
      </c>
      <c r="C898" s="54">
        <f t="shared" si="120"/>
        <v>0</v>
      </c>
      <c r="D898" s="55">
        <f t="shared" si="121"/>
        <v>0</v>
      </c>
      <c r="E898" s="54">
        <f t="shared" si="119"/>
        <v>0</v>
      </c>
      <c r="F898" s="55">
        <f t="shared" si="122"/>
        <v>0</v>
      </c>
    </row>
    <row r="899" spans="1:6" ht="13.15" customHeight="1">
      <c r="A899" s="184"/>
      <c r="B899" s="53" t="s">
        <v>5</v>
      </c>
      <c r="C899" s="54">
        <f t="shared" si="120"/>
        <v>3</v>
      </c>
      <c r="D899" s="55">
        <f t="shared" si="121"/>
        <v>1.3100436681222707E-2</v>
      </c>
      <c r="E899" s="54">
        <f t="shared" si="119"/>
        <v>1</v>
      </c>
      <c r="F899" s="55">
        <f t="shared" si="122"/>
        <v>4.3668122270742356E-3</v>
      </c>
    </row>
    <row r="900" spans="1:6" ht="13.15" customHeight="1">
      <c r="A900" s="184"/>
      <c r="B900" s="53" t="s">
        <v>126</v>
      </c>
      <c r="C900" s="54">
        <f t="shared" si="120"/>
        <v>9</v>
      </c>
      <c r="D900" s="55">
        <f t="shared" si="121"/>
        <v>3.9301310043668124E-2</v>
      </c>
      <c r="E900" s="54">
        <f t="shared" si="119"/>
        <v>2</v>
      </c>
      <c r="F900" s="55">
        <f t="shared" si="122"/>
        <v>8.7336244541484712E-3</v>
      </c>
    </row>
    <row r="901" spans="1:6" ht="13.15" customHeight="1">
      <c r="A901" s="185"/>
      <c r="B901" s="56"/>
      <c r="C901" s="54"/>
      <c r="D901" s="55"/>
      <c r="E901" s="54"/>
      <c r="F901" s="55"/>
    </row>
    <row r="902" spans="1:6" ht="13.15" customHeight="1">
      <c r="A902" s="60"/>
      <c r="B902" s="57" t="s">
        <v>1</v>
      </c>
      <c r="C902" s="54">
        <f>M39</f>
        <v>152</v>
      </c>
      <c r="D902" s="55">
        <f>C902/$P$39</f>
        <v>0.66375545851528384</v>
      </c>
      <c r="E902" s="54">
        <f>P39-C902</f>
        <v>77</v>
      </c>
      <c r="F902" s="55">
        <f>E902/$P$39</f>
        <v>0.33624454148471616</v>
      </c>
    </row>
    <row r="905" spans="1:6" ht="12.75" thickBot="1">
      <c r="A905" s="1">
        <v>2005</v>
      </c>
    </row>
    <row r="906" spans="1:6" ht="12.75">
      <c r="A906" s="28" t="s">
        <v>0</v>
      </c>
      <c r="B906" s="28" t="s">
        <v>0</v>
      </c>
      <c r="C906" s="543" t="s">
        <v>89</v>
      </c>
      <c r="D906" s="543"/>
      <c r="E906" s="543"/>
    </row>
    <row r="907" spans="1:6" ht="12.75">
      <c r="A907" s="29"/>
      <c r="B907" s="29"/>
      <c r="C907" s="533" t="s">
        <v>28</v>
      </c>
      <c r="D907" s="533"/>
      <c r="E907" s="533"/>
    </row>
    <row r="908" spans="1:6" ht="13.5" thickBot="1">
      <c r="A908" s="29"/>
      <c r="B908" s="29"/>
      <c r="C908" s="70" t="s">
        <v>29</v>
      </c>
      <c r="D908" s="71" t="s">
        <v>30</v>
      </c>
      <c r="E908" s="72" t="s">
        <v>1</v>
      </c>
    </row>
    <row r="909" spans="1:6" ht="13.5">
      <c r="A909" s="175" t="s">
        <v>24</v>
      </c>
      <c r="B909" s="23" t="s">
        <v>3</v>
      </c>
      <c r="C909" s="33">
        <v>0</v>
      </c>
      <c r="D909" s="34">
        <f>E909-C909</f>
        <v>0</v>
      </c>
      <c r="E909" s="35">
        <v>0</v>
      </c>
    </row>
    <row r="910" spans="1:6" ht="13.5">
      <c r="A910" s="176"/>
      <c r="B910" s="24" t="s">
        <v>4</v>
      </c>
      <c r="C910" s="36">
        <v>0</v>
      </c>
      <c r="D910" s="37">
        <f t="shared" ref="D910:D933" si="123">E910-C910</f>
        <v>1.4E-2</v>
      </c>
      <c r="E910" s="38">
        <v>1.4E-2</v>
      </c>
    </row>
    <row r="911" spans="1:6" ht="13.5">
      <c r="A911" s="176"/>
      <c r="B911" s="24" t="s">
        <v>14</v>
      </c>
      <c r="C911" s="36">
        <v>0</v>
      </c>
      <c r="D911" s="37">
        <f t="shared" si="123"/>
        <v>2.1999999999999999E-2</v>
      </c>
      <c r="E911" s="38">
        <v>2.1999999999999999E-2</v>
      </c>
    </row>
    <row r="912" spans="1:6" ht="13.5">
      <c r="A912" s="176"/>
      <c r="B912" s="24" t="s">
        <v>6</v>
      </c>
      <c r="C912" s="36">
        <v>0</v>
      </c>
      <c r="D912" s="37">
        <f t="shared" si="123"/>
        <v>2.1999999999999999E-2</v>
      </c>
      <c r="E912" s="38">
        <v>2.1999999999999999E-2</v>
      </c>
    </row>
    <row r="913" spans="1:5" ht="13.5">
      <c r="A913" s="176"/>
      <c r="B913" s="24" t="s">
        <v>8</v>
      </c>
      <c r="C913" s="36">
        <v>0</v>
      </c>
      <c r="D913" s="37">
        <f t="shared" si="123"/>
        <v>0</v>
      </c>
      <c r="E913" s="38">
        <v>0</v>
      </c>
    </row>
    <row r="914" spans="1:5" ht="13.5">
      <c r="A914" s="176"/>
      <c r="B914" s="24" t="s">
        <v>10</v>
      </c>
      <c r="C914" s="36">
        <v>0</v>
      </c>
      <c r="D914" s="37">
        <f t="shared" si="123"/>
        <v>7.0000000000000001E-3</v>
      </c>
      <c r="E914" s="38">
        <v>7.0000000000000001E-3</v>
      </c>
    </row>
    <row r="915" spans="1:5" ht="13.5">
      <c r="A915" s="176"/>
      <c r="B915" s="24" t="s">
        <v>11</v>
      </c>
      <c r="C915" s="36">
        <v>0</v>
      </c>
      <c r="D915" s="37">
        <f t="shared" si="123"/>
        <v>1.4E-2</v>
      </c>
      <c r="E915" s="38">
        <v>1.4E-2</v>
      </c>
    </row>
    <row r="916" spans="1:5" ht="13.5">
      <c r="A916" s="176"/>
      <c r="B916" s="24" t="s">
        <v>12</v>
      </c>
      <c r="C916" s="36">
        <v>0</v>
      </c>
      <c r="D916" s="37">
        <f t="shared" si="123"/>
        <v>7.0000000000000001E-3</v>
      </c>
      <c r="E916" s="38">
        <v>7.0000000000000001E-3</v>
      </c>
    </row>
    <row r="917" spans="1:5" ht="13.5">
      <c r="A917" s="176"/>
      <c r="B917" s="24" t="s">
        <v>7</v>
      </c>
      <c r="C917" s="36">
        <v>0</v>
      </c>
      <c r="D917" s="37">
        <f t="shared" si="123"/>
        <v>0.19400000000000001</v>
      </c>
      <c r="E917" s="38">
        <v>0.19400000000000001</v>
      </c>
    </row>
    <row r="918" spans="1:5" ht="13.5">
      <c r="A918" s="176"/>
      <c r="B918" s="24" t="s">
        <v>13</v>
      </c>
      <c r="C918" s="36">
        <v>0</v>
      </c>
      <c r="D918" s="37">
        <f>E918-C918</f>
        <v>1.4E-2</v>
      </c>
      <c r="E918" s="38">
        <v>1.4E-2</v>
      </c>
    </row>
    <row r="919" spans="1:5" ht="13.5">
      <c r="A919" s="176"/>
      <c r="B919" s="24" t="s">
        <v>15</v>
      </c>
      <c r="C919" s="36">
        <v>0</v>
      </c>
      <c r="D919" s="37">
        <f>E919-C919</f>
        <v>6.5000000000000002E-2</v>
      </c>
      <c r="E919" s="38">
        <v>6.5000000000000002E-2</v>
      </c>
    </row>
    <row r="920" spans="1:5" ht="13.5">
      <c r="A920" s="176"/>
      <c r="B920" s="24" t="s">
        <v>16</v>
      </c>
      <c r="C920" s="36">
        <v>0</v>
      </c>
      <c r="D920" s="37">
        <f>E920-C920</f>
        <v>0.122</v>
      </c>
      <c r="E920" s="38">
        <v>0.122</v>
      </c>
    </row>
    <row r="921" spans="1:5" ht="13.5">
      <c r="A921" s="176"/>
      <c r="B921" s="24" t="s">
        <v>17</v>
      </c>
      <c r="C921" s="36"/>
      <c r="D921" s="37"/>
      <c r="E921" s="38"/>
    </row>
    <row r="922" spans="1:5" ht="13.5">
      <c r="A922" s="176"/>
      <c r="B922" s="24" t="s">
        <v>18</v>
      </c>
      <c r="C922" s="36">
        <v>0</v>
      </c>
      <c r="D922" s="37">
        <f t="shared" ref="D922:D930" si="124">E922-C922</f>
        <v>2.9000000000000001E-2</v>
      </c>
      <c r="E922" s="38">
        <v>2.9000000000000001E-2</v>
      </c>
    </row>
    <row r="923" spans="1:5" ht="13.5">
      <c r="A923" s="176"/>
      <c r="B923" s="24" t="s">
        <v>23</v>
      </c>
      <c r="C923" s="36">
        <v>0</v>
      </c>
      <c r="D923" s="37">
        <f t="shared" si="124"/>
        <v>7.0000000000000001E-3</v>
      </c>
      <c r="E923" s="38">
        <v>7.0000000000000001E-3</v>
      </c>
    </row>
    <row r="924" spans="1:5" ht="13.5">
      <c r="A924" s="176"/>
      <c r="B924" s="24" t="s">
        <v>19</v>
      </c>
      <c r="C924" s="36">
        <v>0</v>
      </c>
      <c r="D924" s="37">
        <f t="shared" si="124"/>
        <v>0.187</v>
      </c>
      <c r="E924" s="38">
        <v>0.187</v>
      </c>
    </row>
    <row r="925" spans="1:5" ht="13.5">
      <c r="A925" s="176"/>
      <c r="B925" s="24" t="s">
        <v>20</v>
      </c>
      <c r="C925" s="36">
        <v>0</v>
      </c>
      <c r="D925" s="37">
        <f t="shared" si="124"/>
        <v>0</v>
      </c>
      <c r="E925" s="38">
        <v>0</v>
      </c>
    </row>
    <row r="926" spans="1:5" ht="13.5">
      <c r="A926" s="176"/>
      <c r="B926" s="24" t="s">
        <v>21</v>
      </c>
      <c r="C926" s="36">
        <v>0</v>
      </c>
      <c r="D926" s="37">
        <f t="shared" si="124"/>
        <v>0</v>
      </c>
      <c r="E926" s="38">
        <v>0</v>
      </c>
    </row>
    <row r="927" spans="1:5" ht="13.5">
      <c r="A927" s="176"/>
      <c r="B927" s="24" t="s">
        <v>47</v>
      </c>
      <c r="C927" s="36">
        <v>0</v>
      </c>
      <c r="D927" s="37">
        <f t="shared" si="124"/>
        <v>0</v>
      </c>
      <c r="E927" s="38">
        <v>0</v>
      </c>
    </row>
    <row r="928" spans="1:5" ht="13.5">
      <c r="A928" s="176"/>
      <c r="B928" s="24" t="s">
        <v>22</v>
      </c>
      <c r="C928" s="36">
        <v>0</v>
      </c>
      <c r="D928" s="37">
        <f t="shared" si="124"/>
        <v>2.9000000000000001E-2</v>
      </c>
      <c r="E928" s="38">
        <v>2.9000000000000001E-2</v>
      </c>
    </row>
    <row r="929" spans="1:6" ht="13.5">
      <c r="A929" s="176"/>
      <c r="B929" s="24" t="s">
        <v>9</v>
      </c>
      <c r="C929" s="36">
        <v>0</v>
      </c>
      <c r="D929" s="37">
        <f t="shared" si="124"/>
        <v>0.13700000000000001</v>
      </c>
      <c r="E929" s="38">
        <v>0.13700000000000001</v>
      </c>
    </row>
    <row r="930" spans="1:6" ht="13.5">
      <c r="A930" s="176"/>
      <c r="B930" s="24" t="s">
        <v>5</v>
      </c>
      <c r="C930" s="36">
        <v>0</v>
      </c>
      <c r="D930" s="37">
        <f t="shared" si="124"/>
        <v>2.1999999999999999E-2</v>
      </c>
      <c r="E930" s="38">
        <v>2.1999999999999999E-2</v>
      </c>
    </row>
    <row r="931" spans="1:6" ht="13.5">
      <c r="A931" s="176"/>
      <c r="B931" s="24" t="s">
        <v>126</v>
      </c>
      <c r="C931" s="36">
        <v>0</v>
      </c>
      <c r="D931" s="37">
        <f t="shared" si="123"/>
        <v>4.2999999999999997E-2</v>
      </c>
      <c r="E931" s="38">
        <v>4.2999999999999997E-2</v>
      </c>
    </row>
    <row r="932" spans="1:6" ht="13.5">
      <c r="A932" s="176"/>
      <c r="B932" s="171"/>
      <c r="C932" s="181"/>
      <c r="D932" s="182"/>
      <c r="E932" s="183"/>
    </row>
    <row r="933" spans="1:6" ht="14.25" thickBot="1">
      <c r="A933" s="177"/>
      <c r="B933" s="25" t="s">
        <v>1</v>
      </c>
      <c r="C933" s="39">
        <v>0</v>
      </c>
      <c r="D933" s="40">
        <f t="shared" si="123"/>
        <v>1</v>
      </c>
      <c r="E933" s="41">
        <v>1</v>
      </c>
    </row>
    <row r="936" spans="1:6">
      <c r="A936" s="1">
        <v>2010</v>
      </c>
    </row>
    <row r="937" spans="1:6" ht="13.15" customHeight="1">
      <c r="A937" s="331" t="s">
        <v>0</v>
      </c>
      <c r="B937" s="332" t="s">
        <v>0</v>
      </c>
      <c r="C937" s="497" t="s">
        <v>90</v>
      </c>
      <c r="D937" s="498"/>
      <c r="E937" s="498"/>
      <c r="F937" s="499"/>
    </row>
    <row r="938" spans="1:6" ht="13.15" customHeight="1">
      <c r="A938" s="333"/>
      <c r="B938" s="29"/>
      <c r="C938" s="497" t="s">
        <v>28</v>
      </c>
      <c r="D938" s="498"/>
      <c r="E938" s="498"/>
      <c r="F938" s="499"/>
    </row>
    <row r="939" spans="1:6" ht="13.15" customHeight="1">
      <c r="A939" s="334"/>
      <c r="B939" s="335"/>
      <c r="C939" s="336" t="s">
        <v>39</v>
      </c>
      <c r="D939" s="337" t="s">
        <v>29</v>
      </c>
      <c r="E939" s="337" t="s">
        <v>40</v>
      </c>
      <c r="F939" s="338" t="s">
        <v>30</v>
      </c>
    </row>
    <row r="940" spans="1:6" ht="13.15" customHeight="1">
      <c r="A940" s="339" t="s">
        <v>24</v>
      </c>
      <c r="B940" s="340" t="s">
        <v>3</v>
      </c>
      <c r="C940" s="341">
        <f>N8</f>
        <v>0</v>
      </c>
      <c r="D940" s="342">
        <f>C940/$P$39</f>
        <v>0</v>
      </c>
      <c r="E940" s="341">
        <f t="shared" ref="E940:E969" si="125">P8-C940</f>
        <v>1</v>
      </c>
      <c r="F940" s="342">
        <f>E940/$P$39</f>
        <v>4.3668122270742356E-3</v>
      </c>
    </row>
    <row r="941" spans="1:6" ht="13.15" customHeight="1">
      <c r="A941" s="184"/>
      <c r="B941" s="53" t="s">
        <v>4</v>
      </c>
      <c r="C941" s="54">
        <f t="shared" ref="C941:C969" si="126">N9</f>
        <v>3</v>
      </c>
      <c r="D941" s="55">
        <f t="shared" ref="D941:D969" si="127">C941/$P$39</f>
        <v>1.3100436681222707E-2</v>
      </c>
      <c r="E941" s="54">
        <f t="shared" si="125"/>
        <v>6</v>
      </c>
      <c r="F941" s="55">
        <f t="shared" ref="F941:F969" si="128">E941/$P$39</f>
        <v>2.6200873362445413E-2</v>
      </c>
    </row>
    <row r="942" spans="1:6" ht="13.15" customHeight="1">
      <c r="A942" s="184"/>
      <c r="B942" s="53" t="s">
        <v>41</v>
      </c>
      <c r="C942" s="54">
        <f t="shared" si="126"/>
        <v>1</v>
      </c>
      <c r="D942" s="55">
        <f t="shared" si="127"/>
        <v>4.3668122270742356E-3</v>
      </c>
      <c r="E942" s="54">
        <f t="shared" si="125"/>
        <v>1</v>
      </c>
      <c r="F942" s="55">
        <f t="shared" si="128"/>
        <v>4.3668122270742356E-3</v>
      </c>
    </row>
    <row r="943" spans="1:6" ht="13.15" customHeight="1">
      <c r="A943" s="184"/>
      <c r="B943" s="53" t="s">
        <v>42</v>
      </c>
      <c r="C943" s="54">
        <f t="shared" si="126"/>
        <v>3</v>
      </c>
      <c r="D943" s="55">
        <f t="shared" si="127"/>
        <v>1.3100436681222707E-2</v>
      </c>
      <c r="E943" s="54">
        <f t="shared" si="125"/>
        <v>18</v>
      </c>
      <c r="F943" s="55">
        <f t="shared" si="128"/>
        <v>7.8602620087336247E-2</v>
      </c>
    </row>
    <row r="944" spans="1:6" ht="13.15" customHeight="1">
      <c r="A944" s="184"/>
      <c r="B944" s="53" t="s">
        <v>14</v>
      </c>
      <c r="C944" s="54">
        <f t="shared" si="126"/>
        <v>2</v>
      </c>
      <c r="D944" s="55">
        <f t="shared" si="127"/>
        <v>8.7336244541484712E-3</v>
      </c>
      <c r="E944" s="54">
        <f t="shared" si="125"/>
        <v>1</v>
      </c>
      <c r="F944" s="55">
        <f t="shared" si="128"/>
        <v>4.3668122270742356E-3</v>
      </c>
    </row>
    <row r="945" spans="1:6" ht="13.15" customHeight="1">
      <c r="A945" s="184"/>
      <c r="B945" s="53" t="s">
        <v>6</v>
      </c>
      <c r="C945" s="54">
        <f t="shared" si="126"/>
        <v>4</v>
      </c>
      <c r="D945" s="55">
        <f t="shared" si="127"/>
        <v>1.7467248908296942E-2</v>
      </c>
      <c r="E945" s="54">
        <f t="shared" si="125"/>
        <v>1</v>
      </c>
      <c r="F945" s="55">
        <f t="shared" si="128"/>
        <v>4.3668122270742356E-3</v>
      </c>
    </row>
    <row r="946" spans="1:6" ht="13.15" customHeight="1">
      <c r="A946" s="184"/>
      <c r="B946" s="53" t="s">
        <v>8</v>
      </c>
      <c r="C946" s="54">
        <f t="shared" si="126"/>
        <v>1</v>
      </c>
      <c r="D946" s="55">
        <f t="shared" si="127"/>
        <v>4.3668122270742356E-3</v>
      </c>
      <c r="E946" s="54">
        <f t="shared" si="125"/>
        <v>0</v>
      </c>
      <c r="F946" s="55">
        <f t="shared" si="128"/>
        <v>0</v>
      </c>
    </row>
    <row r="947" spans="1:6" ht="13.15" customHeight="1">
      <c r="A947" s="184"/>
      <c r="B947" s="53" t="s">
        <v>10</v>
      </c>
      <c r="C947" s="54">
        <f t="shared" si="126"/>
        <v>0</v>
      </c>
      <c r="D947" s="55">
        <f t="shared" si="127"/>
        <v>0</v>
      </c>
      <c r="E947" s="54">
        <f t="shared" si="125"/>
        <v>15</v>
      </c>
      <c r="F947" s="55">
        <f t="shared" si="128"/>
        <v>6.5502183406113537E-2</v>
      </c>
    </row>
    <row r="948" spans="1:6" ht="13.15" customHeight="1">
      <c r="A948" s="184"/>
      <c r="B948" s="53" t="s">
        <v>11</v>
      </c>
      <c r="C948" s="54">
        <f t="shared" si="126"/>
        <v>0</v>
      </c>
      <c r="D948" s="55">
        <f t="shared" si="127"/>
        <v>0</v>
      </c>
      <c r="E948" s="54">
        <f t="shared" si="125"/>
        <v>1</v>
      </c>
      <c r="F948" s="55">
        <f t="shared" si="128"/>
        <v>4.3668122270742356E-3</v>
      </c>
    </row>
    <row r="949" spans="1:6" ht="13.15" customHeight="1">
      <c r="A949" s="184"/>
      <c r="B949" s="53" t="s">
        <v>12</v>
      </c>
      <c r="C949" s="54">
        <f t="shared" si="126"/>
        <v>5</v>
      </c>
      <c r="D949" s="55">
        <f t="shared" si="127"/>
        <v>2.1834061135371178E-2</v>
      </c>
      <c r="E949" s="54">
        <f t="shared" si="125"/>
        <v>3</v>
      </c>
      <c r="F949" s="55">
        <f t="shared" si="128"/>
        <v>1.3100436681222707E-2</v>
      </c>
    </row>
    <row r="950" spans="1:6" ht="13.15" customHeight="1">
      <c r="A950" s="184"/>
      <c r="B950" s="53" t="s">
        <v>43</v>
      </c>
      <c r="C950" s="54">
        <f t="shared" si="126"/>
        <v>0</v>
      </c>
      <c r="D950" s="55">
        <f t="shared" si="127"/>
        <v>0</v>
      </c>
      <c r="E950" s="54">
        <f t="shared" si="125"/>
        <v>7</v>
      </c>
      <c r="F950" s="55">
        <f t="shared" si="128"/>
        <v>3.0567685589519649E-2</v>
      </c>
    </row>
    <row r="951" spans="1:6" ht="13.15" customHeight="1">
      <c r="A951" s="184"/>
      <c r="B951" s="53" t="s">
        <v>7</v>
      </c>
      <c r="C951" s="54">
        <f t="shared" si="126"/>
        <v>0</v>
      </c>
      <c r="D951" s="55">
        <f t="shared" si="127"/>
        <v>0</v>
      </c>
      <c r="E951" s="54">
        <f t="shared" si="125"/>
        <v>34</v>
      </c>
      <c r="F951" s="55">
        <f t="shared" si="128"/>
        <v>0.14847161572052403</v>
      </c>
    </row>
    <row r="952" spans="1:6" ht="13.15" customHeight="1">
      <c r="A952" s="184"/>
      <c r="B952" s="53" t="s">
        <v>13</v>
      </c>
      <c r="C952" s="54">
        <f t="shared" si="126"/>
        <v>0</v>
      </c>
      <c r="D952" s="55">
        <f t="shared" si="127"/>
        <v>0</v>
      </c>
      <c r="E952" s="54">
        <f t="shared" si="125"/>
        <v>5</v>
      </c>
      <c r="F952" s="55">
        <f t="shared" si="128"/>
        <v>2.1834061135371178E-2</v>
      </c>
    </row>
    <row r="953" spans="1:6" ht="13.15" customHeight="1">
      <c r="A953" s="184"/>
      <c r="B953" s="53" t="s">
        <v>15</v>
      </c>
      <c r="C953" s="54">
        <f t="shared" si="126"/>
        <v>4</v>
      </c>
      <c r="D953" s="55">
        <f t="shared" si="127"/>
        <v>1.7467248908296942E-2</v>
      </c>
      <c r="E953" s="54">
        <f t="shared" si="125"/>
        <v>6</v>
      </c>
      <c r="F953" s="55">
        <f t="shared" si="128"/>
        <v>2.6200873362445413E-2</v>
      </c>
    </row>
    <row r="954" spans="1:6" ht="13.15" customHeight="1">
      <c r="A954" s="184"/>
      <c r="B954" s="53" t="s">
        <v>16</v>
      </c>
      <c r="C954" s="54">
        <f t="shared" si="126"/>
        <v>14</v>
      </c>
      <c r="D954" s="55">
        <f t="shared" si="127"/>
        <v>6.1135371179039298E-2</v>
      </c>
      <c r="E954" s="54">
        <f t="shared" si="125"/>
        <v>4</v>
      </c>
      <c r="F954" s="55">
        <f t="shared" si="128"/>
        <v>1.7467248908296942E-2</v>
      </c>
    </row>
    <row r="955" spans="1:6" ht="13.15" customHeight="1">
      <c r="A955" s="184"/>
      <c r="B955" s="53" t="s">
        <v>17</v>
      </c>
      <c r="C955" s="54">
        <f t="shared" si="126"/>
        <v>0</v>
      </c>
      <c r="D955" s="55">
        <f t="shared" si="127"/>
        <v>0</v>
      </c>
      <c r="E955" s="54">
        <f t="shared" si="125"/>
        <v>1</v>
      </c>
      <c r="F955" s="55">
        <f t="shared" si="128"/>
        <v>4.3668122270742356E-3</v>
      </c>
    </row>
    <row r="956" spans="1:6" ht="13.15" customHeight="1">
      <c r="A956" s="184"/>
      <c r="B956" s="53" t="s">
        <v>44</v>
      </c>
      <c r="C956" s="54">
        <f t="shared" si="126"/>
        <v>1</v>
      </c>
      <c r="D956" s="55">
        <f t="shared" si="127"/>
        <v>4.3668122270742356E-3</v>
      </c>
      <c r="E956" s="54">
        <f t="shared" si="125"/>
        <v>1</v>
      </c>
      <c r="F956" s="55">
        <f t="shared" si="128"/>
        <v>4.3668122270742356E-3</v>
      </c>
    </row>
    <row r="957" spans="1:6" ht="13.15" customHeight="1">
      <c r="A957" s="184"/>
      <c r="B957" s="53" t="s">
        <v>18</v>
      </c>
      <c r="C957" s="54">
        <f t="shared" si="126"/>
        <v>2</v>
      </c>
      <c r="D957" s="55">
        <f t="shared" si="127"/>
        <v>8.7336244541484712E-3</v>
      </c>
      <c r="E957" s="54">
        <f t="shared" si="125"/>
        <v>0</v>
      </c>
      <c r="F957" s="55">
        <f t="shared" si="128"/>
        <v>0</v>
      </c>
    </row>
    <row r="958" spans="1:6" ht="13.15" customHeight="1">
      <c r="A958" s="184"/>
      <c r="B958" s="53" t="s">
        <v>23</v>
      </c>
      <c r="C958" s="54">
        <f t="shared" si="126"/>
        <v>1</v>
      </c>
      <c r="D958" s="55">
        <f t="shared" si="127"/>
        <v>4.3668122270742356E-3</v>
      </c>
      <c r="E958" s="54">
        <f t="shared" si="125"/>
        <v>0</v>
      </c>
      <c r="F958" s="55">
        <f t="shared" si="128"/>
        <v>0</v>
      </c>
    </row>
    <row r="959" spans="1:6" ht="13.15" customHeight="1">
      <c r="A959" s="184"/>
      <c r="B959" s="53" t="s">
        <v>19</v>
      </c>
      <c r="C959" s="54">
        <f t="shared" si="126"/>
        <v>2</v>
      </c>
      <c r="D959" s="55">
        <f t="shared" si="127"/>
        <v>8.7336244541484712E-3</v>
      </c>
      <c r="E959" s="54">
        <f t="shared" si="125"/>
        <v>6</v>
      </c>
      <c r="F959" s="55">
        <f t="shared" si="128"/>
        <v>2.6200873362445413E-2</v>
      </c>
    </row>
    <row r="960" spans="1:6" ht="13.15" customHeight="1">
      <c r="A960" s="184"/>
      <c r="B960" s="53" t="s">
        <v>20</v>
      </c>
      <c r="C960" s="54">
        <f t="shared" si="126"/>
        <v>2</v>
      </c>
      <c r="D960" s="55">
        <f t="shared" si="127"/>
        <v>8.7336244541484712E-3</v>
      </c>
      <c r="E960" s="54">
        <f t="shared" si="125"/>
        <v>0</v>
      </c>
      <c r="F960" s="55">
        <f t="shared" si="128"/>
        <v>0</v>
      </c>
    </row>
    <row r="961" spans="1:22" ht="13.15" customHeight="1">
      <c r="A961" s="184"/>
      <c r="B961" s="53" t="s">
        <v>21</v>
      </c>
      <c r="C961" s="54">
        <f t="shared" si="126"/>
        <v>0</v>
      </c>
      <c r="D961" s="55">
        <f t="shared" si="127"/>
        <v>0</v>
      </c>
      <c r="E961" s="54">
        <f t="shared" si="125"/>
        <v>1</v>
      </c>
      <c r="F961" s="55">
        <f t="shared" si="128"/>
        <v>4.3668122270742356E-3</v>
      </c>
    </row>
    <row r="962" spans="1:22" ht="13.15" customHeight="1">
      <c r="A962" s="184"/>
      <c r="B962" s="53" t="s">
        <v>45</v>
      </c>
      <c r="C962" s="54">
        <f t="shared" si="126"/>
        <v>0</v>
      </c>
      <c r="D962" s="55">
        <f t="shared" si="127"/>
        <v>0</v>
      </c>
      <c r="E962" s="54">
        <f t="shared" si="125"/>
        <v>8</v>
      </c>
      <c r="F962" s="55">
        <f t="shared" si="128"/>
        <v>3.4934497816593885E-2</v>
      </c>
    </row>
    <row r="963" spans="1:22" ht="13.15" customHeight="1">
      <c r="A963" s="184"/>
      <c r="B963" s="53" t="s">
        <v>46</v>
      </c>
      <c r="C963" s="54">
        <f t="shared" si="126"/>
        <v>5</v>
      </c>
      <c r="D963" s="55">
        <f t="shared" si="127"/>
        <v>2.1834061135371178E-2</v>
      </c>
      <c r="E963" s="54">
        <f t="shared" si="125"/>
        <v>5</v>
      </c>
      <c r="F963" s="55">
        <f t="shared" si="128"/>
        <v>2.1834061135371178E-2</v>
      </c>
    </row>
    <row r="964" spans="1:22" ht="13.15" customHeight="1">
      <c r="A964" s="184"/>
      <c r="B964" s="53" t="s">
        <v>47</v>
      </c>
      <c r="C964" s="54">
        <f t="shared" si="126"/>
        <v>0</v>
      </c>
      <c r="D964" s="55">
        <f t="shared" si="127"/>
        <v>0</v>
      </c>
      <c r="E964" s="54">
        <f t="shared" si="125"/>
        <v>2</v>
      </c>
      <c r="F964" s="55">
        <f t="shared" si="128"/>
        <v>8.7336244541484712E-3</v>
      </c>
    </row>
    <row r="965" spans="1:22" ht="13.15" customHeight="1">
      <c r="A965" s="184"/>
      <c r="B965" s="53" t="s">
        <v>22</v>
      </c>
      <c r="C965" s="54">
        <f t="shared" si="126"/>
        <v>1</v>
      </c>
      <c r="D965" s="55">
        <f t="shared" si="127"/>
        <v>4.3668122270742356E-3</v>
      </c>
      <c r="E965" s="54">
        <f t="shared" si="125"/>
        <v>8</v>
      </c>
      <c r="F965" s="55">
        <f t="shared" si="128"/>
        <v>3.4934497816593885E-2</v>
      </c>
    </row>
    <row r="966" spans="1:22" ht="13.15" customHeight="1">
      <c r="A966" s="184"/>
      <c r="B966" s="53" t="s">
        <v>9</v>
      </c>
      <c r="C966" s="54">
        <f t="shared" si="126"/>
        <v>1</v>
      </c>
      <c r="D966" s="55">
        <f t="shared" si="127"/>
        <v>4.3668122270742356E-3</v>
      </c>
      <c r="E966" s="54">
        <f t="shared" si="125"/>
        <v>27</v>
      </c>
      <c r="F966" s="55">
        <f t="shared" si="128"/>
        <v>0.11790393013100436</v>
      </c>
    </row>
    <row r="967" spans="1:22" ht="13.15" customHeight="1">
      <c r="A967" s="184"/>
      <c r="B967" s="53" t="s">
        <v>33</v>
      </c>
      <c r="C967" s="54">
        <f t="shared" si="126"/>
        <v>0</v>
      </c>
      <c r="D967" s="55">
        <f t="shared" si="127"/>
        <v>0</v>
      </c>
      <c r="E967" s="54">
        <f t="shared" si="125"/>
        <v>0</v>
      </c>
      <c r="F967" s="55">
        <f t="shared" si="128"/>
        <v>0</v>
      </c>
    </row>
    <row r="968" spans="1:22" ht="13.15" customHeight="1">
      <c r="A968" s="184"/>
      <c r="B968" s="53" t="s">
        <v>5</v>
      </c>
      <c r="C968" s="54">
        <f t="shared" si="126"/>
        <v>1</v>
      </c>
      <c r="D968" s="55">
        <f t="shared" si="127"/>
        <v>4.3668122270742356E-3</v>
      </c>
      <c r="E968" s="54">
        <f t="shared" si="125"/>
        <v>3</v>
      </c>
      <c r="F968" s="55">
        <f t="shared" si="128"/>
        <v>1.3100436681222707E-2</v>
      </c>
    </row>
    <row r="969" spans="1:22" ht="13.15" customHeight="1">
      <c r="A969" s="184"/>
      <c r="B969" s="53" t="s">
        <v>126</v>
      </c>
      <c r="C969" s="54">
        <f t="shared" si="126"/>
        <v>8</v>
      </c>
      <c r="D969" s="55">
        <f t="shared" si="127"/>
        <v>3.4934497816593885E-2</v>
      </c>
      <c r="E969" s="54">
        <f t="shared" si="125"/>
        <v>3</v>
      </c>
      <c r="F969" s="55">
        <f t="shared" si="128"/>
        <v>1.3100436681222707E-2</v>
      </c>
    </row>
    <row r="970" spans="1:22" ht="13.15" customHeight="1">
      <c r="A970" s="185"/>
      <c r="B970" s="56"/>
      <c r="C970" s="54"/>
      <c r="D970" s="55"/>
      <c r="E970" s="54"/>
      <c r="F970" s="55"/>
    </row>
    <row r="971" spans="1:22" ht="13.15" customHeight="1">
      <c r="A971" s="60"/>
      <c r="B971" s="57" t="s">
        <v>1</v>
      </c>
      <c r="C971" s="54">
        <f>N39</f>
        <v>61</v>
      </c>
      <c r="D971" s="55">
        <f>C971/$P$39</f>
        <v>0.26637554585152839</v>
      </c>
      <c r="E971" s="54">
        <f>P39-C971</f>
        <v>168</v>
      </c>
      <c r="F971" s="55">
        <f>E971/$P$39</f>
        <v>0.73362445414847166</v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4" spans="1:22" ht="12.75" thickBot="1">
      <c r="A974" s="1">
        <v>2005</v>
      </c>
    </row>
    <row r="975" spans="1:22" ht="12.75">
      <c r="A975" s="28" t="s">
        <v>0</v>
      </c>
      <c r="B975" s="28" t="s">
        <v>0</v>
      </c>
      <c r="C975" s="543" t="s">
        <v>90</v>
      </c>
      <c r="D975" s="543"/>
      <c r="E975" s="543"/>
    </row>
    <row r="976" spans="1:22" ht="12.75">
      <c r="A976" s="29"/>
      <c r="B976" s="29"/>
      <c r="C976" s="533" t="s">
        <v>28</v>
      </c>
      <c r="D976" s="533"/>
      <c r="E976" s="533"/>
    </row>
    <row r="977" spans="1:5" ht="13.5" thickBot="1">
      <c r="A977" s="29"/>
      <c r="B977" s="29"/>
      <c r="C977" s="70" t="s">
        <v>29</v>
      </c>
      <c r="D977" s="71" t="s">
        <v>30</v>
      </c>
      <c r="E977" s="72" t="s">
        <v>1</v>
      </c>
    </row>
    <row r="978" spans="1:5" ht="13.5">
      <c r="A978" s="175" t="s">
        <v>24</v>
      </c>
      <c r="B978" s="23" t="s">
        <v>3</v>
      </c>
      <c r="C978" s="33">
        <v>0</v>
      </c>
      <c r="D978" s="34">
        <f>E978-C978</f>
        <v>0</v>
      </c>
      <c r="E978" s="35">
        <v>0</v>
      </c>
    </row>
    <row r="979" spans="1:5" ht="13.5">
      <c r="A979" s="176"/>
      <c r="B979" s="24" t="s">
        <v>4</v>
      </c>
      <c r="C979" s="36">
        <v>0</v>
      </c>
      <c r="D979" s="37">
        <f t="shared" ref="D979:D1002" si="129">E979-C979</f>
        <v>1.4E-2</v>
      </c>
      <c r="E979" s="38">
        <v>1.4E-2</v>
      </c>
    </row>
    <row r="980" spans="1:5" ht="13.5">
      <c r="A980" s="176"/>
      <c r="B980" s="24" t="s">
        <v>14</v>
      </c>
      <c r="C980" s="36">
        <v>0</v>
      </c>
      <c r="D980" s="37">
        <f t="shared" si="129"/>
        <v>2.1999999999999999E-2</v>
      </c>
      <c r="E980" s="38">
        <v>2.1999999999999999E-2</v>
      </c>
    </row>
    <row r="981" spans="1:5" ht="13.5">
      <c r="A981" s="176"/>
      <c r="B981" s="24" t="s">
        <v>6</v>
      </c>
      <c r="C981" s="36">
        <v>0</v>
      </c>
      <c r="D981" s="37">
        <f t="shared" si="129"/>
        <v>2.1999999999999999E-2</v>
      </c>
      <c r="E981" s="38">
        <v>2.1999999999999999E-2</v>
      </c>
    </row>
    <row r="982" spans="1:5" ht="13.5">
      <c r="A982" s="176"/>
      <c r="B982" s="24" t="s">
        <v>8</v>
      </c>
      <c r="C982" s="36">
        <v>0</v>
      </c>
      <c r="D982" s="37">
        <f t="shared" si="129"/>
        <v>0</v>
      </c>
      <c r="E982" s="38">
        <v>0</v>
      </c>
    </row>
    <row r="983" spans="1:5" ht="13.5">
      <c r="A983" s="176"/>
      <c r="B983" s="24" t="s">
        <v>10</v>
      </c>
      <c r="C983" s="36">
        <v>0</v>
      </c>
      <c r="D983" s="37">
        <f t="shared" si="129"/>
        <v>7.0000000000000001E-3</v>
      </c>
      <c r="E983" s="38">
        <v>7.0000000000000001E-3</v>
      </c>
    </row>
    <row r="984" spans="1:5" ht="13.5">
      <c r="A984" s="176"/>
      <c r="B984" s="24" t="s">
        <v>11</v>
      </c>
      <c r="C984" s="36">
        <v>0</v>
      </c>
      <c r="D984" s="37">
        <f t="shared" si="129"/>
        <v>1.4E-2</v>
      </c>
      <c r="E984" s="38">
        <v>1.4E-2</v>
      </c>
    </row>
    <row r="985" spans="1:5" ht="13.5">
      <c r="A985" s="176"/>
      <c r="B985" s="24" t="s">
        <v>12</v>
      </c>
      <c r="C985" s="36">
        <v>0</v>
      </c>
      <c r="D985" s="37">
        <f t="shared" si="129"/>
        <v>7.0000000000000001E-3</v>
      </c>
      <c r="E985" s="38">
        <v>7.0000000000000001E-3</v>
      </c>
    </row>
    <row r="986" spans="1:5" ht="13.5">
      <c r="A986" s="176"/>
      <c r="B986" s="24" t="s">
        <v>7</v>
      </c>
      <c r="C986" s="36">
        <v>0</v>
      </c>
      <c r="D986" s="37">
        <f t="shared" si="129"/>
        <v>0.19400000000000001</v>
      </c>
      <c r="E986" s="38">
        <v>0.19400000000000001</v>
      </c>
    </row>
    <row r="987" spans="1:5" ht="13.5">
      <c r="A987" s="176"/>
      <c r="B987" s="24" t="s">
        <v>13</v>
      </c>
      <c r="C987" s="36">
        <v>0</v>
      </c>
      <c r="D987" s="37">
        <f>E987-C987</f>
        <v>1.4E-2</v>
      </c>
      <c r="E987" s="38">
        <v>1.4E-2</v>
      </c>
    </row>
    <row r="988" spans="1:5" ht="13.5">
      <c r="A988" s="176"/>
      <c r="B988" s="24" t="s">
        <v>15</v>
      </c>
      <c r="C988" s="36">
        <v>0</v>
      </c>
      <c r="D988" s="37">
        <f>E988-C988</f>
        <v>6.5000000000000002E-2</v>
      </c>
      <c r="E988" s="38">
        <v>6.5000000000000002E-2</v>
      </c>
    </row>
    <row r="989" spans="1:5" ht="13.5">
      <c r="A989" s="176"/>
      <c r="B989" s="24" t="s">
        <v>16</v>
      </c>
      <c r="C989" s="36">
        <v>0</v>
      </c>
      <c r="D989" s="37">
        <f>E989-C989</f>
        <v>0.122</v>
      </c>
      <c r="E989" s="38">
        <v>0.122</v>
      </c>
    </row>
    <row r="990" spans="1:5" ht="13.5">
      <c r="A990" s="176"/>
      <c r="B990" s="24" t="s">
        <v>17</v>
      </c>
      <c r="C990" s="36"/>
      <c r="D990" s="37"/>
      <c r="E990" s="38"/>
    </row>
    <row r="991" spans="1:5" ht="13.5">
      <c r="A991" s="176"/>
      <c r="B991" s="24" t="s">
        <v>18</v>
      </c>
      <c r="C991" s="36">
        <v>0</v>
      </c>
      <c r="D991" s="37">
        <f t="shared" ref="D991:D999" si="130">E991-C991</f>
        <v>2.9000000000000001E-2</v>
      </c>
      <c r="E991" s="38">
        <v>2.9000000000000001E-2</v>
      </c>
    </row>
    <row r="992" spans="1:5" ht="13.5">
      <c r="A992" s="176"/>
      <c r="B992" s="24" t="s">
        <v>23</v>
      </c>
      <c r="C992" s="36">
        <v>0</v>
      </c>
      <c r="D992" s="37">
        <f t="shared" si="130"/>
        <v>7.0000000000000001E-3</v>
      </c>
      <c r="E992" s="38">
        <v>7.0000000000000001E-3</v>
      </c>
    </row>
    <row r="993" spans="1:22" ht="13.5">
      <c r="A993" s="176"/>
      <c r="B993" s="24" t="s">
        <v>19</v>
      </c>
      <c r="C993" s="36">
        <v>0</v>
      </c>
      <c r="D993" s="37">
        <f t="shared" si="130"/>
        <v>0.187</v>
      </c>
      <c r="E993" s="38">
        <v>0.187</v>
      </c>
    </row>
    <row r="994" spans="1:22" ht="13.5">
      <c r="A994" s="176"/>
      <c r="B994" s="24" t="s">
        <v>20</v>
      </c>
      <c r="C994" s="36">
        <v>0</v>
      </c>
      <c r="D994" s="37">
        <f t="shared" si="130"/>
        <v>0</v>
      </c>
      <c r="E994" s="38">
        <v>0</v>
      </c>
    </row>
    <row r="995" spans="1:22" ht="13.5">
      <c r="A995" s="176"/>
      <c r="B995" s="24" t="s">
        <v>21</v>
      </c>
      <c r="C995" s="36">
        <v>0</v>
      </c>
      <c r="D995" s="37">
        <f t="shared" si="130"/>
        <v>0</v>
      </c>
      <c r="E995" s="38">
        <v>0</v>
      </c>
    </row>
    <row r="996" spans="1:22" ht="13.5">
      <c r="A996" s="176"/>
      <c r="B996" s="24" t="s">
        <v>47</v>
      </c>
      <c r="C996" s="36">
        <v>0</v>
      </c>
      <c r="D996" s="37">
        <f t="shared" si="130"/>
        <v>0</v>
      </c>
      <c r="E996" s="38">
        <v>0</v>
      </c>
    </row>
    <row r="997" spans="1:22" ht="13.5">
      <c r="A997" s="176"/>
      <c r="B997" s="24" t="s">
        <v>22</v>
      </c>
      <c r="C997" s="36">
        <v>0</v>
      </c>
      <c r="D997" s="37">
        <f t="shared" si="130"/>
        <v>2.9000000000000001E-2</v>
      </c>
      <c r="E997" s="38">
        <v>2.9000000000000001E-2</v>
      </c>
    </row>
    <row r="998" spans="1:22" ht="13.5">
      <c r="A998" s="176"/>
      <c r="B998" s="24" t="s">
        <v>9</v>
      </c>
      <c r="C998" s="36">
        <v>0</v>
      </c>
      <c r="D998" s="37">
        <f t="shared" si="130"/>
        <v>0.13700000000000001</v>
      </c>
      <c r="E998" s="38">
        <v>0.13700000000000001</v>
      </c>
    </row>
    <row r="999" spans="1:22" ht="13.5">
      <c r="A999" s="176"/>
      <c r="B999" s="24" t="s">
        <v>5</v>
      </c>
      <c r="C999" s="36">
        <v>0</v>
      </c>
      <c r="D999" s="37">
        <f t="shared" si="130"/>
        <v>2.1999999999999999E-2</v>
      </c>
      <c r="E999" s="38">
        <v>2.1999999999999999E-2</v>
      </c>
    </row>
    <row r="1000" spans="1:22" ht="13.5">
      <c r="A1000" s="176"/>
      <c r="B1000" s="24" t="s">
        <v>126</v>
      </c>
      <c r="C1000" s="36">
        <v>0</v>
      </c>
      <c r="D1000" s="37">
        <f t="shared" si="129"/>
        <v>4.2999999999999997E-2</v>
      </c>
      <c r="E1000" s="38">
        <v>4.2999999999999997E-2</v>
      </c>
    </row>
    <row r="1001" spans="1:22" ht="13.5">
      <c r="A1001" s="176"/>
      <c r="B1001" s="171"/>
      <c r="C1001" s="181"/>
      <c r="D1001" s="182"/>
      <c r="E1001" s="183"/>
    </row>
    <row r="1002" spans="1:22" ht="14.25" thickBot="1">
      <c r="A1002" s="177"/>
      <c r="B1002" s="25" t="s">
        <v>1</v>
      </c>
      <c r="C1002" s="39">
        <v>0</v>
      </c>
      <c r="D1002" s="40">
        <f t="shared" si="129"/>
        <v>1</v>
      </c>
      <c r="E1002" s="41">
        <v>1</v>
      </c>
    </row>
    <row r="1003" spans="1:22"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>
      <c r="A1004" s="1">
        <v>2010</v>
      </c>
    </row>
    <row r="1005" spans="1:22" ht="13.15" customHeight="1">
      <c r="A1005" s="331" t="s">
        <v>0</v>
      </c>
      <c r="B1005" s="332" t="s">
        <v>0</v>
      </c>
      <c r="C1005" s="497" t="s">
        <v>92</v>
      </c>
      <c r="D1005" s="498"/>
      <c r="E1005" s="498"/>
      <c r="F1005" s="499"/>
    </row>
    <row r="1006" spans="1:22" ht="13.15" customHeight="1">
      <c r="A1006" s="333"/>
      <c r="B1006" s="29"/>
      <c r="C1006" s="497" t="s">
        <v>28</v>
      </c>
      <c r="D1006" s="498"/>
      <c r="E1006" s="498"/>
      <c r="F1006" s="499"/>
    </row>
    <row r="1007" spans="1:22" ht="13.15" customHeight="1">
      <c r="A1007" s="334"/>
      <c r="B1007" s="335"/>
      <c r="C1007" s="336" t="s">
        <v>39</v>
      </c>
      <c r="D1007" s="337" t="s">
        <v>29</v>
      </c>
      <c r="E1007" s="337" t="s">
        <v>40</v>
      </c>
      <c r="F1007" s="338" t="s">
        <v>30</v>
      </c>
    </row>
    <row r="1008" spans="1:22" ht="13.15" customHeight="1">
      <c r="A1008" s="339" t="s">
        <v>24</v>
      </c>
      <c r="B1008" s="340" t="s">
        <v>3</v>
      </c>
      <c r="C1008" s="341">
        <f>O8</f>
        <v>0</v>
      </c>
      <c r="D1008" s="342">
        <f>C1008/$P$39</f>
        <v>0</v>
      </c>
      <c r="E1008" s="341">
        <f t="shared" ref="E1008:E1037" si="131">P8-C1008</f>
        <v>1</v>
      </c>
      <c r="F1008" s="342">
        <f>E1008/$P$39</f>
        <v>4.3668122270742356E-3</v>
      </c>
    </row>
    <row r="1009" spans="1:6" ht="13.15" customHeight="1">
      <c r="A1009" s="184"/>
      <c r="B1009" s="53" t="s">
        <v>4</v>
      </c>
      <c r="C1009" s="54">
        <f t="shared" ref="C1009:C1039" si="132">O9</f>
        <v>2</v>
      </c>
      <c r="D1009" s="55">
        <f t="shared" ref="D1009:D1039" si="133">C1009/$P$39</f>
        <v>8.7336244541484712E-3</v>
      </c>
      <c r="E1009" s="54">
        <f t="shared" si="131"/>
        <v>7</v>
      </c>
      <c r="F1009" s="55">
        <f t="shared" ref="F1009:F1039" si="134">E1009/$P$39</f>
        <v>3.0567685589519649E-2</v>
      </c>
    </row>
    <row r="1010" spans="1:6" ht="13.15" customHeight="1">
      <c r="A1010" s="184"/>
      <c r="B1010" s="53" t="s">
        <v>41</v>
      </c>
      <c r="C1010" s="54">
        <f t="shared" si="132"/>
        <v>1</v>
      </c>
      <c r="D1010" s="55">
        <f t="shared" si="133"/>
        <v>4.3668122270742356E-3</v>
      </c>
      <c r="E1010" s="54">
        <f t="shared" si="131"/>
        <v>1</v>
      </c>
      <c r="F1010" s="55">
        <f t="shared" si="134"/>
        <v>4.3668122270742356E-3</v>
      </c>
    </row>
    <row r="1011" spans="1:6" ht="13.15" customHeight="1">
      <c r="A1011" s="184"/>
      <c r="B1011" s="53" t="s">
        <v>42</v>
      </c>
      <c r="C1011" s="54">
        <f t="shared" si="132"/>
        <v>0</v>
      </c>
      <c r="D1011" s="55">
        <f t="shared" si="133"/>
        <v>0</v>
      </c>
      <c r="E1011" s="54">
        <f t="shared" si="131"/>
        <v>21</v>
      </c>
      <c r="F1011" s="55">
        <f t="shared" si="134"/>
        <v>9.1703056768558958E-2</v>
      </c>
    </row>
    <row r="1012" spans="1:6" ht="13.15" customHeight="1">
      <c r="A1012" s="184"/>
      <c r="B1012" s="53" t="s">
        <v>14</v>
      </c>
      <c r="C1012" s="54">
        <f t="shared" si="132"/>
        <v>0</v>
      </c>
      <c r="D1012" s="55">
        <f t="shared" si="133"/>
        <v>0</v>
      </c>
      <c r="E1012" s="54">
        <f t="shared" si="131"/>
        <v>3</v>
      </c>
      <c r="F1012" s="55">
        <f t="shared" si="134"/>
        <v>1.3100436681222707E-2</v>
      </c>
    </row>
    <row r="1013" spans="1:6" ht="13.15" customHeight="1">
      <c r="A1013" s="184"/>
      <c r="B1013" s="53" t="s">
        <v>6</v>
      </c>
      <c r="C1013" s="54">
        <f t="shared" si="132"/>
        <v>0</v>
      </c>
      <c r="D1013" s="55">
        <f t="shared" si="133"/>
        <v>0</v>
      </c>
      <c r="E1013" s="54">
        <f t="shared" si="131"/>
        <v>5</v>
      </c>
      <c r="F1013" s="55">
        <f t="shared" si="134"/>
        <v>2.1834061135371178E-2</v>
      </c>
    </row>
    <row r="1014" spans="1:6" ht="13.15" customHeight="1">
      <c r="A1014" s="184"/>
      <c r="B1014" s="53" t="s">
        <v>8</v>
      </c>
      <c r="C1014" s="54">
        <f t="shared" si="132"/>
        <v>0</v>
      </c>
      <c r="D1014" s="55">
        <f t="shared" si="133"/>
        <v>0</v>
      </c>
      <c r="E1014" s="54">
        <f t="shared" si="131"/>
        <v>1</v>
      </c>
      <c r="F1014" s="55">
        <f t="shared" si="134"/>
        <v>4.3668122270742356E-3</v>
      </c>
    </row>
    <row r="1015" spans="1:6" ht="13.15" customHeight="1">
      <c r="A1015" s="184"/>
      <c r="B1015" s="53" t="s">
        <v>10</v>
      </c>
      <c r="C1015" s="54">
        <f t="shared" si="132"/>
        <v>15</v>
      </c>
      <c r="D1015" s="55">
        <f t="shared" si="133"/>
        <v>6.5502183406113537E-2</v>
      </c>
      <c r="E1015" s="54">
        <f t="shared" si="131"/>
        <v>0</v>
      </c>
      <c r="F1015" s="55">
        <f t="shared" si="134"/>
        <v>0</v>
      </c>
    </row>
    <row r="1016" spans="1:6" ht="13.15" customHeight="1">
      <c r="A1016" s="184"/>
      <c r="B1016" s="53" t="s">
        <v>11</v>
      </c>
      <c r="C1016" s="54">
        <f t="shared" si="132"/>
        <v>1</v>
      </c>
      <c r="D1016" s="55">
        <f t="shared" si="133"/>
        <v>4.3668122270742356E-3</v>
      </c>
      <c r="E1016" s="54">
        <f t="shared" si="131"/>
        <v>0</v>
      </c>
      <c r="F1016" s="55">
        <f t="shared" si="134"/>
        <v>0</v>
      </c>
    </row>
    <row r="1017" spans="1:6" ht="13.15" customHeight="1">
      <c r="A1017" s="184"/>
      <c r="B1017" s="53" t="s">
        <v>12</v>
      </c>
      <c r="C1017" s="54">
        <f t="shared" si="132"/>
        <v>1</v>
      </c>
      <c r="D1017" s="55">
        <f t="shared" si="133"/>
        <v>4.3668122270742356E-3</v>
      </c>
      <c r="E1017" s="54">
        <f t="shared" si="131"/>
        <v>7</v>
      </c>
      <c r="F1017" s="55">
        <f t="shared" si="134"/>
        <v>3.0567685589519649E-2</v>
      </c>
    </row>
    <row r="1018" spans="1:6" ht="13.15" customHeight="1">
      <c r="A1018" s="184"/>
      <c r="B1018" s="53" t="s">
        <v>43</v>
      </c>
      <c r="C1018" s="54">
        <f t="shared" si="132"/>
        <v>3</v>
      </c>
      <c r="D1018" s="55">
        <f t="shared" si="133"/>
        <v>1.3100436681222707E-2</v>
      </c>
      <c r="E1018" s="54">
        <f t="shared" si="131"/>
        <v>4</v>
      </c>
      <c r="F1018" s="55">
        <f t="shared" si="134"/>
        <v>1.7467248908296942E-2</v>
      </c>
    </row>
    <row r="1019" spans="1:6" ht="13.15" customHeight="1">
      <c r="A1019" s="184"/>
      <c r="B1019" s="53" t="s">
        <v>7</v>
      </c>
      <c r="C1019" s="54">
        <f t="shared" si="132"/>
        <v>7</v>
      </c>
      <c r="D1019" s="55">
        <f t="shared" si="133"/>
        <v>3.0567685589519649E-2</v>
      </c>
      <c r="E1019" s="54">
        <f t="shared" si="131"/>
        <v>27</v>
      </c>
      <c r="F1019" s="55">
        <f t="shared" si="134"/>
        <v>0.11790393013100436</v>
      </c>
    </row>
    <row r="1020" spans="1:6" ht="13.15" customHeight="1">
      <c r="A1020" s="184"/>
      <c r="B1020" s="53" t="s">
        <v>13</v>
      </c>
      <c r="C1020" s="54">
        <f t="shared" si="132"/>
        <v>4</v>
      </c>
      <c r="D1020" s="55">
        <f t="shared" si="133"/>
        <v>1.7467248908296942E-2</v>
      </c>
      <c r="E1020" s="54">
        <f t="shared" si="131"/>
        <v>1</v>
      </c>
      <c r="F1020" s="55">
        <f t="shared" si="134"/>
        <v>4.3668122270742356E-3</v>
      </c>
    </row>
    <row r="1021" spans="1:6" ht="13.15" customHeight="1">
      <c r="A1021" s="184"/>
      <c r="B1021" s="53" t="s">
        <v>15</v>
      </c>
      <c r="C1021" s="54">
        <f t="shared" si="132"/>
        <v>3</v>
      </c>
      <c r="D1021" s="55">
        <f t="shared" si="133"/>
        <v>1.3100436681222707E-2</v>
      </c>
      <c r="E1021" s="54">
        <f t="shared" si="131"/>
        <v>7</v>
      </c>
      <c r="F1021" s="55">
        <f t="shared" si="134"/>
        <v>3.0567685589519649E-2</v>
      </c>
    </row>
    <row r="1022" spans="1:6" ht="13.15" customHeight="1">
      <c r="A1022" s="184"/>
      <c r="B1022" s="53" t="s">
        <v>16</v>
      </c>
      <c r="C1022" s="54">
        <f t="shared" si="132"/>
        <v>1</v>
      </c>
      <c r="D1022" s="55">
        <f t="shared" si="133"/>
        <v>4.3668122270742356E-3</v>
      </c>
      <c r="E1022" s="54">
        <f t="shared" si="131"/>
        <v>17</v>
      </c>
      <c r="F1022" s="55">
        <f t="shared" si="134"/>
        <v>7.4235807860262015E-2</v>
      </c>
    </row>
    <row r="1023" spans="1:6" ht="13.15" customHeight="1">
      <c r="A1023" s="184"/>
      <c r="B1023" s="53" t="s">
        <v>17</v>
      </c>
      <c r="C1023" s="54">
        <f t="shared" si="132"/>
        <v>0</v>
      </c>
      <c r="D1023" s="55">
        <f t="shared" si="133"/>
        <v>0</v>
      </c>
      <c r="E1023" s="54">
        <f t="shared" si="131"/>
        <v>1</v>
      </c>
      <c r="F1023" s="55">
        <f t="shared" si="134"/>
        <v>4.3668122270742356E-3</v>
      </c>
    </row>
    <row r="1024" spans="1:6" ht="13.15" customHeight="1">
      <c r="A1024" s="184"/>
      <c r="B1024" s="53" t="s">
        <v>44</v>
      </c>
      <c r="C1024" s="54">
        <f t="shared" si="132"/>
        <v>0</v>
      </c>
      <c r="D1024" s="55">
        <f t="shared" si="133"/>
        <v>0</v>
      </c>
      <c r="E1024" s="54">
        <f t="shared" si="131"/>
        <v>2</v>
      </c>
      <c r="F1024" s="55">
        <f t="shared" si="134"/>
        <v>8.7336244541484712E-3</v>
      </c>
    </row>
    <row r="1025" spans="1:22" ht="13.15" customHeight="1">
      <c r="A1025" s="184"/>
      <c r="B1025" s="53" t="s">
        <v>18</v>
      </c>
      <c r="C1025" s="54">
        <f t="shared" si="132"/>
        <v>0</v>
      </c>
      <c r="D1025" s="55">
        <f t="shared" si="133"/>
        <v>0</v>
      </c>
      <c r="E1025" s="54">
        <f t="shared" si="131"/>
        <v>2</v>
      </c>
      <c r="F1025" s="55">
        <f t="shared" si="134"/>
        <v>8.7336244541484712E-3</v>
      </c>
    </row>
    <row r="1026" spans="1:22" ht="13.15" customHeight="1">
      <c r="A1026" s="184"/>
      <c r="B1026" s="53" t="s">
        <v>23</v>
      </c>
      <c r="C1026" s="54">
        <f t="shared" si="132"/>
        <v>0</v>
      </c>
      <c r="D1026" s="55">
        <f t="shared" si="133"/>
        <v>0</v>
      </c>
      <c r="E1026" s="54">
        <f t="shared" si="131"/>
        <v>1</v>
      </c>
      <c r="F1026" s="55">
        <f t="shared" si="134"/>
        <v>4.3668122270742356E-3</v>
      </c>
    </row>
    <row r="1027" spans="1:22" ht="13.15" customHeight="1">
      <c r="A1027" s="184"/>
      <c r="B1027" s="53" t="s">
        <v>19</v>
      </c>
      <c r="C1027" s="54">
        <f t="shared" si="132"/>
        <v>4</v>
      </c>
      <c r="D1027" s="55">
        <f t="shared" si="133"/>
        <v>1.7467248908296942E-2</v>
      </c>
      <c r="E1027" s="54">
        <f t="shared" si="131"/>
        <v>4</v>
      </c>
      <c r="F1027" s="55">
        <f t="shared" si="134"/>
        <v>1.7467248908296942E-2</v>
      </c>
    </row>
    <row r="1028" spans="1:22" ht="13.15" customHeight="1">
      <c r="A1028" s="184"/>
      <c r="B1028" s="53" t="s">
        <v>20</v>
      </c>
      <c r="C1028" s="54">
        <f t="shared" si="132"/>
        <v>0</v>
      </c>
      <c r="D1028" s="55">
        <f t="shared" si="133"/>
        <v>0</v>
      </c>
      <c r="E1028" s="54">
        <f t="shared" si="131"/>
        <v>2</v>
      </c>
      <c r="F1028" s="55">
        <f t="shared" si="134"/>
        <v>8.7336244541484712E-3</v>
      </c>
    </row>
    <row r="1029" spans="1:22" ht="13.15" customHeight="1">
      <c r="A1029" s="184"/>
      <c r="B1029" s="53" t="s">
        <v>21</v>
      </c>
      <c r="C1029" s="54">
        <f t="shared" si="132"/>
        <v>0</v>
      </c>
      <c r="D1029" s="55">
        <f t="shared" si="133"/>
        <v>0</v>
      </c>
      <c r="E1029" s="54">
        <f t="shared" si="131"/>
        <v>1</v>
      </c>
      <c r="F1029" s="55">
        <f t="shared" si="134"/>
        <v>4.3668122270742356E-3</v>
      </c>
    </row>
    <row r="1030" spans="1:22" ht="13.15" customHeight="1">
      <c r="A1030" s="184"/>
      <c r="B1030" s="53" t="s">
        <v>45</v>
      </c>
      <c r="C1030" s="54">
        <f t="shared" si="132"/>
        <v>2</v>
      </c>
      <c r="D1030" s="55">
        <f t="shared" si="133"/>
        <v>8.7336244541484712E-3</v>
      </c>
      <c r="E1030" s="54">
        <f t="shared" si="131"/>
        <v>6</v>
      </c>
      <c r="F1030" s="55">
        <f t="shared" si="134"/>
        <v>2.6200873362445413E-2</v>
      </c>
    </row>
    <row r="1031" spans="1:22" ht="13.15" customHeight="1">
      <c r="A1031" s="184"/>
      <c r="B1031" s="53" t="s">
        <v>46</v>
      </c>
      <c r="C1031" s="54">
        <f t="shared" si="132"/>
        <v>0</v>
      </c>
      <c r="D1031" s="55">
        <f t="shared" si="133"/>
        <v>0</v>
      </c>
      <c r="E1031" s="54">
        <f t="shared" si="131"/>
        <v>10</v>
      </c>
      <c r="F1031" s="55">
        <f t="shared" si="134"/>
        <v>4.3668122270742356E-2</v>
      </c>
    </row>
    <row r="1032" spans="1:22" ht="13.15" customHeight="1">
      <c r="A1032" s="184"/>
      <c r="B1032" s="53" t="s">
        <v>47</v>
      </c>
      <c r="C1032" s="54">
        <f t="shared" si="132"/>
        <v>0</v>
      </c>
      <c r="D1032" s="55">
        <f t="shared" si="133"/>
        <v>0</v>
      </c>
      <c r="E1032" s="54">
        <f t="shared" si="131"/>
        <v>2</v>
      </c>
      <c r="F1032" s="55">
        <f t="shared" si="134"/>
        <v>8.7336244541484712E-3</v>
      </c>
    </row>
    <row r="1033" spans="1:22" ht="13.15" customHeight="1">
      <c r="A1033" s="184"/>
      <c r="B1033" s="53" t="s">
        <v>22</v>
      </c>
      <c r="C1033" s="54">
        <f t="shared" si="132"/>
        <v>2</v>
      </c>
      <c r="D1033" s="55">
        <f t="shared" si="133"/>
        <v>8.7336244541484712E-3</v>
      </c>
      <c r="E1033" s="54">
        <f t="shared" si="131"/>
        <v>7</v>
      </c>
      <c r="F1033" s="55">
        <f t="shared" si="134"/>
        <v>3.0567685589519649E-2</v>
      </c>
    </row>
    <row r="1034" spans="1:22" ht="13.15" customHeight="1">
      <c r="A1034" s="184"/>
      <c r="B1034" s="53" t="s">
        <v>9</v>
      </c>
      <c r="C1034" s="54">
        <f t="shared" si="132"/>
        <v>6</v>
      </c>
      <c r="D1034" s="55">
        <f t="shared" si="133"/>
        <v>2.6200873362445413E-2</v>
      </c>
      <c r="E1034" s="54">
        <f t="shared" si="131"/>
        <v>22</v>
      </c>
      <c r="F1034" s="55">
        <f t="shared" si="134"/>
        <v>9.606986899563319E-2</v>
      </c>
    </row>
    <row r="1035" spans="1:22" ht="13.15" customHeight="1">
      <c r="A1035" s="184"/>
      <c r="B1035" s="53" t="s">
        <v>33</v>
      </c>
      <c r="C1035" s="54">
        <f t="shared" si="132"/>
        <v>0</v>
      </c>
      <c r="D1035" s="55">
        <f t="shared" si="133"/>
        <v>0</v>
      </c>
      <c r="E1035" s="54">
        <f t="shared" si="131"/>
        <v>0</v>
      </c>
      <c r="F1035" s="55">
        <f t="shared" si="134"/>
        <v>0</v>
      </c>
    </row>
    <row r="1036" spans="1:22" ht="13.15" customHeight="1">
      <c r="A1036" s="184"/>
      <c r="B1036" s="53" t="s">
        <v>5</v>
      </c>
      <c r="C1036" s="54">
        <f t="shared" si="132"/>
        <v>1</v>
      </c>
      <c r="D1036" s="55">
        <f t="shared" si="133"/>
        <v>4.3668122270742356E-3</v>
      </c>
      <c r="E1036" s="54">
        <f t="shared" si="131"/>
        <v>3</v>
      </c>
      <c r="F1036" s="55">
        <f t="shared" si="134"/>
        <v>1.3100436681222707E-2</v>
      </c>
    </row>
    <row r="1037" spans="1:22" ht="13.15" customHeight="1">
      <c r="A1037" s="184"/>
      <c r="B1037" s="53" t="s">
        <v>126</v>
      </c>
      <c r="C1037" s="54">
        <f t="shared" si="132"/>
        <v>0</v>
      </c>
      <c r="D1037" s="55">
        <f t="shared" si="133"/>
        <v>0</v>
      </c>
      <c r="E1037" s="54">
        <f t="shared" si="131"/>
        <v>11</v>
      </c>
      <c r="F1037" s="55">
        <f t="shared" si="134"/>
        <v>4.8034934497816595E-2</v>
      </c>
    </row>
    <row r="1038" spans="1:22" ht="13.15" customHeight="1">
      <c r="A1038" s="185"/>
      <c r="B1038" s="56"/>
      <c r="C1038" s="54"/>
      <c r="D1038" s="55"/>
      <c r="E1038" s="54"/>
      <c r="F1038" s="55"/>
    </row>
    <row r="1039" spans="1:22" ht="13.15" customHeight="1">
      <c r="A1039" s="60"/>
      <c r="B1039" s="57" t="s">
        <v>1</v>
      </c>
      <c r="C1039" s="54">
        <f t="shared" si="132"/>
        <v>53</v>
      </c>
      <c r="D1039" s="55">
        <f t="shared" si="133"/>
        <v>0.23144104803493451</v>
      </c>
      <c r="E1039" s="54">
        <f>P39-C1039</f>
        <v>176</v>
      </c>
      <c r="F1039" s="55">
        <f t="shared" si="134"/>
        <v>0.76855895196506552</v>
      </c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</row>
    <row r="1043" spans="1:5" ht="12.75" thickBot="1">
      <c r="A1043" s="1">
        <v>2005</v>
      </c>
    </row>
    <row r="1044" spans="1:5" ht="12.75">
      <c r="A1044" s="28" t="s">
        <v>0</v>
      </c>
      <c r="B1044" s="28" t="s">
        <v>0</v>
      </c>
      <c r="C1044" s="543" t="s">
        <v>96</v>
      </c>
      <c r="D1044" s="543"/>
      <c r="E1044" s="543"/>
    </row>
    <row r="1045" spans="1:5" ht="12.75">
      <c r="A1045" s="29"/>
      <c r="B1045" s="29"/>
      <c r="C1045" s="533" t="s">
        <v>28</v>
      </c>
      <c r="D1045" s="533"/>
      <c r="E1045" s="533"/>
    </row>
    <row r="1046" spans="1:5" ht="13.5" thickBot="1">
      <c r="A1046" s="29"/>
      <c r="B1046" s="29"/>
      <c r="C1046" s="70" t="s">
        <v>29</v>
      </c>
      <c r="D1046" s="71" t="s">
        <v>30</v>
      </c>
      <c r="E1046" s="72" t="s">
        <v>1</v>
      </c>
    </row>
    <row r="1047" spans="1:5" ht="13.5">
      <c r="A1047" s="175" t="s">
        <v>24</v>
      </c>
      <c r="B1047" s="23" t="s">
        <v>3</v>
      </c>
      <c r="C1047" s="33">
        <v>0</v>
      </c>
      <c r="D1047" s="34">
        <f>E1047-C1047</f>
        <v>0</v>
      </c>
      <c r="E1047" s="35">
        <v>0</v>
      </c>
    </row>
    <row r="1048" spans="1:5" ht="13.5">
      <c r="A1048" s="176"/>
      <c r="B1048" s="24" t="s">
        <v>4</v>
      </c>
      <c r="C1048" s="36">
        <v>0</v>
      </c>
      <c r="D1048" s="37">
        <f t="shared" ref="D1048:D1071" si="135">E1048-C1048</f>
        <v>1.4E-2</v>
      </c>
      <c r="E1048" s="38">
        <v>1.4E-2</v>
      </c>
    </row>
    <row r="1049" spans="1:5" ht="13.5">
      <c r="A1049" s="176"/>
      <c r="B1049" s="24" t="s">
        <v>14</v>
      </c>
      <c r="C1049" s="36">
        <v>0</v>
      </c>
      <c r="D1049" s="37">
        <f t="shared" si="135"/>
        <v>2.1999999999999999E-2</v>
      </c>
      <c r="E1049" s="38">
        <v>2.1999999999999999E-2</v>
      </c>
    </row>
    <row r="1050" spans="1:5" ht="13.5">
      <c r="A1050" s="176"/>
      <c r="B1050" s="24" t="s">
        <v>6</v>
      </c>
      <c r="C1050" s="36">
        <v>0</v>
      </c>
      <c r="D1050" s="37">
        <f t="shared" si="135"/>
        <v>2.1999999999999999E-2</v>
      </c>
      <c r="E1050" s="38">
        <v>2.1999999999999999E-2</v>
      </c>
    </row>
    <row r="1051" spans="1:5" ht="13.5">
      <c r="A1051" s="176"/>
      <c r="B1051" s="24" t="s">
        <v>8</v>
      </c>
      <c r="C1051" s="36">
        <v>0</v>
      </c>
      <c r="D1051" s="37">
        <f t="shared" si="135"/>
        <v>0</v>
      </c>
      <c r="E1051" s="38">
        <v>0</v>
      </c>
    </row>
    <row r="1052" spans="1:5" ht="13.5">
      <c r="A1052" s="176"/>
      <c r="B1052" s="24" t="s">
        <v>10</v>
      </c>
      <c r="C1052" s="36">
        <v>0</v>
      </c>
      <c r="D1052" s="37">
        <f t="shared" si="135"/>
        <v>7.0000000000000001E-3</v>
      </c>
      <c r="E1052" s="38">
        <v>7.0000000000000001E-3</v>
      </c>
    </row>
    <row r="1053" spans="1:5" ht="13.5">
      <c r="A1053" s="176"/>
      <c r="B1053" s="24" t="s">
        <v>11</v>
      </c>
      <c r="C1053" s="36">
        <v>0</v>
      </c>
      <c r="D1053" s="37">
        <f t="shared" si="135"/>
        <v>1.4E-2</v>
      </c>
      <c r="E1053" s="38">
        <v>1.4E-2</v>
      </c>
    </row>
    <row r="1054" spans="1:5" ht="13.5">
      <c r="A1054" s="176"/>
      <c r="B1054" s="24" t="s">
        <v>12</v>
      </c>
      <c r="C1054" s="36">
        <v>0</v>
      </c>
      <c r="D1054" s="37">
        <f t="shared" si="135"/>
        <v>7.0000000000000001E-3</v>
      </c>
      <c r="E1054" s="38">
        <v>7.0000000000000001E-3</v>
      </c>
    </row>
    <row r="1055" spans="1:5" ht="13.5">
      <c r="A1055" s="176"/>
      <c r="B1055" s="24" t="s">
        <v>7</v>
      </c>
      <c r="C1055" s="36">
        <v>0</v>
      </c>
      <c r="D1055" s="37">
        <f t="shared" si="135"/>
        <v>0.19400000000000001</v>
      </c>
      <c r="E1055" s="38">
        <v>0.19400000000000001</v>
      </c>
    </row>
    <row r="1056" spans="1:5" ht="13.5">
      <c r="A1056" s="176"/>
      <c r="B1056" s="24" t="s">
        <v>13</v>
      </c>
      <c r="C1056" s="36">
        <v>0</v>
      </c>
      <c r="D1056" s="37">
        <f>E1056-C1056</f>
        <v>1.4E-2</v>
      </c>
      <c r="E1056" s="38">
        <v>1.4E-2</v>
      </c>
    </row>
    <row r="1057" spans="1:5" ht="13.5">
      <c r="A1057" s="176"/>
      <c r="B1057" s="24" t="s">
        <v>15</v>
      </c>
      <c r="C1057" s="36">
        <v>0</v>
      </c>
      <c r="D1057" s="37">
        <f>E1057-C1057</f>
        <v>6.5000000000000002E-2</v>
      </c>
      <c r="E1057" s="38">
        <v>6.5000000000000002E-2</v>
      </c>
    </row>
    <row r="1058" spans="1:5" ht="13.5">
      <c r="A1058" s="176"/>
      <c r="B1058" s="24" t="s">
        <v>16</v>
      </c>
      <c r="C1058" s="36">
        <v>0</v>
      </c>
      <c r="D1058" s="37">
        <f>E1058-C1058</f>
        <v>0.122</v>
      </c>
      <c r="E1058" s="38">
        <v>0.122</v>
      </c>
    </row>
    <row r="1059" spans="1:5" ht="13.5">
      <c r="A1059" s="176"/>
      <c r="B1059" s="24" t="s">
        <v>17</v>
      </c>
      <c r="C1059" s="36"/>
      <c r="D1059" s="37"/>
      <c r="E1059" s="38"/>
    </row>
    <row r="1060" spans="1:5" ht="13.5">
      <c r="A1060" s="176"/>
      <c r="B1060" s="24" t="s">
        <v>18</v>
      </c>
      <c r="C1060" s="36">
        <v>0</v>
      </c>
      <c r="D1060" s="37">
        <f t="shared" ref="D1060:D1069" si="136">E1060-C1060</f>
        <v>2.9000000000000001E-2</v>
      </c>
      <c r="E1060" s="38">
        <v>2.9000000000000001E-2</v>
      </c>
    </row>
    <row r="1061" spans="1:5" ht="13.5">
      <c r="A1061" s="176"/>
      <c r="B1061" s="24" t="s">
        <v>23</v>
      </c>
      <c r="C1061" s="36">
        <v>0</v>
      </c>
      <c r="D1061" s="37">
        <f t="shared" si="136"/>
        <v>7.0000000000000001E-3</v>
      </c>
      <c r="E1061" s="38">
        <v>7.0000000000000001E-3</v>
      </c>
    </row>
    <row r="1062" spans="1:5" ht="13.5">
      <c r="A1062" s="176"/>
      <c r="B1062" s="24" t="s">
        <v>19</v>
      </c>
      <c r="C1062" s="36">
        <v>0</v>
      </c>
      <c r="D1062" s="37">
        <f t="shared" si="136"/>
        <v>0.187</v>
      </c>
      <c r="E1062" s="38">
        <v>0.187</v>
      </c>
    </row>
    <row r="1063" spans="1:5" ht="13.5">
      <c r="A1063" s="176"/>
      <c r="B1063" s="24" t="s">
        <v>20</v>
      </c>
      <c r="C1063" s="36">
        <v>0</v>
      </c>
      <c r="D1063" s="37">
        <f t="shared" si="136"/>
        <v>0</v>
      </c>
      <c r="E1063" s="38">
        <v>0</v>
      </c>
    </row>
    <row r="1064" spans="1:5" ht="13.5">
      <c r="A1064" s="176"/>
      <c r="B1064" s="24" t="s">
        <v>21</v>
      </c>
      <c r="C1064" s="36">
        <v>0</v>
      </c>
      <c r="D1064" s="37">
        <f t="shared" si="136"/>
        <v>0</v>
      </c>
      <c r="E1064" s="38">
        <v>0</v>
      </c>
    </row>
    <row r="1065" spans="1:5" ht="13.5">
      <c r="A1065" s="176"/>
      <c r="B1065" s="24" t="s">
        <v>47</v>
      </c>
      <c r="C1065" s="36">
        <v>0</v>
      </c>
      <c r="D1065" s="37">
        <f t="shared" si="136"/>
        <v>0</v>
      </c>
      <c r="E1065" s="38">
        <v>0</v>
      </c>
    </row>
    <row r="1066" spans="1:5" ht="13.5">
      <c r="A1066" s="176"/>
      <c r="B1066" s="24" t="s">
        <v>22</v>
      </c>
      <c r="C1066" s="36">
        <v>0</v>
      </c>
      <c r="D1066" s="37">
        <f t="shared" si="136"/>
        <v>2.9000000000000001E-2</v>
      </c>
      <c r="E1066" s="38">
        <v>2.9000000000000001E-2</v>
      </c>
    </row>
    <row r="1067" spans="1:5" ht="13.5">
      <c r="A1067" s="176"/>
      <c r="B1067" s="24" t="s">
        <v>9</v>
      </c>
      <c r="C1067" s="36">
        <v>0</v>
      </c>
      <c r="D1067" s="37">
        <f t="shared" si="136"/>
        <v>0.13700000000000001</v>
      </c>
      <c r="E1067" s="38">
        <v>0.13700000000000001</v>
      </c>
    </row>
    <row r="1068" spans="1:5" ht="13.5">
      <c r="A1068" s="176"/>
      <c r="B1068" s="24" t="s">
        <v>5</v>
      </c>
      <c r="C1068" s="36">
        <v>0</v>
      </c>
      <c r="D1068" s="37">
        <f t="shared" si="136"/>
        <v>2.1999999999999999E-2</v>
      </c>
      <c r="E1068" s="38">
        <v>2.1999999999999999E-2</v>
      </c>
    </row>
    <row r="1069" spans="1:5" ht="13.5">
      <c r="A1069" s="176"/>
      <c r="B1069" s="24" t="s">
        <v>126</v>
      </c>
      <c r="C1069" s="36">
        <v>0</v>
      </c>
      <c r="D1069" s="37">
        <f t="shared" si="136"/>
        <v>4.2999999999999997E-2</v>
      </c>
      <c r="E1069" s="38">
        <v>4.2999999999999997E-2</v>
      </c>
    </row>
    <row r="1070" spans="1:5" ht="13.5">
      <c r="A1070" s="176"/>
      <c r="B1070" s="171"/>
      <c r="C1070" s="181"/>
      <c r="D1070" s="182"/>
      <c r="E1070" s="183"/>
    </row>
    <row r="1071" spans="1:5" ht="14.25" thickBot="1">
      <c r="A1071" s="177"/>
      <c r="B1071" s="25" t="s">
        <v>1</v>
      </c>
      <c r="C1071" s="39">
        <v>0</v>
      </c>
      <c r="D1071" s="40">
        <f t="shared" si="135"/>
        <v>1</v>
      </c>
      <c r="E1071" s="41">
        <v>1</v>
      </c>
    </row>
    <row r="1075" spans="1:5" s="125" customFormat="1"/>
    <row r="1077" spans="1:5">
      <c r="A1077" s="125" t="s">
        <v>31</v>
      </c>
    </row>
    <row r="1078" spans="1:5" ht="24" customHeight="1">
      <c r="A1078" s="330"/>
      <c r="B1078" s="375"/>
      <c r="C1078" s="536" t="s">
        <v>113</v>
      </c>
      <c r="D1078" s="537"/>
      <c r="E1078" s="538"/>
    </row>
    <row r="1079" spans="1:5" ht="13.15" customHeight="1">
      <c r="A1079" s="359"/>
      <c r="B1079" s="360"/>
      <c r="C1079" s="363" t="s">
        <v>124</v>
      </c>
      <c r="D1079" s="364">
        <v>2010</v>
      </c>
      <c r="E1079" s="365">
        <v>2005</v>
      </c>
    </row>
    <row r="1080" spans="1:5" ht="13.15" customHeight="1">
      <c r="A1080" s="358"/>
      <c r="B1080" s="361" t="s">
        <v>3</v>
      </c>
      <c r="C1080" s="366">
        <f>C8</f>
        <v>1</v>
      </c>
      <c r="D1080" s="367">
        <f>C45</f>
        <v>1</v>
      </c>
      <c r="E1080" s="368">
        <v>0</v>
      </c>
    </row>
    <row r="1081" spans="1:5" ht="13.15" customHeight="1">
      <c r="A1081" s="358"/>
      <c r="B1081" s="361" t="s">
        <v>4</v>
      </c>
      <c r="C1081" s="369">
        <f t="shared" ref="C1081:C1109" si="137">C9</f>
        <v>4</v>
      </c>
      <c r="D1081" s="370">
        <f t="shared" ref="D1081:D1109" si="138">C46</f>
        <v>0.44444444444444442</v>
      </c>
      <c r="E1081" s="371">
        <v>0.5</v>
      </c>
    </row>
    <row r="1082" spans="1:5" ht="13.15" customHeight="1">
      <c r="A1082" s="358"/>
      <c r="B1082" s="361" t="s">
        <v>106</v>
      </c>
      <c r="C1082" s="369">
        <f t="shared" si="137"/>
        <v>2</v>
      </c>
      <c r="D1082" s="370">
        <f t="shared" si="138"/>
        <v>1</v>
      </c>
      <c r="E1082" s="371"/>
    </row>
    <row r="1083" spans="1:5" ht="13.15" customHeight="1">
      <c r="A1083" s="358"/>
      <c r="B1083" s="361" t="s">
        <v>42</v>
      </c>
      <c r="C1083" s="369">
        <f t="shared" si="137"/>
        <v>18</v>
      </c>
      <c r="D1083" s="370">
        <f t="shared" si="138"/>
        <v>0.8571428571428571</v>
      </c>
      <c r="E1083" s="371"/>
    </row>
    <row r="1084" spans="1:5" ht="13.15" customHeight="1">
      <c r="A1084" s="358"/>
      <c r="B1084" s="361" t="s">
        <v>14</v>
      </c>
      <c r="C1084" s="369">
        <f t="shared" si="137"/>
        <v>3</v>
      </c>
      <c r="D1084" s="370">
        <f t="shared" si="138"/>
        <v>1</v>
      </c>
      <c r="E1084" s="371">
        <v>0.66700000000000004</v>
      </c>
    </row>
    <row r="1085" spans="1:5" ht="13.15" customHeight="1">
      <c r="A1085" s="358"/>
      <c r="B1085" s="361" t="s">
        <v>6</v>
      </c>
      <c r="C1085" s="369">
        <f t="shared" si="137"/>
        <v>0</v>
      </c>
      <c r="D1085" s="370">
        <f t="shared" si="138"/>
        <v>0</v>
      </c>
      <c r="E1085" s="371">
        <v>0.33300000000000002</v>
      </c>
    </row>
    <row r="1086" spans="1:5" ht="13.15" customHeight="1">
      <c r="A1086" s="358"/>
      <c r="B1086" s="361" t="s">
        <v>8</v>
      </c>
      <c r="C1086" s="369">
        <f t="shared" si="137"/>
        <v>0</v>
      </c>
      <c r="D1086" s="370">
        <f t="shared" si="138"/>
        <v>0</v>
      </c>
      <c r="E1086" s="371">
        <v>0</v>
      </c>
    </row>
    <row r="1087" spans="1:5" ht="13.15" customHeight="1">
      <c r="A1087" s="358"/>
      <c r="B1087" s="361" t="s">
        <v>10</v>
      </c>
      <c r="C1087" s="369">
        <f t="shared" si="137"/>
        <v>0</v>
      </c>
      <c r="D1087" s="370">
        <f t="shared" si="138"/>
        <v>0</v>
      </c>
      <c r="E1087" s="371">
        <v>1</v>
      </c>
    </row>
    <row r="1088" spans="1:5" ht="13.15" customHeight="1">
      <c r="A1088" s="358"/>
      <c r="B1088" s="361" t="s">
        <v>11</v>
      </c>
      <c r="C1088" s="369">
        <f t="shared" si="137"/>
        <v>0</v>
      </c>
      <c r="D1088" s="370">
        <f t="shared" si="138"/>
        <v>0</v>
      </c>
      <c r="E1088" s="371">
        <v>1</v>
      </c>
    </row>
    <row r="1089" spans="1:5" ht="13.15" customHeight="1">
      <c r="A1089" s="358"/>
      <c r="B1089" s="361" t="s">
        <v>12</v>
      </c>
      <c r="C1089" s="369">
        <f t="shared" si="137"/>
        <v>7</v>
      </c>
      <c r="D1089" s="370">
        <f t="shared" si="138"/>
        <v>0.875</v>
      </c>
      <c r="E1089" s="371">
        <v>1</v>
      </c>
    </row>
    <row r="1090" spans="1:5" ht="13.15" customHeight="1">
      <c r="A1090" s="358"/>
      <c r="B1090" s="361" t="s">
        <v>107</v>
      </c>
      <c r="C1090" s="369">
        <f t="shared" si="137"/>
        <v>3</v>
      </c>
      <c r="D1090" s="370">
        <f t="shared" si="138"/>
        <v>0.42857142857142855</v>
      </c>
      <c r="E1090" s="371"/>
    </row>
    <row r="1091" spans="1:5" ht="13.15" customHeight="1">
      <c r="A1091" s="358"/>
      <c r="B1091" s="361" t="s">
        <v>7</v>
      </c>
      <c r="C1091" s="369">
        <f t="shared" si="137"/>
        <v>28</v>
      </c>
      <c r="D1091" s="370">
        <f t="shared" si="138"/>
        <v>0.82352941176470584</v>
      </c>
      <c r="E1091" s="371">
        <v>0.92600000000000005</v>
      </c>
    </row>
    <row r="1092" spans="1:5" ht="13.15" customHeight="1">
      <c r="A1092" s="358"/>
      <c r="B1092" s="361" t="s">
        <v>13</v>
      </c>
      <c r="C1092" s="369">
        <f t="shared" si="137"/>
        <v>2</v>
      </c>
      <c r="D1092" s="370">
        <f t="shared" si="138"/>
        <v>0.4</v>
      </c>
      <c r="E1092" s="371">
        <v>1</v>
      </c>
    </row>
    <row r="1093" spans="1:5" ht="13.15" customHeight="1">
      <c r="A1093" s="358"/>
      <c r="B1093" s="361" t="s">
        <v>15</v>
      </c>
      <c r="C1093" s="369">
        <f t="shared" si="137"/>
        <v>8</v>
      </c>
      <c r="D1093" s="370">
        <f t="shared" si="138"/>
        <v>0.8</v>
      </c>
      <c r="E1093" s="371">
        <v>0.88900000000000001</v>
      </c>
    </row>
    <row r="1094" spans="1:5" ht="13.15" customHeight="1">
      <c r="A1094" s="358"/>
      <c r="B1094" s="361" t="s">
        <v>16</v>
      </c>
      <c r="C1094" s="369">
        <f t="shared" si="137"/>
        <v>17</v>
      </c>
      <c r="D1094" s="370">
        <f t="shared" si="138"/>
        <v>0.94444444444444442</v>
      </c>
      <c r="E1094" s="371">
        <v>0.94099999999999995</v>
      </c>
    </row>
    <row r="1095" spans="1:5" ht="13.15" customHeight="1">
      <c r="A1095" s="358"/>
      <c r="B1095" s="361" t="s">
        <v>17</v>
      </c>
      <c r="C1095" s="369">
        <f t="shared" si="137"/>
        <v>1</v>
      </c>
      <c r="D1095" s="370">
        <f t="shared" si="138"/>
        <v>1</v>
      </c>
      <c r="E1095" s="371"/>
    </row>
    <row r="1096" spans="1:5" ht="13.15" customHeight="1">
      <c r="A1096" s="358"/>
      <c r="B1096" s="361" t="s">
        <v>44</v>
      </c>
      <c r="C1096" s="369">
        <f t="shared" si="137"/>
        <v>0</v>
      </c>
      <c r="D1096" s="370">
        <f t="shared" si="138"/>
        <v>0</v>
      </c>
      <c r="E1096" s="371"/>
    </row>
    <row r="1097" spans="1:5" ht="13.15" customHeight="1">
      <c r="A1097" s="358"/>
      <c r="B1097" s="361" t="s">
        <v>18</v>
      </c>
      <c r="C1097" s="369">
        <f t="shared" si="137"/>
        <v>1</v>
      </c>
      <c r="D1097" s="370">
        <f t="shared" si="138"/>
        <v>0.5</v>
      </c>
      <c r="E1097" s="371">
        <v>1</v>
      </c>
    </row>
    <row r="1098" spans="1:5" ht="13.15" customHeight="1">
      <c r="A1098" s="358"/>
      <c r="B1098" s="361" t="s">
        <v>23</v>
      </c>
      <c r="C1098" s="369">
        <f t="shared" si="137"/>
        <v>1</v>
      </c>
      <c r="D1098" s="370">
        <f t="shared" si="138"/>
        <v>1</v>
      </c>
      <c r="E1098" s="371">
        <v>1</v>
      </c>
    </row>
    <row r="1099" spans="1:5" ht="13.15" customHeight="1">
      <c r="A1099" s="358"/>
      <c r="B1099" s="361" t="s">
        <v>19</v>
      </c>
      <c r="C1099" s="369">
        <f t="shared" si="137"/>
        <v>7</v>
      </c>
      <c r="D1099" s="370">
        <f t="shared" si="138"/>
        <v>0.875</v>
      </c>
      <c r="E1099" s="371">
        <v>0.96199999999999997</v>
      </c>
    </row>
    <row r="1100" spans="1:5" ht="13.15" customHeight="1">
      <c r="A1100" s="358"/>
      <c r="B1100" s="361" t="s">
        <v>20</v>
      </c>
      <c r="C1100" s="369">
        <f t="shared" si="137"/>
        <v>1</v>
      </c>
      <c r="D1100" s="370">
        <f t="shared" si="138"/>
        <v>0.5</v>
      </c>
      <c r="E1100" s="371">
        <v>0</v>
      </c>
    </row>
    <row r="1101" spans="1:5" ht="13.15" customHeight="1">
      <c r="A1101" s="358"/>
      <c r="B1101" s="361" t="s">
        <v>21</v>
      </c>
      <c r="C1101" s="369">
        <f t="shared" si="137"/>
        <v>0</v>
      </c>
      <c r="D1101" s="370">
        <f t="shared" si="138"/>
        <v>0</v>
      </c>
      <c r="E1101" s="371">
        <v>0</v>
      </c>
    </row>
    <row r="1102" spans="1:5" ht="13.15" customHeight="1">
      <c r="A1102" s="358"/>
      <c r="B1102" s="361" t="s">
        <v>45</v>
      </c>
      <c r="C1102" s="369">
        <f t="shared" si="137"/>
        <v>7</v>
      </c>
      <c r="D1102" s="370">
        <f t="shared" si="138"/>
        <v>0.875</v>
      </c>
      <c r="E1102" s="371"/>
    </row>
    <row r="1103" spans="1:5" ht="13.15" customHeight="1">
      <c r="A1103" s="358"/>
      <c r="B1103" s="361" t="s">
        <v>46</v>
      </c>
      <c r="C1103" s="369">
        <f t="shared" si="137"/>
        <v>7</v>
      </c>
      <c r="D1103" s="370">
        <f t="shared" si="138"/>
        <v>0.7</v>
      </c>
      <c r="E1103" s="371"/>
    </row>
    <row r="1104" spans="1:5" ht="13.15" customHeight="1">
      <c r="A1104" s="358"/>
      <c r="B1104" s="361" t="s">
        <v>47</v>
      </c>
      <c r="C1104" s="369">
        <f t="shared" si="137"/>
        <v>1</v>
      </c>
      <c r="D1104" s="370">
        <f t="shared" si="138"/>
        <v>0.5</v>
      </c>
      <c r="E1104" s="371">
        <v>0</v>
      </c>
    </row>
    <row r="1105" spans="1:5" ht="13.15" customHeight="1">
      <c r="A1105" s="358"/>
      <c r="B1105" s="361" t="s">
        <v>22</v>
      </c>
      <c r="C1105" s="369">
        <f t="shared" si="137"/>
        <v>2</v>
      </c>
      <c r="D1105" s="370">
        <f t="shared" si="138"/>
        <v>0.22222222222222221</v>
      </c>
      <c r="E1105" s="371">
        <v>0.75</v>
      </c>
    </row>
    <row r="1106" spans="1:5" ht="13.15" customHeight="1">
      <c r="A1106" s="358"/>
      <c r="B1106" s="361" t="s">
        <v>9</v>
      </c>
      <c r="C1106" s="369">
        <f t="shared" si="137"/>
        <v>22</v>
      </c>
      <c r="D1106" s="370">
        <f t="shared" si="138"/>
        <v>0.7857142857142857</v>
      </c>
      <c r="E1106" s="371">
        <v>0.94699999999999995</v>
      </c>
    </row>
    <row r="1107" spans="1:5" ht="13.15" customHeight="1">
      <c r="A1107" s="358"/>
      <c r="B1107" s="361" t="s">
        <v>33</v>
      </c>
      <c r="C1107" s="369">
        <f t="shared" si="137"/>
        <v>0</v>
      </c>
      <c r="D1107" s="370">
        <f t="shared" si="138"/>
        <v>0</v>
      </c>
      <c r="E1107" s="371"/>
    </row>
    <row r="1108" spans="1:5" ht="13.15" customHeight="1">
      <c r="A1108" s="358"/>
      <c r="B1108" s="361" t="s">
        <v>5</v>
      </c>
      <c r="C1108" s="369">
        <f t="shared" si="137"/>
        <v>2</v>
      </c>
      <c r="D1108" s="370">
        <f t="shared" si="138"/>
        <v>0.5</v>
      </c>
      <c r="E1108" s="371">
        <v>1</v>
      </c>
    </row>
    <row r="1109" spans="1:5" ht="13.15" customHeight="1">
      <c r="A1109" s="359"/>
      <c r="B1109" s="362" t="s">
        <v>126</v>
      </c>
      <c r="C1109" s="372">
        <f t="shared" si="137"/>
        <v>10</v>
      </c>
      <c r="D1109" s="373">
        <f t="shared" si="138"/>
        <v>0.90909090909090906</v>
      </c>
      <c r="E1109" s="374">
        <v>1</v>
      </c>
    </row>
    <row r="1110" spans="1:5" ht="13.15" customHeight="1"/>
    <row r="1111" spans="1:5" ht="13.15" customHeight="1"/>
    <row r="1112" spans="1:5" ht="13.15" customHeight="1"/>
    <row r="1113" spans="1:5" ht="26.45" customHeight="1">
      <c r="A1113" s="330"/>
      <c r="B1113" s="375"/>
      <c r="C1113" s="536" t="s">
        <v>114</v>
      </c>
      <c r="D1113" s="537"/>
      <c r="E1113" s="538"/>
    </row>
    <row r="1114" spans="1:5" ht="13.15" customHeight="1">
      <c r="A1114" s="359"/>
      <c r="B1114" s="360"/>
      <c r="C1114" s="363" t="s">
        <v>124</v>
      </c>
      <c r="D1114" s="364">
        <v>2010</v>
      </c>
      <c r="E1114" s="365">
        <v>2005</v>
      </c>
    </row>
    <row r="1115" spans="1:5" ht="13.15" customHeight="1">
      <c r="A1115" s="358"/>
      <c r="B1115" s="361" t="s">
        <v>3</v>
      </c>
      <c r="C1115" s="366">
        <f>D8</f>
        <v>0</v>
      </c>
      <c r="D1115" s="367">
        <f>D45</f>
        <v>0</v>
      </c>
      <c r="E1115" s="368">
        <v>0</v>
      </c>
    </row>
    <row r="1116" spans="1:5" ht="13.15" customHeight="1">
      <c r="A1116" s="358"/>
      <c r="B1116" s="361" t="s">
        <v>4</v>
      </c>
      <c r="C1116" s="369">
        <f t="shared" ref="C1116:C1144" si="139">D9</f>
        <v>6</v>
      </c>
      <c r="D1116" s="370">
        <f t="shared" ref="D1116:D1144" si="140">D46</f>
        <v>0.66666666666666663</v>
      </c>
      <c r="E1116" s="371">
        <v>0</v>
      </c>
    </row>
    <row r="1117" spans="1:5" ht="13.15" customHeight="1">
      <c r="A1117" s="358"/>
      <c r="B1117" s="361" t="s">
        <v>106</v>
      </c>
      <c r="C1117" s="369">
        <f t="shared" si="139"/>
        <v>0</v>
      </c>
      <c r="D1117" s="370">
        <f t="shared" si="140"/>
        <v>0</v>
      </c>
      <c r="E1117" s="371"/>
    </row>
    <row r="1118" spans="1:5" ht="13.15" customHeight="1">
      <c r="A1118" s="358"/>
      <c r="B1118" s="361" t="s">
        <v>42</v>
      </c>
      <c r="C1118" s="369">
        <f t="shared" si="139"/>
        <v>8</v>
      </c>
      <c r="D1118" s="370">
        <f t="shared" si="140"/>
        <v>0.38095238095238093</v>
      </c>
      <c r="E1118" s="371"/>
    </row>
    <row r="1119" spans="1:5" ht="13.15" customHeight="1">
      <c r="A1119" s="358"/>
      <c r="B1119" s="361" t="s">
        <v>14</v>
      </c>
      <c r="C1119" s="369">
        <f t="shared" si="139"/>
        <v>2</v>
      </c>
      <c r="D1119" s="370">
        <f t="shared" si="140"/>
        <v>0.66666666666666663</v>
      </c>
      <c r="E1119" s="371">
        <v>0</v>
      </c>
    </row>
    <row r="1120" spans="1:5" ht="13.15" customHeight="1">
      <c r="A1120" s="358"/>
      <c r="B1120" s="361" t="s">
        <v>6</v>
      </c>
      <c r="C1120" s="369">
        <f t="shared" si="139"/>
        <v>2</v>
      </c>
      <c r="D1120" s="370">
        <f t="shared" si="140"/>
        <v>0.4</v>
      </c>
      <c r="E1120" s="371">
        <v>0</v>
      </c>
    </row>
    <row r="1121" spans="1:5" ht="13.15" customHeight="1">
      <c r="A1121" s="358"/>
      <c r="B1121" s="361" t="s">
        <v>8</v>
      </c>
      <c r="C1121" s="369">
        <f t="shared" si="139"/>
        <v>0</v>
      </c>
      <c r="D1121" s="370">
        <f t="shared" si="140"/>
        <v>0</v>
      </c>
      <c r="E1121" s="371">
        <v>0</v>
      </c>
    </row>
    <row r="1122" spans="1:5" ht="13.15" customHeight="1">
      <c r="A1122" s="358"/>
      <c r="B1122" s="361" t="s">
        <v>10</v>
      </c>
      <c r="C1122" s="369">
        <f t="shared" si="139"/>
        <v>0</v>
      </c>
      <c r="D1122" s="370">
        <f t="shared" si="140"/>
        <v>0</v>
      </c>
      <c r="E1122" s="371">
        <v>1</v>
      </c>
    </row>
    <row r="1123" spans="1:5" ht="13.15" customHeight="1">
      <c r="A1123" s="358"/>
      <c r="B1123" s="361" t="s">
        <v>11</v>
      </c>
      <c r="C1123" s="369">
        <f t="shared" si="139"/>
        <v>0</v>
      </c>
      <c r="D1123" s="370">
        <f t="shared" si="140"/>
        <v>0</v>
      </c>
      <c r="E1123" s="371">
        <v>0.5</v>
      </c>
    </row>
    <row r="1124" spans="1:5" ht="13.15" customHeight="1">
      <c r="A1124" s="358"/>
      <c r="B1124" s="361" t="s">
        <v>12</v>
      </c>
      <c r="C1124" s="369">
        <f t="shared" si="139"/>
        <v>5</v>
      </c>
      <c r="D1124" s="370">
        <f t="shared" si="140"/>
        <v>0.625</v>
      </c>
      <c r="E1124" s="371">
        <v>1</v>
      </c>
    </row>
    <row r="1125" spans="1:5" ht="13.15" customHeight="1">
      <c r="A1125" s="358"/>
      <c r="B1125" s="361" t="s">
        <v>107</v>
      </c>
      <c r="C1125" s="369">
        <f t="shared" si="139"/>
        <v>2</v>
      </c>
      <c r="D1125" s="370">
        <f t="shared" si="140"/>
        <v>0.2857142857142857</v>
      </c>
      <c r="E1125" s="371"/>
    </row>
    <row r="1126" spans="1:5" ht="13.15" customHeight="1">
      <c r="A1126" s="358"/>
      <c r="B1126" s="361" t="s">
        <v>7</v>
      </c>
      <c r="C1126" s="369">
        <f t="shared" si="139"/>
        <v>5</v>
      </c>
      <c r="D1126" s="370">
        <f t="shared" si="140"/>
        <v>0.14705882352941177</v>
      </c>
      <c r="E1126" s="371">
        <v>7.3999999999999996E-2</v>
      </c>
    </row>
    <row r="1127" spans="1:5" ht="13.15" customHeight="1">
      <c r="A1127" s="358"/>
      <c r="B1127" s="361" t="s">
        <v>13</v>
      </c>
      <c r="C1127" s="369">
        <f t="shared" si="139"/>
        <v>2</v>
      </c>
      <c r="D1127" s="370">
        <f t="shared" si="140"/>
        <v>0.4</v>
      </c>
      <c r="E1127" s="371">
        <v>1</v>
      </c>
    </row>
    <row r="1128" spans="1:5" ht="13.15" customHeight="1">
      <c r="A1128" s="358"/>
      <c r="B1128" s="361" t="s">
        <v>15</v>
      </c>
      <c r="C1128" s="369">
        <f t="shared" si="139"/>
        <v>4</v>
      </c>
      <c r="D1128" s="370">
        <f t="shared" si="140"/>
        <v>0.4</v>
      </c>
      <c r="E1128" s="371">
        <v>0.222</v>
      </c>
    </row>
    <row r="1129" spans="1:5" ht="13.15" customHeight="1">
      <c r="A1129" s="358"/>
      <c r="B1129" s="361" t="s">
        <v>16</v>
      </c>
      <c r="C1129" s="369">
        <f t="shared" si="139"/>
        <v>6</v>
      </c>
      <c r="D1129" s="370">
        <f t="shared" si="140"/>
        <v>0.33333333333333331</v>
      </c>
      <c r="E1129" s="371">
        <v>0.17599999999999999</v>
      </c>
    </row>
    <row r="1130" spans="1:5" ht="13.15" customHeight="1">
      <c r="A1130" s="358"/>
      <c r="B1130" s="361" t="s">
        <v>17</v>
      </c>
      <c r="C1130" s="369">
        <f t="shared" si="139"/>
        <v>1</v>
      </c>
      <c r="D1130" s="370">
        <f t="shared" si="140"/>
        <v>1</v>
      </c>
      <c r="E1130" s="371"/>
    </row>
    <row r="1131" spans="1:5" ht="13.15" customHeight="1">
      <c r="A1131" s="358"/>
      <c r="B1131" s="361" t="s">
        <v>44</v>
      </c>
      <c r="C1131" s="369">
        <f t="shared" si="139"/>
        <v>0</v>
      </c>
      <c r="D1131" s="370">
        <f t="shared" si="140"/>
        <v>0</v>
      </c>
      <c r="E1131" s="371"/>
    </row>
    <row r="1132" spans="1:5" ht="13.15" customHeight="1">
      <c r="A1132" s="358"/>
      <c r="B1132" s="361" t="s">
        <v>18</v>
      </c>
      <c r="C1132" s="369">
        <f t="shared" si="139"/>
        <v>0</v>
      </c>
      <c r="D1132" s="370">
        <f t="shared" si="140"/>
        <v>0</v>
      </c>
      <c r="E1132" s="371">
        <v>0.75</v>
      </c>
    </row>
    <row r="1133" spans="1:5" ht="13.15" customHeight="1">
      <c r="A1133" s="358"/>
      <c r="B1133" s="361" t="s">
        <v>23</v>
      </c>
      <c r="C1133" s="369">
        <f t="shared" si="139"/>
        <v>0</v>
      </c>
      <c r="D1133" s="370">
        <f t="shared" si="140"/>
        <v>0</v>
      </c>
      <c r="E1133" s="371">
        <v>1</v>
      </c>
    </row>
    <row r="1134" spans="1:5" ht="13.15" customHeight="1">
      <c r="A1134" s="358"/>
      <c r="B1134" s="361" t="s">
        <v>19</v>
      </c>
      <c r="C1134" s="369">
        <f t="shared" si="139"/>
        <v>7</v>
      </c>
      <c r="D1134" s="370">
        <f t="shared" si="140"/>
        <v>0.875</v>
      </c>
      <c r="E1134" s="371">
        <v>0.88500000000000001</v>
      </c>
    </row>
    <row r="1135" spans="1:5" ht="13.15" customHeight="1">
      <c r="A1135" s="358"/>
      <c r="B1135" s="361" t="s">
        <v>20</v>
      </c>
      <c r="C1135" s="369">
        <f t="shared" si="139"/>
        <v>0</v>
      </c>
      <c r="D1135" s="370">
        <f t="shared" si="140"/>
        <v>0</v>
      </c>
      <c r="E1135" s="371">
        <v>0</v>
      </c>
    </row>
    <row r="1136" spans="1:5" ht="13.15" customHeight="1">
      <c r="A1136" s="358"/>
      <c r="B1136" s="361" t="s">
        <v>21</v>
      </c>
      <c r="C1136" s="369">
        <f t="shared" si="139"/>
        <v>0</v>
      </c>
      <c r="D1136" s="370">
        <f t="shared" si="140"/>
        <v>0</v>
      </c>
      <c r="E1136" s="371">
        <v>0</v>
      </c>
    </row>
    <row r="1137" spans="1:5" ht="13.15" customHeight="1">
      <c r="A1137" s="358"/>
      <c r="B1137" s="361" t="s">
        <v>45</v>
      </c>
      <c r="C1137" s="369">
        <f t="shared" si="139"/>
        <v>1</v>
      </c>
      <c r="D1137" s="370">
        <f t="shared" si="140"/>
        <v>0.125</v>
      </c>
      <c r="E1137" s="371"/>
    </row>
    <row r="1138" spans="1:5" ht="13.15" customHeight="1">
      <c r="A1138" s="358"/>
      <c r="B1138" s="361" t="s">
        <v>46</v>
      </c>
      <c r="C1138" s="369">
        <f t="shared" si="139"/>
        <v>5</v>
      </c>
      <c r="D1138" s="370">
        <f t="shared" si="140"/>
        <v>0.5</v>
      </c>
      <c r="E1138" s="371"/>
    </row>
    <row r="1139" spans="1:5" ht="13.15" customHeight="1">
      <c r="A1139" s="358"/>
      <c r="B1139" s="361" t="s">
        <v>47</v>
      </c>
      <c r="C1139" s="369">
        <f t="shared" si="139"/>
        <v>1</v>
      </c>
      <c r="D1139" s="370">
        <f t="shared" si="140"/>
        <v>0.5</v>
      </c>
      <c r="E1139" s="371">
        <v>0</v>
      </c>
    </row>
    <row r="1140" spans="1:5" ht="13.15" customHeight="1">
      <c r="A1140" s="358"/>
      <c r="B1140" s="361" t="s">
        <v>22</v>
      </c>
      <c r="C1140" s="369">
        <f t="shared" si="139"/>
        <v>3</v>
      </c>
      <c r="D1140" s="370">
        <f t="shared" si="140"/>
        <v>0.33333333333333331</v>
      </c>
      <c r="E1140" s="371">
        <v>0.25</v>
      </c>
    </row>
    <row r="1141" spans="1:5" ht="13.15" customHeight="1">
      <c r="A1141" s="358"/>
      <c r="B1141" s="361" t="s">
        <v>9</v>
      </c>
      <c r="C1141" s="369">
        <f t="shared" si="139"/>
        <v>11</v>
      </c>
      <c r="D1141" s="370">
        <f t="shared" si="140"/>
        <v>0.39285714285714285</v>
      </c>
      <c r="E1141" s="371">
        <v>0.52600000000000002</v>
      </c>
    </row>
    <row r="1142" spans="1:5" ht="13.15" customHeight="1">
      <c r="A1142" s="358"/>
      <c r="B1142" s="361" t="s">
        <v>33</v>
      </c>
      <c r="C1142" s="369">
        <f t="shared" si="139"/>
        <v>0</v>
      </c>
      <c r="D1142" s="370">
        <f t="shared" si="140"/>
        <v>0</v>
      </c>
      <c r="E1142" s="371"/>
    </row>
    <row r="1143" spans="1:5" ht="13.15" customHeight="1">
      <c r="A1143" s="358"/>
      <c r="B1143" s="361" t="s">
        <v>5</v>
      </c>
      <c r="C1143" s="369">
        <f t="shared" si="139"/>
        <v>0</v>
      </c>
      <c r="D1143" s="370">
        <f t="shared" si="140"/>
        <v>0</v>
      </c>
      <c r="E1143" s="371">
        <v>0.33300000000000002</v>
      </c>
    </row>
    <row r="1144" spans="1:5" ht="13.15" customHeight="1">
      <c r="A1144" s="359"/>
      <c r="B1144" s="362" t="s">
        <v>126</v>
      </c>
      <c r="C1144" s="372">
        <f t="shared" si="139"/>
        <v>5</v>
      </c>
      <c r="D1144" s="373">
        <f t="shared" si="140"/>
        <v>0.45454545454545453</v>
      </c>
      <c r="E1144" s="374">
        <v>0.33300000000000002</v>
      </c>
    </row>
    <row r="1145" spans="1:5" ht="13.15" customHeight="1">
      <c r="B1145" s="58"/>
    </row>
    <row r="1146" spans="1:5" ht="13.15" customHeight="1"/>
    <row r="1147" spans="1:5" ht="25.15" customHeight="1">
      <c r="A1147" s="330"/>
      <c r="B1147" s="375"/>
      <c r="C1147" s="536" t="s">
        <v>123</v>
      </c>
      <c r="D1147" s="537"/>
      <c r="E1147" s="538"/>
    </row>
    <row r="1148" spans="1:5" ht="13.15" customHeight="1">
      <c r="A1148" s="359"/>
      <c r="B1148" s="360"/>
      <c r="C1148" s="363" t="s">
        <v>124</v>
      </c>
      <c r="D1148" s="364">
        <v>2010</v>
      </c>
      <c r="E1148" s="365">
        <v>2005</v>
      </c>
    </row>
    <row r="1149" spans="1:5" ht="13.15" customHeight="1">
      <c r="A1149" s="358"/>
      <c r="B1149" s="361" t="s">
        <v>3</v>
      </c>
      <c r="C1149" s="366">
        <f>E8</f>
        <v>0</v>
      </c>
      <c r="D1149" s="367">
        <f>E45</f>
        <v>0</v>
      </c>
      <c r="E1149" s="368">
        <v>0</v>
      </c>
    </row>
    <row r="1150" spans="1:5" ht="13.15" customHeight="1">
      <c r="A1150" s="358"/>
      <c r="B1150" s="361" t="s">
        <v>4</v>
      </c>
      <c r="C1150" s="369">
        <f t="shared" ref="C1150:C1178" si="141">E9</f>
        <v>3</v>
      </c>
      <c r="D1150" s="370">
        <f t="shared" ref="D1150:D1178" si="142">E46</f>
        <v>0.33333333333333331</v>
      </c>
      <c r="E1150" s="371">
        <v>0</v>
      </c>
    </row>
    <row r="1151" spans="1:5" ht="13.15" customHeight="1">
      <c r="A1151" s="358"/>
      <c r="B1151" s="361" t="s">
        <v>106</v>
      </c>
      <c r="C1151" s="369">
        <f t="shared" si="141"/>
        <v>0</v>
      </c>
      <c r="D1151" s="370">
        <f t="shared" si="142"/>
        <v>0</v>
      </c>
      <c r="E1151" s="371"/>
    </row>
    <row r="1152" spans="1:5" ht="13.15" customHeight="1">
      <c r="A1152" s="358"/>
      <c r="B1152" s="361" t="s">
        <v>42</v>
      </c>
      <c r="C1152" s="369">
        <f t="shared" si="141"/>
        <v>4</v>
      </c>
      <c r="D1152" s="370">
        <f t="shared" si="142"/>
        <v>0.19047619047619047</v>
      </c>
      <c r="E1152" s="371"/>
    </row>
    <row r="1153" spans="1:5" ht="13.15" customHeight="1">
      <c r="A1153" s="358"/>
      <c r="B1153" s="361" t="s">
        <v>14</v>
      </c>
      <c r="C1153" s="369">
        <f t="shared" si="141"/>
        <v>1</v>
      </c>
      <c r="D1153" s="370">
        <f t="shared" si="142"/>
        <v>0.33333333333333331</v>
      </c>
      <c r="E1153" s="371">
        <v>0</v>
      </c>
    </row>
    <row r="1154" spans="1:5" ht="13.15" customHeight="1">
      <c r="A1154" s="358"/>
      <c r="B1154" s="361" t="s">
        <v>6</v>
      </c>
      <c r="C1154" s="369">
        <f t="shared" si="141"/>
        <v>1</v>
      </c>
      <c r="D1154" s="370">
        <f t="shared" si="142"/>
        <v>0.2</v>
      </c>
      <c r="E1154" s="371">
        <v>0</v>
      </c>
    </row>
    <row r="1155" spans="1:5" ht="13.15" customHeight="1">
      <c r="A1155" s="358"/>
      <c r="B1155" s="361" t="s">
        <v>8</v>
      </c>
      <c r="C1155" s="369">
        <f t="shared" si="141"/>
        <v>1</v>
      </c>
      <c r="D1155" s="370">
        <f t="shared" si="142"/>
        <v>1</v>
      </c>
      <c r="E1155" s="371">
        <v>0</v>
      </c>
    </row>
    <row r="1156" spans="1:5" ht="13.15" customHeight="1">
      <c r="A1156" s="358"/>
      <c r="B1156" s="361" t="s">
        <v>10</v>
      </c>
      <c r="C1156" s="369">
        <f t="shared" si="141"/>
        <v>0</v>
      </c>
      <c r="D1156" s="370">
        <f t="shared" si="142"/>
        <v>0</v>
      </c>
      <c r="E1156" s="371">
        <v>0</v>
      </c>
    </row>
    <row r="1157" spans="1:5" ht="13.15" customHeight="1">
      <c r="A1157" s="358"/>
      <c r="B1157" s="361" t="s">
        <v>11</v>
      </c>
      <c r="C1157" s="369">
        <f t="shared" si="141"/>
        <v>0</v>
      </c>
      <c r="D1157" s="370">
        <f t="shared" si="142"/>
        <v>0</v>
      </c>
      <c r="E1157" s="371">
        <v>0</v>
      </c>
    </row>
    <row r="1158" spans="1:5" ht="13.15" customHeight="1">
      <c r="A1158" s="358"/>
      <c r="B1158" s="361" t="s">
        <v>12</v>
      </c>
      <c r="C1158" s="369">
        <f t="shared" si="141"/>
        <v>1</v>
      </c>
      <c r="D1158" s="370">
        <f t="shared" si="142"/>
        <v>0.125</v>
      </c>
      <c r="E1158" s="371">
        <v>0</v>
      </c>
    </row>
    <row r="1159" spans="1:5" ht="13.15" customHeight="1">
      <c r="A1159" s="358"/>
      <c r="B1159" s="361" t="s">
        <v>107</v>
      </c>
      <c r="C1159" s="369">
        <f t="shared" si="141"/>
        <v>1</v>
      </c>
      <c r="D1159" s="370">
        <f t="shared" si="142"/>
        <v>0.14285714285714285</v>
      </c>
      <c r="E1159" s="371"/>
    </row>
    <row r="1160" spans="1:5" ht="13.15" customHeight="1">
      <c r="A1160" s="358"/>
      <c r="B1160" s="361" t="s">
        <v>7</v>
      </c>
      <c r="C1160" s="369">
        <f t="shared" si="141"/>
        <v>5</v>
      </c>
      <c r="D1160" s="370">
        <f t="shared" si="142"/>
        <v>0.14705882352941177</v>
      </c>
      <c r="E1160" s="371">
        <v>0</v>
      </c>
    </row>
    <row r="1161" spans="1:5" ht="13.15" customHeight="1">
      <c r="A1161" s="358"/>
      <c r="B1161" s="361" t="s">
        <v>13</v>
      </c>
      <c r="C1161" s="369">
        <f t="shared" si="141"/>
        <v>1</v>
      </c>
      <c r="D1161" s="370">
        <f t="shared" si="142"/>
        <v>0.2</v>
      </c>
      <c r="E1161" s="371">
        <v>0</v>
      </c>
    </row>
    <row r="1162" spans="1:5" ht="13.15" customHeight="1">
      <c r="A1162" s="358"/>
      <c r="B1162" s="361" t="s">
        <v>15</v>
      </c>
      <c r="C1162" s="369">
        <f t="shared" si="141"/>
        <v>1</v>
      </c>
      <c r="D1162" s="370">
        <f t="shared" si="142"/>
        <v>0.1</v>
      </c>
      <c r="E1162" s="371">
        <v>0</v>
      </c>
    </row>
    <row r="1163" spans="1:5" ht="13.15" customHeight="1">
      <c r="A1163" s="358"/>
      <c r="B1163" s="361" t="s">
        <v>16</v>
      </c>
      <c r="C1163" s="369">
        <f t="shared" si="141"/>
        <v>5</v>
      </c>
      <c r="D1163" s="370">
        <f t="shared" si="142"/>
        <v>0.27777777777777779</v>
      </c>
      <c r="E1163" s="371">
        <v>0</v>
      </c>
    </row>
    <row r="1164" spans="1:5" ht="13.15" customHeight="1">
      <c r="A1164" s="358"/>
      <c r="B1164" s="361" t="s">
        <v>17</v>
      </c>
      <c r="C1164" s="369">
        <f t="shared" si="141"/>
        <v>1</v>
      </c>
      <c r="D1164" s="370">
        <f t="shared" si="142"/>
        <v>1</v>
      </c>
      <c r="E1164" s="371"/>
    </row>
    <row r="1165" spans="1:5" ht="13.15" customHeight="1">
      <c r="A1165" s="358"/>
      <c r="B1165" s="361" t="s">
        <v>44</v>
      </c>
      <c r="C1165" s="369">
        <f t="shared" si="141"/>
        <v>0</v>
      </c>
      <c r="D1165" s="370">
        <f t="shared" si="142"/>
        <v>0</v>
      </c>
      <c r="E1165" s="371"/>
    </row>
    <row r="1166" spans="1:5" ht="13.15" customHeight="1">
      <c r="A1166" s="358"/>
      <c r="B1166" s="361" t="s">
        <v>18</v>
      </c>
      <c r="C1166" s="369">
        <f t="shared" si="141"/>
        <v>1</v>
      </c>
      <c r="D1166" s="370">
        <f t="shared" si="142"/>
        <v>0.5</v>
      </c>
      <c r="E1166" s="371">
        <v>0</v>
      </c>
    </row>
    <row r="1167" spans="1:5" ht="13.15" customHeight="1">
      <c r="A1167" s="358"/>
      <c r="B1167" s="361" t="s">
        <v>23</v>
      </c>
      <c r="C1167" s="369">
        <f t="shared" si="141"/>
        <v>0</v>
      </c>
      <c r="D1167" s="370">
        <f t="shared" si="142"/>
        <v>0</v>
      </c>
      <c r="E1167" s="371">
        <v>0</v>
      </c>
    </row>
    <row r="1168" spans="1:5" ht="13.15" customHeight="1">
      <c r="A1168" s="358"/>
      <c r="B1168" s="361" t="s">
        <v>19</v>
      </c>
      <c r="C1168" s="369">
        <f t="shared" si="141"/>
        <v>8</v>
      </c>
      <c r="D1168" s="370">
        <f t="shared" si="142"/>
        <v>1</v>
      </c>
      <c r="E1168" s="371">
        <v>0</v>
      </c>
    </row>
    <row r="1169" spans="1:11" ht="13.15" customHeight="1">
      <c r="A1169" s="358"/>
      <c r="B1169" s="361" t="s">
        <v>20</v>
      </c>
      <c r="C1169" s="369">
        <f t="shared" si="141"/>
        <v>1</v>
      </c>
      <c r="D1169" s="370">
        <f t="shared" si="142"/>
        <v>0.5</v>
      </c>
      <c r="E1169" s="371">
        <v>0</v>
      </c>
    </row>
    <row r="1170" spans="1:11" ht="13.15" customHeight="1">
      <c r="A1170" s="358"/>
      <c r="B1170" s="361" t="s">
        <v>21</v>
      </c>
      <c r="C1170" s="369">
        <f t="shared" si="141"/>
        <v>1</v>
      </c>
      <c r="D1170" s="370">
        <f t="shared" si="142"/>
        <v>1</v>
      </c>
      <c r="E1170" s="371">
        <v>0</v>
      </c>
    </row>
    <row r="1171" spans="1:11" ht="13.15" customHeight="1">
      <c r="A1171" s="358"/>
      <c r="B1171" s="361" t="s">
        <v>45</v>
      </c>
      <c r="C1171" s="369">
        <f t="shared" si="141"/>
        <v>1</v>
      </c>
      <c r="D1171" s="370">
        <f t="shared" si="142"/>
        <v>0.125</v>
      </c>
      <c r="E1171" s="371"/>
    </row>
    <row r="1172" spans="1:11" ht="13.15" customHeight="1">
      <c r="A1172" s="358"/>
      <c r="B1172" s="361" t="s">
        <v>46</v>
      </c>
      <c r="C1172" s="369">
        <f t="shared" si="141"/>
        <v>6</v>
      </c>
      <c r="D1172" s="370">
        <f t="shared" si="142"/>
        <v>0.6</v>
      </c>
      <c r="E1172" s="371"/>
    </row>
    <row r="1173" spans="1:11" ht="13.15" customHeight="1">
      <c r="A1173" s="358"/>
      <c r="B1173" s="361" t="s">
        <v>47</v>
      </c>
      <c r="C1173" s="369">
        <f t="shared" si="141"/>
        <v>0</v>
      </c>
      <c r="D1173" s="370">
        <f t="shared" si="142"/>
        <v>0</v>
      </c>
      <c r="E1173" s="371">
        <v>0</v>
      </c>
    </row>
    <row r="1174" spans="1:11" ht="13.15" customHeight="1">
      <c r="A1174" s="358"/>
      <c r="B1174" s="361" t="s">
        <v>22</v>
      </c>
      <c r="C1174" s="369">
        <f t="shared" si="141"/>
        <v>0</v>
      </c>
      <c r="D1174" s="370">
        <f t="shared" si="142"/>
        <v>0</v>
      </c>
      <c r="E1174" s="371">
        <v>0</v>
      </c>
    </row>
    <row r="1175" spans="1:11" ht="13.15" customHeight="1">
      <c r="A1175" s="358"/>
      <c r="B1175" s="361" t="s">
        <v>9</v>
      </c>
      <c r="C1175" s="369">
        <f t="shared" si="141"/>
        <v>10</v>
      </c>
      <c r="D1175" s="370">
        <f t="shared" si="142"/>
        <v>0.35714285714285715</v>
      </c>
      <c r="E1175" s="371">
        <v>0</v>
      </c>
    </row>
    <row r="1176" spans="1:11" ht="13.15" customHeight="1">
      <c r="A1176" s="358"/>
      <c r="B1176" s="361" t="s">
        <v>33</v>
      </c>
      <c r="C1176" s="369">
        <f t="shared" si="141"/>
        <v>0</v>
      </c>
      <c r="D1176" s="370">
        <f t="shared" si="142"/>
        <v>0</v>
      </c>
      <c r="E1176" s="371"/>
    </row>
    <row r="1177" spans="1:11" ht="13.15" customHeight="1">
      <c r="A1177" s="358"/>
      <c r="B1177" s="361" t="s">
        <v>5</v>
      </c>
      <c r="C1177" s="369">
        <f t="shared" si="141"/>
        <v>1</v>
      </c>
      <c r="D1177" s="370">
        <f t="shared" si="142"/>
        <v>0.25</v>
      </c>
      <c r="E1177" s="371">
        <v>0</v>
      </c>
    </row>
    <row r="1178" spans="1:11" ht="13.15" customHeight="1">
      <c r="A1178" s="359"/>
      <c r="B1178" s="362" t="s">
        <v>126</v>
      </c>
      <c r="C1178" s="372">
        <f t="shared" si="141"/>
        <v>5</v>
      </c>
      <c r="D1178" s="373">
        <f t="shared" si="142"/>
        <v>0.45454545454545453</v>
      </c>
      <c r="E1178" s="374">
        <v>0</v>
      </c>
    </row>
    <row r="1179" spans="1:11" ht="13.15" customHeight="1"/>
    <row r="1180" spans="1:11" ht="13.15" customHeight="1"/>
    <row r="1181" spans="1:11" ht="13.15" customHeight="1" thickBot="1"/>
    <row r="1182" spans="1:11" ht="25.15" customHeight="1">
      <c r="A1182" s="330"/>
      <c r="B1182" s="375"/>
      <c r="C1182" s="536" t="s">
        <v>115</v>
      </c>
      <c r="D1182" s="537"/>
      <c r="E1182" s="538"/>
      <c r="H1182" s="329"/>
      <c r="I1182" s="329"/>
      <c r="J1182" s="329"/>
      <c r="K1182" s="329"/>
    </row>
    <row r="1183" spans="1:11" ht="13.15" customHeight="1">
      <c r="A1183" s="359"/>
      <c r="B1183" s="360"/>
      <c r="C1183" s="363" t="s">
        <v>124</v>
      </c>
      <c r="D1183" s="364">
        <v>2010</v>
      </c>
      <c r="E1183" s="365">
        <v>2005</v>
      </c>
    </row>
    <row r="1184" spans="1:11" ht="13.15" customHeight="1">
      <c r="A1184" s="358"/>
      <c r="B1184" s="361" t="s">
        <v>3</v>
      </c>
      <c r="C1184" s="366">
        <f>F8</f>
        <v>0</v>
      </c>
      <c r="D1184" s="367">
        <f>F45</f>
        <v>0</v>
      </c>
      <c r="E1184" s="368">
        <v>0</v>
      </c>
    </row>
    <row r="1185" spans="1:5" ht="13.15" customHeight="1">
      <c r="A1185" s="358"/>
      <c r="B1185" s="361" t="s">
        <v>4</v>
      </c>
      <c r="C1185" s="369">
        <f t="shared" ref="C1185:C1213" si="143">F9</f>
        <v>5</v>
      </c>
      <c r="D1185" s="370">
        <f t="shared" ref="D1185:D1213" si="144">F46</f>
        <v>0.55555555555555558</v>
      </c>
      <c r="E1185" s="371">
        <v>0.5</v>
      </c>
    </row>
    <row r="1186" spans="1:5" ht="13.15" customHeight="1">
      <c r="A1186" s="358"/>
      <c r="B1186" s="361" t="s">
        <v>106</v>
      </c>
      <c r="C1186" s="369">
        <f t="shared" si="143"/>
        <v>1</v>
      </c>
      <c r="D1186" s="370">
        <f t="shared" si="144"/>
        <v>0.5</v>
      </c>
      <c r="E1186" s="371"/>
    </row>
    <row r="1187" spans="1:5" ht="13.15" customHeight="1">
      <c r="A1187" s="358"/>
      <c r="B1187" s="361" t="s">
        <v>42</v>
      </c>
      <c r="C1187" s="369">
        <f t="shared" si="143"/>
        <v>10</v>
      </c>
      <c r="D1187" s="370">
        <f t="shared" si="144"/>
        <v>0.47619047619047616</v>
      </c>
      <c r="E1187" s="371"/>
    </row>
    <row r="1188" spans="1:5" ht="13.15" customHeight="1">
      <c r="A1188" s="358"/>
      <c r="B1188" s="361" t="s">
        <v>14</v>
      </c>
      <c r="C1188" s="369">
        <f t="shared" si="143"/>
        <v>2</v>
      </c>
      <c r="D1188" s="370">
        <f t="shared" si="144"/>
        <v>0.66666666666666663</v>
      </c>
      <c r="E1188" s="371">
        <v>0.33300000000000002</v>
      </c>
    </row>
    <row r="1189" spans="1:5" ht="13.15" customHeight="1">
      <c r="A1189" s="358"/>
      <c r="B1189" s="361" t="s">
        <v>6</v>
      </c>
      <c r="C1189" s="369">
        <f t="shared" si="143"/>
        <v>4</v>
      </c>
      <c r="D1189" s="370">
        <f t="shared" si="144"/>
        <v>0.8</v>
      </c>
      <c r="E1189" s="371">
        <v>0.66700000000000004</v>
      </c>
    </row>
    <row r="1190" spans="1:5" ht="13.15" customHeight="1">
      <c r="A1190" s="358"/>
      <c r="B1190" s="361" t="s">
        <v>8</v>
      </c>
      <c r="C1190" s="369">
        <f t="shared" si="143"/>
        <v>1</v>
      </c>
      <c r="D1190" s="370">
        <f t="shared" si="144"/>
        <v>1</v>
      </c>
      <c r="E1190" s="371">
        <v>0</v>
      </c>
    </row>
    <row r="1191" spans="1:5" ht="13.15" customHeight="1">
      <c r="A1191" s="358"/>
      <c r="B1191" s="361" t="s">
        <v>10</v>
      </c>
      <c r="C1191" s="369">
        <f t="shared" si="143"/>
        <v>0</v>
      </c>
      <c r="D1191" s="370">
        <f t="shared" si="144"/>
        <v>0</v>
      </c>
      <c r="E1191" s="371">
        <v>0</v>
      </c>
    </row>
    <row r="1192" spans="1:5" ht="13.15" customHeight="1">
      <c r="A1192" s="358"/>
      <c r="B1192" s="361" t="s">
        <v>11</v>
      </c>
      <c r="C1192" s="369">
        <f t="shared" si="143"/>
        <v>0</v>
      </c>
      <c r="D1192" s="370">
        <f t="shared" si="144"/>
        <v>0</v>
      </c>
      <c r="E1192" s="371">
        <v>0</v>
      </c>
    </row>
    <row r="1193" spans="1:5" ht="13.15" customHeight="1">
      <c r="A1193" s="358"/>
      <c r="B1193" s="361" t="s">
        <v>12</v>
      </c>
      <c r="C1193" s="369">
        <f t="shared" si="143"/>
        <v>5</v>
      </c>
      <c r="D1193" s="370">
        <f t="shared" si="144"/>
        <v>0.625</v>
      </c>
      <c r="E1193" s="371">
        <v>1</v>
      </c>
    </row>
    <row r="1194" spans="1:5" ht="13.15" customHeight="1">
      <c r="A1194" s="358"/>
      <c r="B1194" s="361" t="s">
        <v>107</v>
      </c>
      <c r="C1194" s="369">
        <f t="shared" si="143"/>
        <v>3</v>
      </c>
      <c r="D1194" s="370">
        <f t="shared" si="144"/>
        <v>0.42857142857142855</v>
      </c>
      <c r="E1194" s="371"/>
    </row>
    <row r="1195" spans="1:5" ht="13.15" customHeight="1">
      <c r="A1195" s="358"/>
      <c r="B1195" s="361" t="s">
        <v>7</v>
      </c>
      <c r="C1195" s="369">
        <f t="shared" si="143"/>
        <v>2</v>
      </c>
      <c r="D1195" s="370">
        <f t="shared" si="144"/>
        <v>5.8823529411764705E-2</v>
      </c>
      <c r="E1195" s="371">
        <v>0.111</v>
      </c>
    </row>
    <row r="1196" spans="1:5" ht="13.15" customHeight="1">
      <c r="A1196" s="358"/>
      <c r="B1196" s="361" t="s">
        <v>13</v>
      </c>
      <c r="C1196" s="369">
        <f t="shared" si="143"/>
        <v>2</v>
      </c>
      <c r="D1196" s="370">
        <f t="shared" si="144"/>
        <v>0.4</v>
      </c>
      <c r="E1196" s="371">
        <v>1</v>
      </c>
    </row>
    <row r="1197" spans="1:5" ht="13.15" customHeight="1">
      <c r="A1197" s="358"/>
      <c r="B1197" s="361" t="s">
        <v>15</v>
      </c>
      <c r="C1197" s="369">
        <f t="shared" si="143"/>
        <v>2</v>
      </c>
      <c r="D1197" s="370">
        <f t="shared" si="144"/>
        <v>0.2</v>
      </c>
      <c r="E1197" s="371">
        <v>0.111</v>
      </c>
    </row>
    <row r="1198" spans="1:5" ht="13.15" customHeight="1">
      <c r="A1198" s="358"/>
      <c r="B1198" s="361" t="s">
        <v>16</v>
      </c>
      <c r="C1198" s="369">
        <f t="shared" si="143"/>
        <v>8</v>
      </c>
      <c r="D1198" s="370">
        <f t="shared" si="144"/>
        <v>0.44444444444444442</v>
      </c>
      <c r="E1198" s="371">
        <v>0.47099999999999997</v>
      </c>
    </row>
    <row r="1199" spans="1:5" ht="13.15" customHeight="1">
      <c r="A1199" s="358"/>
      <c r="B1199" s="361" t="s">
        <v>17</v>
      </c>
      <c r="C1199" s="369">
        <f t="shared" si="143"/>
        <v>1</v>
      </c>
      <c r="D1199" s="370">
        <f t="shared" si="144"/>
        <v>1</v>
      </c>
      <c r="E1199" s="371"/>
    </row>
    <row r="1200" spans="1:5" ht="13.15" customHeight="1">
      <c r="A1200" s="358"/>
      <c r="B1200" s="361" t="s">
        <v>44</v>
      </c>
      <c r="C1200" s="369">
        <f t="shared" si="143"/>
        <v>0</v>
      </c>
      <c r="D1200" s="370">
        <f t="shared" si="144"/>
        <v>0</v>
      </c>
      <c r="E1200" s="371"/>
    </row>
    <row r="1201" spans="1:5" ht="13.15" customHeight="1">
      <c r="A1201" s="358"/>
      <c r="B1201" s="361" t="s">
        <v>18</v>
      </c>
      <c r="C1201" s="369">
        <f t="shared" si="143"/>
        <v>0</v>
      </c>
      <c r="D1201" s="370">
        <f t="shared" si="144"/>
        <v>0</v>
      </c>
      <c r="E1201" s="371">
        <v>0.75</v>
      </c>
    </row>
    <row r="1202" spans="1:5" ht="13.15" customHeight="1">
      <c r="A1202" s="358"/>
      <c r="B1202" s="361" t="s">
        <v>23</v>
      </c>
      <c r="C1202" s="369">
        <f t="shared" si="143"/>
        <v>1</v>
      </c>
      <c r="D1202" s="370">
        <f t="shared" si="144"/>
        <v>1</v>
      </c>
      <c r="E1202" s="371">
        <v>0</v>
      </c>
    </row>
    <row r="1203" spans="1:5" ht="13.15" customHeight="1">
      <c r="A1203" s="358"/>
      <c r="B1203" s="361" t="s">
        <v>19</v>
      </c>
      <c r="C1203" s="369">
        <f t="shared" si="143"/>
        <v>8</v>
      </c>
      <c r="D1203" s="370">
        <f t="shared" si="144"/>
        <v>1</v>
      </c>
      <c r="E1203" s="371">
        <v>0.92300000000000004</v>
      </c>
    </row>
    <row r="1204" spans="1:5" ht="13.15" customHeight="1">
      <c r="A1204" s="358"/>
      <c r="B1204" s="361" t="s">
        <v>20</v>
      </c>
      <c r="C1204" s="369">
        <f t="shared" si="143"/>
        <v>2</v>
      </c>
      <c r="D1204" s="370">
        <f t="shared" si="144"/>
        <v>1</v>
      </c>
      <c r="E1204" s="371">
        <v>0</v>
      </c>
    </row>
    <row r="1205" spans="1:5" ht="13.15" customHeight="1">
      <c r="A1205" s="358"/>
      <c r="B1205" s="361" t="s">
        <v>21</v>
      </c>
      <c r="C1205" s="369">
        <f t="shared" si="143"/>
        <v>0</v>
      </c>
      <c r="D1205" s="370">
        <f t="shared" si="144"/>
        <v>0</v>
      </c>
      <c r="E1205" s="371">
        <v>0</v>
      </c>
    </row>
    <row r="1206" spans="1:5" ht="13.15" customHeight="1">
      <c r="A1206" s="358"/>
      <c r="B1206" s="361" t="s">
        <v>45</v>
      </c>
      <c r="C1206" s="369">
        <f t="shared" si="143"/>
        <v>1</v>
      </c>
      <c r="D1206" s="370">
        <f t="shared" si="144"/>
        <v>0.125</v>
      </c>
      <c r="E1206" s="371"/>
    </row>
    <row r="1207" spans="1:5" ht="13.15" customHeight="1">
      <c r="A1207" s="358"/>
      <c r="B1207" s="361" t="s">
        <v>46</v>
      </c>
      <c r="C1207" s="369">
        <f t="shared" si="143"/>
        <v>3</v>
      </c>
      <c r="D1207" s="370">
        <f t="shared" si="144"/>
        <v>0.3</v>
      </c>
      <c r="E1207" s="371"/>
    </row>
    <row r="1208" spans="1:5" ht="13.15" customHeight="1">
      <c r="A1208" s="358"/>
      <c r="B1208" s="361" t="s">
        <v>47</v>
      </c>
      <c r="C1208" s="369">
        <f t="shared" si="143"/>
        <v>1</v>
      </c>
      <c r="D1208" s="370">
        <f t="shared" si="144"/>
        <v>0.5</v>
      </c>
      <c r="E1208" s="371">
        <v>0</v>
      </c>
    </row>
    <row r="1209" spans="1:5" ht="13.15" customHeight="1">
      <c r="A1209" s="358"/>
      <c r="B1209" s="361" t="s">
        <v>22</v>
      </c>
      <c r="C1209" s="369">
        <f t="shared" si="143"/>
        <v>1</v>
      </c>
      <c r="D1209" s="370">
        <f t="shared" si="144"/>
        <v>0.1111111111111111</v>
      </c>
      <c r="E1209" s="371">
        <v>0.25</v>
      </c>
    </row>
    <row r="1210" spans="1:5" ht="13.15" customHeight="1">
      <c r="A1210" s="358"/>
      <c r="B1210" s="361" t="s">
        <v>9</v>
      </c>
      <c r="C1210" s="369">
        <f t="shared" si="143"/>
        <v>19</v>
      </c>
      <c r="D1210" s="370">
        <f t="shared" si="144"/>
        <v>0.6785714285714286</v>
      </c>
      <c r="E1210" s="371">
        <v>0.68400000000000005</v>
      </c>
    </row>
    <row r="1211" spans="1:5" ht="13.15" customHeight="1">
      <c r="A1211" s="358"/>
      <c r="B1211" s="361" t="s">
        <v>33</v>
      </c>
      <c r="C1211" s="369">
        <f t="shared" si="143"/>
        <v>0</v>
      </c>
      <c r="D1211" s="370">
        <f t="shared" si="144"/>
        <v>0</v>
      </c>
      <c r="E1211" s="371"/>
    </row>
    <row r="1212" spans="1:5" ht="13.15" customHeight="1">
      <c r="A1212" s="358"/>
      <c r="B1212" s="361" t="s">
        <v>5</v>
      </c>
      <c r="C1212" s="369">
        <f t="shared" si="143"/>
        <v>1</v>
      </c>
      <c r="D1212" s="370">
        <f t="shared" si="144"/>
        <v>0.25</v>
      </c>
      <c r="E1212" s="371">
        <v>0.66700000000000004</v>
      </c>
    </row>
    <row r="1213" spans="1:5" ht="13.15" customHeight="1">
      <c r="A1213" s="359"/>
      <c r="B1213" s="362" t="s">
        <v>126</v>
      </c>
      <c r="C1213" s="372">
        <f t="shared" si="143"/>
        <v>8</v>
      </c>
      <c r="D1213" s="373">
        <f t="shared" si="144"/>
        <v>0.72727272727272729</v>
      </c>
      <c r="E1213" s="374">
        <v>1</v>
      </c>
    </row>
    <row r="1214" spans="1:5" ht="13.15" customHeight="1"/>
    <row r="1215" spans="1:5" ht="13.15" customHeight="1"/>
    <row r="1216" spans="1:5" ht="13.15" customHeight="1">
      <c r="A1216" s="330"/>
      <c r="B1216" s="375"/>
      <c r="C1216" s="536" t="s">
        <v>116</v>
      </c>
      <c r="D1216" s="537"/>
      <c r="E1216" s="538"/>
    </row>
    <row r="1217" spans="1:5" ht="13.15" customHeight="1">
      <c r="A1217" s="359"/>
      <c r="B1217" s="360"/>
      <c r="C1217" s="363" t="s">
        <v>124</v>
      </c>
      <c r="D1217" s="364">
        <v>2010</v>
      </c>
      <c r="E1217" s="365">
        <v>2005</v>
      </c>
    </row>
    <row r="1218" spans="1:5" ht="13.15" customHeight="1">
      <c r="A1218" s="358"/>
      <c r="B1218" s="361" t="s">
        <v>3</v>
      </c>
      <c r="C1218" s="366">
        <f>G8</f>
        <v>0</v>
      </c>
      <c r="D1218" s="367">
        <f>G45</f>
        <v>0</v>
      </c>
      <c r="E1218" s="368">
        <v>0</v>
      </c>
    </row>
    <row r="1219" spans="1:5" ht="13.15" customHeight="1">
      <c r="A1219" s="358"/>
      <c r="B1219" s="361" t="s">
        <v>4</v>
      </c>
      <c r="C1219" s="369">
        <f t="shared" ref="C1219:C1247" si="145">G9</f>
        <v>6</v>
      </c>
      <c r="D1219" s="370">
        <f t="shared" ref="D1219:D1247" si="146">G46</f>
        <v>0.66666666666666663</v>
      </c>
      <c r="E1219" s="371">
        <v>1</v>
      </c>
    </row>
    <row r="1220" spans="1:5" ht="13.15" customHeight="1">
      <c r="A1220" s="358"/>
      <c r="B1220" s="361" t="s">
        <v>106</v>
      </c>
      <c r="C1220" s="369">
        <f t="shared" si="145"/>
        <v>0</v>
      </c>
      <c r="D1220" s="370">
        <f t="shared" si="146"/>
        <v>0</v>
      </c>
      <c r="E1220" s="371"/>
    </row>
    <row r="1221" spans="1:5" ht="13.15" customHeight="1">
      <c r="A1221" s="358"/>
      <c r="B1221" s="361" t="s">
        <v>42</v>
      </c>
      <c r="C1221" s="369">
        <f t="shared" si="145"/>
        <v>0</v>
      </c>
      <c r="D1221" s="370">
        <f t="shared" si="146"/>
        <v>0</v>
      </c>
      <c r="E1221" s="371"/>
    </row>
    <row r="1222" spans="1:5" ht="13.15" customHeight="1">
      <c r="A1222" s="358"/>
      <c r="B1222" s="361" t="s">
        <v>14</v>
      </c>
      <c r="C1222" s="369">
        <f t="shared" si="145"/>
        <v>2</v>
      </c>
      <c r="D1222" s="370">
        <f t="shared" si="146"/>
        <v>0.66666666666666663</v>
      </c>
      <c r="E1222" s="371">
        <v>0</v>
      </c>
    </row>
    <row r="1223" spans="1:5" ht="13.15" customHeight="1">
      <c r="A1223" s="358"/>
      <c r="B1223" s="361" t="s">
        <v>6</v>
      </c>
      <c r="C1223" s="369">
        <f t="shared" si="145"/>
        <v>2</v>
      </c>
      <c r="D1223" s="370">
        <f t="shared" si="146"/>
        <v>0.4</v>
      </c>
      <c r="E1223" s="371">
        <v>0.66700000000000004</v>
      </c>
    </row>
    <row r="1224" spans="1:5" ht="13.15" customHeight="1">
      <c r="A1224" s="358"/>
      <c r="B1224" s="361" t="s">
        <v>8</v>
      </c>
      <c r="C1224" s="369">
        <f t="shared" si="145"/>
        <v>1</v>
      </c>
      <c r="D1224" s="370">
        <f t="shared" si="146"/>
        <v>1</v>
      </c>
      <c r="E1224" s="371">
        <v>0</v>
      </c>
    </row>
    <row r="1225" spans="1:5" ht="13.15" customHeight="1">
      <c r="A1225" s="358"/>
      <c r="B1225" s="361" t="s">
        <v>10</v>
      </c>
      <c r="C1225" s="369">
        <f t="shared" si="145"/>
        <v>0</v>
      </c>
      <c r="D1225" s="370">
        <f t="shared" si="146"/>
        <v>0</v>
      </c>
      <c r="E1225" s="371">
        <v>1</v>
      </c>
    </row>
    <row r="1226" spans="1:5" ht="13.15" customHeight="1">
      <c r="A1226" s="358"/>
      <c r="B1226" s="361" t="s">
        <v>11</v>
      </c>
      <c r="C1226" s="369">
        <f t="shared" si="145"/>
        <v>0</v>
      </c>
      <c r="D1226" s="370">
        <f t="shared" si="146"/>
        <v>0</v>
      </c>
      <c r="E1226" s="371">
        <v>0.5</v>
      </c>
    </row>
    <row r="1227" spans="1:5" ht="13.15" customHeight="1">
      <c r="A1227" s="358"/>
      <c r="B1227" s="361" t="s">
        <v>12</v>
      </c>
      <c r="C1227" s="369">
        <f t="shared" si="145"/>
        <v>3</v>
      </c>
      <c r="D1227" s="370">
        <f t="shared" si="146"/>
        <v>0.375</v>
      </c>
      <c r="E1227" s="371">
        <v>0</v>
      </c>
    </row>
    <row r="1228" spans="1:5" ht="13.15" customHeight="1">
      <c r="A1228" s="358"/>
      <c r="B1228" s="361" t="s">
        <v>107</v>
      </c>
      <c r="C1228" s="369">
        <f t="shared" si="145"/>
        <v>1</v>
      </c>
      <c r="D1228" s="370">
        <f t="shared" si="146"/>
        <v>0.14285714285714285</v>
      </c>
      <c r="E1228" s="371"/>
    </row>
    <row r="1229" spans="1:5" ht="13.15" customHeight="1">
      <c r="A1229" s="358"/>
      <c r="B1229" s="361" t="s">
        <v>7</v>
      </c>
      <c r="C1229" s="369">
        <f t="shared" si="145"/>
        <v>1</v>
      </c>
      <c r="D1229" s="370">
        <f t="shared" si="146"/>
        <v>2.9411764705882353E-2</v>
      </c>
      <c r="E1229" s="371">
        <v>3.6999999999999998E-2</v>
      </c>
    </row>
    <row r="1230" spans="1:5" ht="13.15" customHeight="1">
      <c r="A1230" s="358"/>
      <c r="B1230" s="361" t="s">
        <v>13</v>
      </c>
      <c r="C1230" s="369">
        <f t="shared" si="145"/>
        <v>1</v>
      </c>
      <c r="D1230" s="370">
        <f t="shared" si="146"/>
        <v>0.2</v>
      </c>
      <c r="E1230" s="371">
        <v>1</v>
      </c>
    </row>
    <row r="1231" spans="1:5" ht="13.15" customHeight="1">
      <c r="A1231" s="358"/>
      <c r="B1231" s="361" t="s">
        <v>15</v>
      </c>
      <c r="C1231" s="369">
        <f t="shared" si="145"/>
        <v>3</v>
      </c>
      <c r="D1231" s="370">
        <f t="shared" si="146"/>
        <v>0.3</v>
      </c>
      <c r="E1231" s="371">
        <v>0.111</v>
      </c>
    </row>
    <row r="1232" spans="1:5" ht="13.15" customHeight="1">
      <c r="A1232" s="358"/>
      <c r="B1232" s="361" t="s">
        <v>16</v>
      </c>
      <c r="C1232" s="369">
        <f t="shared" si="145"/>
        <v>8</v>
      </c>
      <c r="D1232" s="370">
        <f t="shared" si="146"/>
        <v>0.44444444444444442</v>
      </c>
      <c r="E1232" s="371">
        <v>0.47099999999999997</v>
      </c>
    </row>
    <row r="1233" spans="1:5" ht="13.15" customHeight="1">
      <c r="A1233" s="358"/>
      <c r="B1233" s="361" t="s">
        <v>17</v>
      </c>
      <c r="C1233" s="369">
        <f t="shared" si="145"/>
        <v>1</v>
      </c>
      <c r="D1233" s="370">
        <f t="shared" si="146"/>
        <v>1</v>
      </c>
      <c r="E1233" s="371"/>
    </row>
    <row r="1234" spans="1:5" ht="13.15" customHeight="1">
      <c r="A1234" s="358"/>
      <c r="B1234" s="361" t="s">
        <v>44</v>
      </c>
      <c r="C1234" s="369">
        <f t="shared" si="145"/>
        <v>0</v>
      </c>
      <c r="D1234" s="370">
        <f t="shared" si="146"/>
        <v>0</v>
      </c>
      <c r="E1234" s="371"/>
    </row>
    <row r="1235" spans="1:5" ht="13.15" customHeight="1">
      <c r="A1235" s="358"/>
      <c r="B1235" s="361" t="s">
        <v>18</v>
      </c>
      <c r="C1235" s="369">
        <f t="shared" si="145"/>
        <v>0</v>
      </c>
      <c r="D1235" s="370">
        <f t="shared" si="146"/>
        <v>0</v>
      </c>
      <c r="E1235" s="371">
        <v>0.25</v>
      </c>
    </row>
    <row r="1236" spans="1:5" ht="13.15" customHeight="1">
      <c r="A1236" s="358"/>
      <c r="B1236" s="361" t="s">
        <v>23</v>
      </c>
      <c r="C1236" s="369">
        <f t="shared" si="145"/>
        <v>0</v>
      </c>
      <c r="D1236" s="370">
        <f t="shared" si="146"/>
        <v>0</v>
      </c>
      <c r="E1236" s="371">
        <v>0</v>
      </c>
    </row>
    <row r="1237" spans="1:5" ht="13.15" customHeight="1">
      <c r="A1237" s="358"/>
      <c r="B1237" s="361" t="s">
        <v>19</v>
      </c>
      <c r="C1237" s="369">
        <f t="shared" si="145"/>
        <v>7</v>
      </c>
      <c r="D1237" s="370">
        <f t="shared" si="146"/>
        <v>0.875</v>
      </c>
      <c r="E1237" s="371">
        <v>0.53800000000000003</v>
      </c>
    </row>
    <row r="1238" spans="1:5" ht="13.15" customHeight="1">
      <c r="A1238" s="358"/>
      <c r="B1238" s="361" t="s">
        <v>20</v>
      </c>
      <c r="C1238" s="369">
        <f t="shared" si="145"/>
        <v>0</v>
      </c>
      <c r="D1238" s="370">
        <f t="shared" si="146"/>
        <v>0</v>
      </c>
      <c r="E1238" s="371">
        <v>0</v>
      </c>
    </row>
    <row r="1239" spans="1:5" ht="13.15" customHeight="1">
      <c r="A1239" s="358"/>
      <c r="B1239" s="361" t="s">
        <v>21</v>
      </c>
      <c r="C1239" s="369">
        <f t="shared" si="145"/>
        <v>0</v>
      </c>
      <c r="D1239" s="370">
        <f t="shared" si="146"/>
        <v>0</v>
      </c>
      <c r="E1239" s="371">
        <v>0</v>
      </c>
    </row>
    <row r="1240" spans="1:5" ht="13.15" customHeight="1">
      <c r="A1240" s="358"/>
      <c r="B1240" s="361" t="s">
        <v>45</v>
      </c>
      <c r="C1240" s="369">
        <f t="shared" si="145"/>
        <v>0</v>
      </c>
      <c r="D1240" s="370">
        <f t="shared" si="146"/>
        <v>0</v>
      </c>
      <c r="E1240" s="371"/>
    </row>
    <row r="1241" spans="1:5" ht="13.15" customHeight="1">
      <c r="A1241" s="358"/>
      <c r="B1241" s="361" t="s">
        <v>46</v>
      </c>
      <c r="C1241" s="369">
        <f t="shared" si="145"/>
        <v>3</v>
      </c>
      <c r="D1241" s="370">
        <f t="shared" si="146"/>
        <v>0.3</v>
      </c>
      <c r="E1241" s="371"/>
    </row>
    <row r="1242" spans="1:5" ht="13.15" customHeight="1">
      <c r="A1242" s="358"/>
      <c r="B1242" s="361" t="s">
        <v>47</v>
      </c>
      <c r="C1242" s="369">
        <f t="shared" si="145"/>
        <v>0</v>
      </c>
      <c r="D1242" s="370">
        <f t="shared" si="146"/>
        <v>0</v>
      </c>
      <c r="E1242" s="371">
        <v>0</v>
      </c>
    </row>
    <row r="1243" spans="1:5" ht="13.15" customHeight="1">
      <c r="A1243" s="358"/>
      <c r="B1243" s="361" t="s">
        <v>22</v>
      </c>
      <c r="C1243" s="369">
        <f t="shared" si="145"/>
        <v>3</v>
      </c>
      <c r="D1243" s="370">
        <f t="shared" si="146"/>
        <v>0.33333333333333331</v>
      </c>
      <c r="E1243" s="371">
        <v>0.25</v>
      </c>
    </row>
    <row r="1244" spans="1:5" ht="13.15" customHeight="1">
      <c r="A1244" s="358"/>
      <c r="B1244" s="361" t="s">
        <v>9</v>
      </c>
      <c r="C1244" s="369">
        <f t="shared" si="145"/>
        <v>7</v>
      </c>
      <c r="D1244" s="370">
        <f t="shared" si="146"/>
        <v>0.25</v>
      </c>
      <c r="E1244" s="371">
        <v>0.26300000000000001</v>
      </c>
    </row>
    <row r="1245" spans="1:5" ht="13.15" customHeight="1">
      <c r="A1245" s="358"/>
      <c r="B1245" s="361" t="s">
        <v>33</v>
      </c>
      <c r="C1245" s="369">
        <f t="shared" si="145"/>
        <v>0</v>
      </c>
      <c r="D1245" s="370">
        <f t="shared" si="146"/>
        <v>0</v>
      </c>
      <c r="E1245" s="371"/>
    </row>
    <row r="1246" spans="1:5" ht="13.15" customHeight="1">
      <c r="A1246" s="358"/>
      <c r="B1246" s="361" t="s">
        <v>5</v>
      </c>
      <c r="C1246" s="369">
        <f t="shared" si="145"/>
        <v>0</v>
      </c>
      <c r="D1246" s="370">
        <f t="shared" si="146"/>
        <v>0</v>
      </c>
      <c r="E1246" s="371">
        <v>0.33300000000000002</v>
      </c>
    </row>
    <row r="1247" spans="1:5" ht="13.15" customHeight="1">
      <c r="A1247" s="359"/>
      <c r="B1247" s="362" t="s">
        <v>126</v>
      </c>
      <c r="C1247" s="372">
        <f t="shared" si="145"/>
        <v>7</v>
      </c>
      <c r="D1247" s="373">
        <f t="shared" si="146"/>
        <v>0.63636363636363635</v>
      </c>
      <c r="E1247" s="374">
        <v>0.66700000000000004</v>
      </c>
    </row>
    <row r="1248" spans="1:5" ht="13.15" customHeight="1"/>
    <row r="1249" spans="1:5" ht="13.15" customHeight="1"/>
    <row r="1250" spans="1:5" ht="13.15" customHeight="1"/>
    <row r="1251" spans="1:5" ht="26.45" customHeight="1">
      <c r="A1251" s="330"/>
      <c r="B1251" s="375"/>
      <c r="C1251" s="536" t="s">
        <v>117</v>
      </c>
      <c r="D1251" s="537"/>
      <c r="E1251" s="538"/>
    </row>
    <row r="1252" spans="1:5" ht="13.15" customHeight="1">
      <c r="A1252" s="359"/>
      <c r="B1252" s="360"/>
      <c r="C1252" s="363" t="s">
        <v>124</v>
      </c>
      <c r="D1252" s="364">
        <v>2010</v>
      </c>
      <c r="E1252" s="365">
        <v>2005</v>
      </c>
    </row>
    <row r="1253" spans="1:5" ht="13.15" customHeight="1">
      <c r="A1253" s="358"/>
      <c r="B1253" s="361" t="s">
        <v>3</v>
      </c>
      <c r="C1253" s="366">
        <f>H8</f>
        <v>0</v>
      </c>
      <c r="D1253" s="367">
        <f>H45</f>
        <v>0</v>
      </c>
      <c r="E1253" s="368">
        <v>0</v>
      </c>
    </row>
    <row r="1254" spans="1:5" ht="13.15" customHeight="1">
      <c r="A1254" s="358"/>
      <c r="B1254" s="361" t="s">
        <v>4</v>
      </c>
      <c r="C1254" s="369">
        <f t="shared" ref="C1254:C1282" si="147">H9</f>
        <v>3</v>
      </c>
      <c r="D1254" s="370">
        <f t="shared" ref="D1254:D1282" si="148">H46</f>
        <v>0.33333333333333331</v>
      </c>
      <c r="E1254" s="371">
        <v>0.5</v>
      </c>
    </row>
    <row r="1255" spans="1:5" ht="13.15" customHeight="1">
      <c r="A1255" s="358"/>
      <c r="B1255" s="361" t="s">
        <v>106</v>
      </c>
      <c r="C1255" s="369">
        <f t="shared" si="147"/>
        <v>0</v>
      </c>
      <c r="D1255" s="370">
        <f t="shared" si="148"/>
        <v>0</v>
      </c>
      <c r="E1255" s="371"/>
    </row>
    <row r="1256" spans="1:5" ht="13.15" customHeight="1">
      <c r="A1256" s="358"/>
      <c r="B1256" s="361" t="s">
        <v>42</v>
      </c>
      <c r="C1256" s="369">
        <f t="shared" si="147"/>
        <v>4</v>
      </c>
      <c r="D1256" s="370">
        <f t="shared" si="148"/>
        <v>0.19047619047619047</v>
      </c>
      <c r="E1256" s="371"/>
    </row>
    <row r="1257" spans="1:5" ht="13.15" customHeight="1">
      <c r="A1257" s="358"/>
      <c r="B1257" s="361" t="s">
        <v>14</v>
      </c>
      <c r="C1257" s="369">
        <f t="shared" si="147"/>
        <v>2</v>
      </c>
      <c r="D1257" s="370">
        <f t="shared" si="148"/>
        <v>0.66666666666666663</v>
      </c>
      <c r="E1257" s="371">
        <v>0</v>
      </c>
    </row>
    <row r="1258" spans="1:5" ht="13.15" customHeight="1">
      <c r="A1258" s="358"/>
      <c r="B1258" s="361" t="s">
        <v>6</v>
      </c>
      <c r="C1258" s="369">
        <f t="shared" si="147"/>
        <v>0</v>
      </c>
      <c r="D1258" s="370">
        <f t="shared" si="148"/>
        <v>0</v>
      </c>
      <c r="E1258" s="371">
        <v>0.33300000000000002</v>
      </c>
    </row>
    <row r="1259" spans="1:5" ht="13.15" customHeight="1">
      <c r="A1259" s="358"/>
      <c r="B1259" s="361" t="s">
        <v>8</v>
      </c>
      <c r="C1259" s="369">
        <f t="shared" si="147"/>
        <v>0</v>
      </c>
      <c r="D1259" s="370">
        <f t="shared" si="148"/>
        <v>0</v>
      </c>
      <c r="E1259" s="371">
        <v>0</v>
      </c>
    </row>
    <row r="1260" spans="1:5" ht="13.15" customHeight="1">
      <c r="A1260" s="358"/>
      <c r="B1260" s="361" t="s">
        <v>10</v>
      </c>
      <c r="C1260" s="369">
        <f t="shared" si="147"/>
        <v>0</v>
      </c>
      <c r="D1260" s="370">
        <f t="shared" si="148"/>
        <v>0</v>
      </c>
      <c r="E1260" s="371">
        <v>0</v>
      </c>
    </row>
    <row r="1261" spans="1:5" ht="13.15" customHeight="1">
      <c r="A1261" s="358"/>
      <c r="B1261" s="361" t="s">
        <v>11</v>
      </c>
      <c r="C1261" s="369">
        <f t="shared" si="147"/>
        <v>0</v>
      </c>
      <c r="D1261" s="370">
        <f t="shared" si="148"/>
        <v>0</v>
      </c>
      <c r="E1261" s="371">
        <v>0.5</v>
      </c>
    </row>
    <row r="1262" spans="1:5" ht="13.15" customHeight="1">
      <c r="A1262" s="358"/>
      <c r="B1262" s="361" t="s">
        <v>12</v>
      </c>
      <c r="C1262" s="369">
        <f t="shared" si="147"/>
        <v>2</v>
      </c>
      <c r="D1262" s="370">
        <f t="shared" si="148"/>
        <v>0.25</v>
      </c>
      <c r="E1262" s="371">
        <v>0</v>
      </c>
    </row>
    <row r="1263" spans="1:5" ht="13.15" customHeight="1">
      <c r="A1263" s="358"/>
      <c r="B1263" s="361" t="s">
        <v>107</v>
      </c>
      <c r="C1263" s="369">
        <f t="shared" si="147"/>
        <v>1</v>
      </c>
      <c r="D1263" s="370">
        <f t="shared" si="148"/>
        <v>0.14285714285714285</v>
      </c>
      <c r="E1263" s="371"/>
    </row>
    <row r="1264" spans="1:5" ht="13.15" customHeight="1">
      <c r="A1264" s="358"/>
      <c r="B1264" s="361" t="s">
        <v>7</v>
      </c>
      <c r="C1264" s="369">
        <f t="shared" si="147"/>
        <v>2</v>
      </c>
      <c r="D1264" s="370">
        <f t="shared" si="148"/>
        <v>5.8823529411764705E-2</v>
      </c>
      <c r="E1264" s="371">
        <v>7.3999999999999996E-2</v>
      </c>
    </row>
    <row r="1265" spans="1:5" ht="13.15" customHeight="1">
      <c r="A1265" s="358"/>
      <c r="B1265" s="361" t="s">
        <v>13</v>
      </c>
      <c r="C1265" s="369">
        <f t="shared" si="147"/>
        <v>2</v>
      </c>
      <c r="D1265" s="370">
        <f t="shared" si="148"/>
        <v>0.4</v>
      </c>
      <c r="E1265" s="371">
        <v>1</v>
      </c>
    </row>
    <row r="1266" spans="1:5" ht="13.15" customHeight="1">
      <c r="A1266" s="358"/>
      <c r="B1266" s="361" t="s">
        <v>15</v>
      </c>
      <c r="C1266" s="369">
        <f t="shared" si="147"/>
        <v>1</v>
      </c>
      <c r="D1266" s="370">
        <f t="shared" si="148"/>
        <v>0.1</v>
      </c>
      <c r="E1266" s="371">
        <v>0.222</v>
      </c>
    </row>
    <row r="1267" spans="1:5" ht="13.15" customHeight="1">
      <c r="A1267" s="358"/>
      <c r="B1267" s="361" t="s">
        <v>16</v>
      </c>
      <c r="C1267" s="369">
        <f t="shared" si="147"/>
        <v>3</v>
      </c>
      <c r="D1267" s="370">
        <f t="shared" si="148"/>
        <v>0.16666666666666666</v>
      </c>
      <c r="E1267" s="371">
        <v>0.17599999999999999</v>
      </c>
    </row>
    <row r="1268" spans="1:5" ht="13.15" customHeight="1">
      <c r="A1268" s="358"/>
      <c r="B1268" s="361" t="s">
        <v>17</v>
      </c>
      <c r="C1268" s="369">
        <f t="shared" si="147"/>
        <v>1</v>
      </c>
      <c r="D1268" s="370">
        <f t="shared" si="148"/>
        <v>1</v>
      </c>
      <c r="E1268" s="371"/>
    </row>
    <row r="1269" spans="1:5" ht="13.15" customHeight="1">
      <c r="A1269" s="358"/>
      <c r="B1269" s="361" t="s">
        <v>44</v>
      </c>
      <c r="C1269" s="369">
        <f t="shared" si="147"/>
        <v>1</v>
      </c>
      <c r="D1269" s="370">
        <f t="shared" si="148"/>
        <v>0.5</v>
      </c>
      <c r="E1269" s="371"/>
    </row>
    <row r="1270" spans="1:5" ht="13.15" customHeight="1">
      <c r="A1270" s="358"/>
      <c r="B1270" s="361" t="s">
        <v>18</v>
      </c>
      <c r="C1270" s="369">
        <f t="shared" si="147"/>
        <v>0</v>
      </c>
      <c r="D1270" s="370">
        <f t="shared" si="148"/>
        <v>0</v>
      </c>
      <c r="E1270" s="371">
        <v>0.25</v>
      </c>
    </row>
    <row r="1271" spans="1:5" ht="13.15" customHeight="1">
      <c r="A1271" s="358"/>
      <c r="B1271" s="361" t="s">
        <v>23</v>
      </c>
      <c r="C1271" s="369">
        <f t="shared" si="147"/>
        <v>0</v>
      </c>
      <c r="D1271" s="370">
        <f t="shared" si="148"/>
        <v>0</v>
      </c>
      <c r="E1271" s="371">
        <v>0</v>
      </c>
    </row>
    <row r="1272" spans="1:5" ht="13.15" customHeight="1">
      <c r="A1272" s="358"/>
      <c r="B1272" s="361" t="s">
        <v>19</v>
      </c>
      <c r="C1272" s="369">
        <f t="shared" si="147"/>
        <v>6</v>
      </c>
      <c r="D1272" s="370">
        <f t="shared" si="148"/>
        <v>0.75</v>
      </c>
      <c r="E1272" s="371">
        <v>0.88500000000000001</v>
      </c>
    </row>
    <row r="1273" spans="1:5" ht="13.15" customHeight="1">
      <c r="A1273" s="358"/>
      <c r="B1273" s="361" t="s">
        <v>20</v>
      </c>
      <c r="C1273" s="369">
        <f t="shared" si="147"/>
        <v>1</v>
      </c>
      <c r="D1273" s="370">
        <f t="shared" si="148"/>
        <v>0.5</v>
      </c>
      <c r="E1273" s="371">
        <v>0</v>
      </c>
    </row>
    <row r="1274" spans="1:5" ht="13.15" customHeight="1">
      <c r="A1274" s="358"/>
      <c r="B1274" s="361" t="s">
        <v>21</v>
      </c>
      <c r="C1274" s="369">
        <f t="shared" si="147"/>
        <v>0</v>
      </c>
      <c r="D1274" s="370">
        <f t="shared" si="148"/>
        <v>0</v>
      </c>
      <c r="E1274" s="371">
        <v>0</v>
      </c>
    </row>
    <row r="1275" spans="1:5" ht="13.15" customHeight="1">
      <c r="A1275" s="358"/>
      <c r="B1275" s="361" t="s">
        <v>45</v>
      </c>
      <c r="C1275" s="369">
        <f t="shared" si="147"/>
        <v>1</v>
      </c>
      <c r="D1275" s="370">
        <f t="shared" si="148"/>
        <v>0.125</v>
      </c>
      <c r="E1275" s="371"/>
    </row>
    <row r="1276" spans="1:5" ht="13.15" customHeight="1">
      <c r="A1276" s="358"/>
      <c r="B1276" s="361" t="s">
        <v>46</v>
      </c>
      <c r="C1276" s="369">
        <f t="shared" si="147"/>
        <v>6</v>
      </c>
      <c r="D1276" s="370">
        <f t="shared" si="148"/>
        <v>0.6</v>
      </c>
      <c r="E1276" s="371"/>
    </row>
    <row r="1277" spans="1:5" ht="13.15" customHeight="1">
      <c r="A1277" s="358"/>
      <c r="B1277" s="361" t="s">
        <v>47</v>
      </c>
      <c r="C1277" s="369">
        <f t="shared" si="147"/>
        <v>0</v>
      </c>
      <c r="D1277" s="370">
        <f t="shared" si="148"/>
        <v>0</v>
      </c>
      <c r="E1277" s="371">
        <v>0</v>
      </c>
    </row>
    <row r="1278" spans="1:5" ht="13.15" customHeight="1">
      <c r="A1278" s="358"/>
      <c r="B1278" s="361" t="s">
        <v>22</v>
      </c>
      <c r="C1278" s="369">
        <f t="shared" si="147"/>
        <v>1</v>
      </c>
      <c r="D1278" s="370">
        <f t="shared" si="148"/>
        <v>0.1111111111111111</v>
      </c>
      <c r="E1278" s="371">
        <v>0</v>
      </c>
    </row>
    <row r="1279" spans="1:5" ht="13.15" customHeight="1">
      <c r="A1279" s="358"/>
      <c r="B1279" s="361" t="s">
        <v>9</v>
      </c>
      <c r="C1279" s="369">
        <f t="shared" si="147"/>
        <v>9</v>
      </c>
      <c r="D1279" s="370">
        <f t="shared" si="148"/>
        <v>0.32142857142857145</v>
      </c>
      <c r="E1279" s="371">
        <v>0.52600000000000002</v>
      </c>
    </row>
    <row r="1280" spans="1:5" ht="13.15" customHeight="1">
      <c r="A1280" s="358"/>
      <c r="B1280" s="361" t="s">
        <v>33</v>
      </c>
      <c r="C1280" s="369">
        <f t="shared" si="147"/>
        <v>0</v>
      </c>
      <c r="D1280" s="370">
        <f t="shared" si="148"/>
        <v>0</v>
      </c>
      <c r="E1280" s="371"/>
    </row>
    <row r="1281" spans="1:5" ht="13.15" customHeight="1">
      <c r="A1281" s="358"/>
      <c r="B1281" s="361" t="s">
        <v>5</v>
      </c>
      <c r="C1281" s="369">
        <f t="shared" si="147"/>
        <v>1</v>
      </c>
      <c r="D1281" s="370">
        <f t="shared" si="148"/>
        <v>0.25</v>
      </c>
      <c r="E1281" s="371">
        <v>0.33300000000000002</v>
      </c>
    </row>
    <row r="1282" spans="1:5" ht="13.15" customHeight="1">
      <c r="A1282" s="359"/>
      <c r="B1282" s="362" t="s">
        <v>126</v>
      </c>
      <c r="C1282" s="372">
        <f t="shared" si="147"/>
        <v>2</v>
      </c>
      <c r="D1282" s="373">
        <f t="shared" si="148"/>
        <v>0.18181818181818182</v>
      </c>
      <c r="E1282" s="374">
        <v>0</v>
      </c>
    </row>
    <row r="1283" spans="1:5" ht="13.15" customHeight="1"/>
    <row r="1284" spans="1:5" ht="13.15" customHeight="1"/>
    <row r="1285" spans="1:5" ht="13.15" customHeight="1"/>
    <row r="1286" spans="1:5" ht="26.45" customHeight="1">
      <c r="A1286" s="330"/>
      <c r="B1286" s="375"/>
      <c r="C1286" s="536" t="s">
        <v>118</v>
      </c>
      <c r="D1286" s="537"/>
      <c r="E1286" s="538"/>
    </row>
    <row r="1287" spans="1:5" ht="13.15" customHeight="1">
      <c r="A1287" s="359"/>
      <c r="B1287" s="360"/>
      <c r="C1287" s="363" t="s">
        <v>124</v>
      </c>
      <c r="D1287" s="364">
        <v>2010</v>
      </c>
      <c r="E1287" s="365">
        <v>2005</v>
      </c>
    </row>
    <row r="1288" spans="1:5" ht="13.15" customHeight="1">
      <c r="A1288" s="358"/>
      <c r="B1288" s="361" t="s">
        <v>3</v>
      </c>
      <c r="C1288" s="366">
        <f>I8</f>
        <v>0</v>
      </c>
      <c r="D1288" s="367">
        <f>I45</f>
        <v>0</v>
      </c>
      <c r="E1288" s="368">
        <v>0</v>
      </c>
    </row>
    <row r="1289" spans="1:5" ht="13.15" customHeight="1">
      <c r="A1289" s="358"/>
      <c r="B1289" s="361" t="s">
        <v>4</v>
      </c>
      <c r="C1289" s="369">
        <f t="shared" ref="C1289:C1317" si="149">I9</f>
        <v>4</v>
      </c>
      <c r="D1289" s="370">
        <f t="shared" ref="D1289:D1317" si="150">I46</f>
        <v>0.44444444444444442</v>
      </c>
      <c r="E1289" s="371">
        <v>0</v>
      </c>
    </row>
    <row r="1290" spans="1:5" ht="13.15" customHeight="1">
      <c r="A1290" s="358"/>
      <c r="B1290" s="361" t="s">
        <v>106</v>
      </c>
      <c r="C1290" s="369">
        <f t="shared" si="149"/>
        <v>0</v>
      </c>
      <c r="D1290" s="370">
        <f t="shared" si="150"/>
        <v>0</v>
      </c>
      <c r="E1290" s="371"/>
    </row>
    <row r="1291" spans="1:5" ht="13.15" customHeight="1">
      <c r="A1291" s="358"/>
      <c r="B1291" s="361" t="s">
        <v>42</v>
      </c>
      <c r="C1291" s="369">
        <f t="shared" si="149"/>
        <v>1</v>
      </c>
      <c r="D1291" s="370">
        <f t="shared" si="150"/>
        <v>4.7619047619047616E-2</v>
      </c>
      <c r="E1291" s="371"/>
    </row>
    <row r="1292" spans="1:5" ht="13.15" customHeight="1">
      <c r="A1292" s="358"/>
      <c r="B1292" s="361" t="s">
        <v>14</v>
      </c>
      <c r="C1292" s="369">
        <f t="shared" si="149"/>
        <v>2</v>
      </c>
      <c r="D1292" s="370">
        <f t="shared" si="150"/>
        <v>0.66666666666666663</v>
      </c>
      <c r="E1292" s="371">
        <v>0</v>
      </c>
    </row>
    <row r="1293" spans="1:5" ht="13.15" customHeight="1">
      <c r="A1293" s="358"/>
      <c r="B1293" s="361" t="s">
        <v>6</v>
      </c>
      <c r="C1293" s="369">
        <f t="shared" si="149"/>
        <v>1</v>
      </c>
      <c r="D1293" s="370">
        <f t="shared" si="150"/>
        <v>0.2</v>
      </c>
      <c r="E1293" s="371">
        <v>0</v>
      </c>
    </row>
    <row r="1294" spans="1:5" ht="13.15" customHeight="1">
      <c r="A1294" s="358"/>
      <c r="B1294" s="361" t="s">
        <v>8</v>
      </c>
      <c r="C1294" s="369">
        <f t="shared" si="149"/>
        <v>1</v>
      </c>
      <c r="D1294" s="370">
        <f t="shared" si="150"/>
        <v>1</v>
      </c>
      <c r="E1294" s="371">
        <v>0</v>
      </c>
    </row>
    <row r="1295" spans="1:5" ht="13.15" customHeight="1">
      <c r="A1295" s="358"/>
      <c r="B1295" s="361" t="s">
        <v>10</v>
      </c>
      <c r="C1295" s="369">
        <f t="shared" si="149"/>
        <v>0</v>
      </c>
      <c r="D1295" s="370">
        <f t="shared" si="150"/>
        <v>0</v>
      </c>
      <c r="E1295" s="371">
        <v>0</v>
      </c>
    </row>
    <row r="1296" spans="1:5" ht="13.15" customHeight="1">
      <c r="A1296" s="358"/>
      <c r="B1296" s="361" t="s">
        <v>11</v>
      </c>
      <c r="C1296" s="369">
        <f t="shared" si="149"/>
        <v>0</v>
      </c>
      <c r="D1296" s="370">
        <f t="shared" si="150"/>
        <v>0</v>
      </c>
      <c r="E1296" s="371">
        <v>0</v>
      </c>
    </row>
    <row r="1297" spans="1:5" ht="13.15" customHeight="1">
      <c r="A1297" s="358"/>
      <c r="B1297" s="361" t="s">
        <v>12</v>
      </c>
      <c r="C1297" s="369">
        <f t="shared" si="149"/>
        <v>4</v>
      </c>
      <c r="D1297" s="370">
        <f t="shared" si="150"/>
        <v>0.5</v>
      </c>
      <c r="E1297" s="371">
        <v>0</v>
      </c>
    </row>
    <row r="1298" spans="1:5" ht="13.15" customHeight="1">
      <c r="A1298" s="358"/>
      <c r="B1298" s="361" t="s">
        <v>107</v>
      </c>
      <c r="C1298" s="369">
        <f t="shared" si="149"/>
        <v>1</v>
      </c>
      <c r="D1298" s="370">
        <f t="shared" si="150"/>
        <v>0.14285714285714285</v>
      </c>
      <c r="E1298" s="371"/>
    </row>
    <row r="1299" spans="1:5" ht="13.15" customHeight="1">
      <c r="A1299" s="358"/>
      <c r="B1299" s="361" t="s">
        <v>7</v>
      </c>
      <c r="C1299" s="369">
        <f t="shared" si="149"/>
        <v>5</v>
      </c>
      <c r="D1299" s="370">
        <f t="shared" si="150"/>
        <v>0.14705882352941177</v>
      </c>
      <c r="E1299" s="371">
        <v>0</v>
      </c>
    </row>
    <row r="1300" spans="1:5" ht="13.15" customHeight="1">
      <c r="A1300" s="358"/>
      <c r="B1300" s="361" t="s">
        <v>13</v>
      </c>
      <c r="C1300" s="369">
        <f t="shared" si="149"/>
        <v>2</v>
      </c>
      <c r="D1300" s="370">
        <f t="shared" si="150"/>
        <v>0.4</v>
      </c>
      <c r="E1300" s="371">
        <v>0</v>
      </c>
    </row>
    <row r="1301" spans="1:5" ht="13.15" customHeight="1">
      <c r="A1301" s="358"/>
      <c r="B1301" s="361" t="s">
        <v>15</v>
      </c>
      <c r="C1301" s="369">
        <f t="shared" si="149"/>
        <v>2</v>
      </c>
      <c r="D1301" s="370">
        <f t="shared" si="150"/>
        <v>0.2</v>
      </c>
      <c r="E1301" s="371">
        <v>0</v>
      </c>
    </row>
    <row r="1302" spans="1:5" ht="13.15" customHeight="1">
      <c r="A1302" s="358"/>
      <c r="B1302" s="361" t="s">
        <v>16</v>
      </c>
      <c r="C1302" s="369">
        <f t="shared" si="149"/>
        <v>9</v>
      </c>
      <c r="D1302" s="370">
        <f t="shared" si="150"/>
        <v>0.5</v>
      </c>
      <c r="E1302" s="371">
        <v>0</v>
      </c>
    </row>
    <row r="1303" spans="1:5" ht="13.15" customHeight="1">
      <c r="A1303" s="358"/>
      <c r="B1303" s="361" t="s">
        <v>17</v>
      </c>
      <c r="C1303" s="369">
        <f t="shared" si="149"/>
        <v>1</v>
      </c>
      <c r="D1303" s="370">
        <f t="shared" si="150"/>
        <v>1</v>
      </c>
      <c r="E1303" s="371"/>
    </row>
    <row r="1304" spans="1:5" ht="13.15" customHeight="1">
      <c r="A1304" s="358"/>
      <c r="B1304" s="361" t="s">
        <v>44</v>
      </c>
      <c r="C1304" s="369">
        <f t="shared" si="149"/>
        <v>0</v>
      </c>
      <c r="D1304" s="370">
        <f t="shared" si="150"/>
        <v>0</v>
      </c>
      <c r="E1304" s="371"/>
    </row>
    <row r="1305" spans="1:5" ht="13.15" customHeight="1">
      <c r="A1305" s="358"/>
      <c r="B1305" s="361" t="s">
        <v>18</v>
      </c>
      <c r="C1305" s="369">
        <f t="shared" si="149"/>
        <v>0</v>
      </c>
      <c r="D1305" s="370">
        <f t="shared" si="150"/>
        <v>0</v>
      </c>
      <c r="E1305" s="371">
        <v>0</v>
      </c>
    </row>
    <row r="1306" spans="1:5" ht="13.15" customHeight="1">
      <c r="A1306" s="358"/>
      <c r="B1306" s="361" t="s">
        <v>23</v>
      </c>
      <c r="C1306" s="369">
        <f t="shared" si="149"/>
        <v>0</v>
      </c>
      <c r="D1306" s="370">
        <f t="shared" si="150"/>
        <v>0</v>
      </c>
      <c r="E1306" s="371">
        <v>0</v>
      </c>
    </row>
    <row r="1307" spans="1:5" ht="13.15" customHeight="1">
      <c r="A1307" s="358"/>
      <c r="B1307" s="361" t="s">
        <v>19</v>
      </c>
      <c r="C1307" s="369">
        <f t="shared" si="149"/>
        <v>7</v>
      </c>
      <c r="D1307" s="370">
        <f t="shared" si="150"/>
        <v>0.875</v>
      </c>
      <c r="E1307" s="371">
        <v>0</v>
      </c>
    </row>
    <row r="1308" spans="1:5" ht="13.15" customHeight="1">
      <c r="A1308" s="358"/>
      <c r="B1308" s="361" t="s">
        <v>20</v>
      </c>
      <c r="C1308" s="369">
        <f t="shared" si="149"/>
        <v>0</v>
      </c>
      <c r="D1308" s="370">
        <f t="shared" si="150"/>
        <v>0</v>
      </c>
      <c r="E1308" s="371">
        <v>0</v>
      </c>
    </row>
    <row r="1309" spans="1:5" ht="13.15" customHeight="1">
      <c r="A1309" s="358"/>
      <c r="B1309" s="361" t="s">
        <v>21</v>
      </c>
      <c r="C1309" s="369">
        <f t="shared" si="149"/>
        <v>0</v>
      </c>
      <c r="D1309" s="370">
        <f t="shared" si="150"/>
        <v>0</v>
      </c>
      <c r="E1309" s="371">
        <v>0</v>
      </c>
    </row>
    <row r="1310" spans="1:5" ht="13.15" customHeight="1">
      <c r="A1310" s="358"/>
      <c r="B1310" s="361" t="s">
        <v>45</v>
      </c>
      <c r="C1310" s="369">
        <f t="shared" si="149"/>
        <v>1</v>
      </c>
      <c r="D1310" s="370">
        <f t="shared" si="150"/>
        <v>0.125</v>
      </c>
      <c r="E1310" s="371"/>
    </row>
    <row r="1311" spans="1:5" ht="13.15" customHeight="1">
      <c r="A1311" s="358"/>
      <c r="B1311" s="361" t="s">
        <v>46</v>
      </c>
      <c r="C1311" s="369">
        <f t="shared" si="149"/>
        <v>3</v>
      </c>
      <c r="D1311" s="370">
        <f t="shared" si="150"/>
        <v>0.3</v>
      </c>
      <c r="E1311" s="371"/>
    </row>
    <row r="1312" spans="1:5" ht="13.15" customHeight="1">
      <c r="A1312" s="358"/>
      <c r="B1312" s="361" t="s">
        <v>47</v>
      </c>
      <c r="C1312" s="369">
        <f t="shared" si="149"/>
        <v>0</v>
      </c>
      <c r="D1312" s="370">
        <f t="shared" si="150"/>
        <v>0</v>
      </c>
      <c r="E1312" s="371">
        <v>0</v>
      </c>
    </row>
    <row r="1313" spans="1:5" ht="13.15" customHeight="1">
      <c r="A1313" s="358"/>
      <c r="B1313" s="361" t="s">
        <v>22</v>
      </c>
      <c r="C1313" s="369">
        <f t="shared" si="149"/>
        <v>0</v>
      </c>
      <c r="D1313" s="370">
        <f t="shared" si="150"/>
        <v>0</v>
      </c>
      <c r="E1313" s="371">
        <v>0</v>
      </c>
    </row>
    <row r="1314" spans="1:5" ht="13.15" customHeight="1">
      <c r="A1314" s="358"/>
      <c r="B1314" s="361" t="s">
        <v>9</v>
      </c>
      <c r="C1314" s="369">
        <f t="shared" si="149"/>
        <v>12</v>
      </c>
      <c r="D1314" s="370">
        <f t="shared" si="150"/>
        <v>0.42857142857142855</v>
      </c>
      <c r="E1314" s="371">
        <v>0</v>
      </c>
    </row>
    <row r="1315" spans="1:5" ht="13.15" customHeight="1">
      <c r="A1315" s="358"/>
      <c r="B1315" s="361" t="s">
        <v>33</v>
      </c>
      <c r="C1315" s="369">
        <f t="shared" si="149"/>
        <v>0</v>
      </c>
      <c r="D1315" s="370">
        <f t="shared" si="150"/>
        <v>0</v>
      </c>
      <c r="E1315" s="371"/>
    </row>
    <row r="1316" spans="1:5" ht="13.15" customHeight="1">
      <c r="A1316" s="358"/>
      <c r="B1316" s="361" t="s">
        <v>5</v>
      </c>
      <c r="C1316" s="369">
        <f t="shared" si="149"/>
        <v>2</v>
      </c>
      <c r="D1316" s="370">
        <f t="shared" si="150"/>
        <v>0.5</v>
      </c>
      <c r="E1316" s="371">
        <v>0</v>
      </c>
    </row>
    <row r="1317" spans="1:5" ht="13.15" customHeight="1">
      <c r="A1317" s="359"/>
      <c r="B1317" s="362" t="s">
        <v>126</v>
      </c>
      <c r="C1317" s="372">
        <f t="shared" si="149"/>
        <v>6</v>
      </c>
      <c r="D1317" s="373">
        <f t="shared" si="150"/>
        <v>0.54545454545454541</v>
      </c>
      <c r="E1317" s="374">
        <v>0</v>
      </c>
    </row>
    <row r="1318" spans="1:5" ht="13.15" customHeight="1"/>
    <row r="1319" spans="1:5" ht="13.15" customHeight="1"/>
    <row r="1320" spans="1:5" ht="28.15" customHeight="1">
      <c r="A1320" s="330"/>
      <c r="B1320" s="375"/>
      <c r="C1320" s="536" t="s">
        <v>132</v>
      </c>
      <c r="D1320" s="537"/>
      <c r="E1320" s="538"/>
    </row>
    <row r="1321" spans="1:5" ht="13.15" customHeight="1">
      <c r="A1321" s="359"/>
      <c r="B1321" s="360"/>
      <c r="C1321" s="363" t="s">
        <v>124</v>
      </c>
      <c r="D1321" s="364">
        <v>2010</v>
      </c>
      <c r="E1321" s="365">
        <v>2005</v>
      </c>
    </row>
    <row r="1322" spans="1:5" ht="13.15" customHeight="1">
      <c r="A1322" s="358"/>
      <c r="B1322" s="361" t="s">
        <v>3</v>
      </c>
      <c r="C1322" s="366">
        <f>J8</f>
        <v>0</v>
      </c>
      <c r="D1322" s="367">
        <f>J45</f>
        <v>0</v>
      </c>
      <c r="E1322" s="368"/>
    </row>
    <row r="1323" spans="1:5" ht="13.15" customHeight="1">
      <c r="A1323" s="358"/>
      <c r="B1323" s="361" t="s">
        <v>4</v>
      </c>
      <c r="C1323" s="369">
        <f t="shared" ref="C1323:C1351" si="151">J9</f>
        <v>2</v>
      </c>
      <c r="D1323" s="370">
        <f t="shared" ref="D1323:D1351" si="152">J46</f>
        <v>0.22222222222222221</v>
      </c>
      <c r="E1323" s="371"/>
    </row>
    <row r="1324" spans="1:5" ht="13.15" customHeight="1">
      <c r="A1324" s="358"/>
      <c r="B1324" s="361" t="s">
        <v>106</v>
      </c>
      <c r="C1324" s="369">
        <f t="shared" si="151"/>
        <v>1</v>
      </c>
      <c r="D1324" s="370">
        <f t="shared" si="152"/>
        <v>0.5</v>
      </c>
      <c r="E1324" s="371"/>
    </row>
    <row r="1325" spans="1:5" ht="13.15" customHeight="1">
      <c r="A1325" s="358"/>
      <c r="B1325" s="361" t="s">
        <v>42</v>
      </c>
      <c r="C1325" s="369">
        <f t="shared" si="151"/>
        <v>0</v>
      </c>
      <c r="D1325" s="370">
        <f t="shared" si="152"/>
        <v>0</v>
      </c>
      <c r="E1325" s="371"/>
    </row>
    <row r="1326" spans="1:5" ht="13.15" customHeight="1">
      <c r="A1326" s="358"/>
      <c r="B1326" s="361" t="s">
        <v>14</v>
      </c>
      <c r="C1326" s="369">
        <f t="shared" si="151"/>
        <v>1</v>
      </c>
      <c r="D1326" s="370">
        <f t="shared" si="152"/>
        <v>0.33333333333333331</v>
      </c>
      <c r="E1326" s="371"/>
    </row>
    <row r="1327" spans="1:5" ht="13.15" customHeight="1">
      <c r="A1327" s="358"/>
      <c r="B1327" s="361" t="s">
        <v>6</v>
      </c>
      <c r="C1327" s="369">
        <f t="shared" si="151"/>
        <v>0</v>
      </c>
      <c r="D1327" s="370">
        <f t="shared" si="152"/>
        <v>0</v>
      </c>
      <c r="E1327" s="371"/>
    </row>
    <row r="1328" spans="1:5" ht="13.15" customHeight="1">
      <c r="A1328" s="358"/>
      <c r="B1328" s="361" t="s">
        <v>8</v>
      </c>
      <c r="C1328" s="369">
        <f t="shared" si="151"/>
        <v>0</v>
      </c>
      <c r="D1328" s="370">
        <f t="shared" si="152"/>
        <v>0</v>
      </c>
      <c r="E1328" s="371"/>
    </row>
    <row r="1329" spans="1:5" ht="13.15" customHeight="1">
      <c r="A1329" s="358"/>
      <c r="B1329" s="361" t="s">
        <v>10</v>
      </c>
      <c r="C1329" s="369">
        <f t="shared" si="151"/>
        <v>0</v>
      </c>
      <c r="D1329" s="370">
        <f t="shared" si="152"/>
        <v>0</v>
      </c>
      <c r="E1329" s="371"/>
    </row>
    <row r="1330" spans="1:5" ht="13.15" customHeight="1">
      <c r="A1330" s="358"/>
      <c r="B1330" s="361" t="s">
        <v>11</v>
      </c>
      <c r="C1330" s="369">
        <f t="shared" si="151"/>
        <v>0</v>
      </c>
      <c r="D1330" s="370">
        <f t="shared" si="152"/>
        <v>0</v>
      </c>
      <c r="E1330" s="371"/>
    </row>
    <row r="1331" spans="1:5" ht="13.15" customHeight="1">
      <c r="A1331" s="358"/>
      <c r="B1331" s="361" t="s">
        <v>12</v>
      </c>
      <c r="C1331" s="369">
        <f t="shared" si="151"/>
        <v>1</v>
      </c>
      <c r="D1331" s="370">
        <f t="shared" si="152"/>
        <v>0.125</v>
      </c>
      <c r="E1331" s="371"/>
    </row>
    <row r="1332" spans="1:5" ht="13.15" customHeight="1">
      <c r="A1332" s="358"/>
      <c r="B1332" s="361" t="s">
        <v>107</v>
      </c>
      <c r="C1332" s="369">
        <f t="shared" si="151"/>
        <v>0</v>
      </c>
      <c r="D1332" s="370">
        <f t="shared" si="152"/>
        <v>0</v>
      </c>
      <c r="E1332" s="371"/>
    </row>
    <row r="1333" spans="1:5" ht="13.15" customHeight="1">
      <c r="A1333" s="358"/>
      <c r="B1333" s="361" t="s">
        <v>7</v>
      </c>
      <c r="C1333" s="369">
        <f t="shared" si="151"/>
        <v>4</v>
      </c>
      <c r="D1333" s="370">
        <f t="shared" si="152"/>
        <v>0.11764705882352941</v>
      </c>
      <c r="E1333" s="371"/>
    </row>
    <row r="1334" spans="1:5" ht="13.15" customHeight="1">
      <c r="A1334" s="358"/>
      <c r="B1334" s="361" t="s">
        <v>13</v>
      </c>
      <c r="C1334" s="369">
        <f t="shared" si="151"/>
        <v>1</v>
      </c>
      <c r="D1334" s="370">
        <f t="shared" si="152"/>
        <v>0.2</v>
      </c>
      <c r="E1334" s="371"/>
    </row>
    <row r="1335" spans="1:5" ht="13.15" customHeight="1">
      <c r="A1335" s="358"/>
      <c r="B1335" s="361" t="s">
        <v>15</v>
      </c>
      <c r="C1335" s="369">
        <f t="shared" si="151"/>
        <v>0</v>
      </c>
      <c r="D1335" s="370">
        <f t="shared" si="152"/>
        <v>0</v>
      </c>
      <c r="E1335" s="371"/>
    </row>
    <row r="1336" spans="1:5" ht="13.15" customHeight="1">
      <c r="A1336" s="358"/>
      <c r="B1336" s="361" t="s">
        <v>16</v>
      </c>
      <c r="C1336" s="369">
        <f t="shared" si="151"/>
        <v>4</v>
      </c>
      <c r="D1336" s="370">
        <f t="shared" si="152"/>
        <v>0.22222222222222221</v>
      </c>
      <c r="E1336" s="371"/>
    </row>
    <row r="1337" spans="1:5" ht="13.15" customHeight="1">
      <c r="A1337" s="358"/>
      <c r="B1337" s="361" t="s">
        <v>17</v>
      </c>
      <c r="C1337" s="369">
        <f t="shared" si="151"/>
        <v>1</v>
      </c>
      <c r="D1337" s="370">
        <f t="shared" si="152"/>
        <v>1</v>
      </c>
      <c r="E1337" s="371"/>
    </row>
    <row r="1338" spans="1:5" ht="13.15" customHeight="1">
      <c r="A1338" s="358"/>
      <c r="B1338" s="361" t="s">
        <v>44</v>
      </c>
      <c r="C1338" s="369">
        <f t="shared" si="151"/>
        <v>0</v>
      </c>
      <c r="D1338" s="370">
        <f t="shared" si="152"/>
        <v>0</v>
      </c>
      <c r="E1338" s="371"/>
    </row>
    <row r="1339" spans="1:5" ht="13.15" customHeight="1">
      <c r="A1339" s="358"/>
      <c r="B1339" s="361" t="s">
        <v>18</v>
      </c>
      <c r="C1339" s="369">
        <f t="shared" si="151"/>
        <v>1</v>
      </c>
      <c r="D1339" s="370">
        <f t="shared" si="152"/>
        <v>0.5</v>
      </c>
      <c r="E1339" s="371"/>
    </row>
    <row r="1340" spans="1:5" ht="13.15" customHeight="1">
      <c r="A1340" s="358"/>
      <c r="B1340" s="361" t="s">
        <v>23</v>
      </c>
      <c r="C1340" s="369">
        <f t="shared" si="151"/>
        <v>1</v>
      </c>
      <c r="D1340" s="370">
        <f t="shared" si="152"/>
        <v>1</v>
      </c>
      <c r="E1340" s="371"/>
    </row>
    <row r="1341" spans="1:5" ht="13.15" customHeight="1">
      <c r="A1341" s="358"/>
      <c r="B1341" s="361" t="s">
        <v>19</v>
      </c>
      <c r="C1341" s="369">
        <f t="shared" si="151"/>
        <v>7</v>
      </c>
      <c r="D1341" s="370">
        <f t="shared" si="152"/>
        <v>0.875</v>
      </c>
      <c r="E1341" s="371"/>
    </row>
    <row r="1342" spans="1:5" ht="13.15" customHeight="1">
      <c r="A1342" s="358"/>
      <c r="B1342" s="361" t="s">
        <v>20</v>
      </c>
      <c r="C1342" s="369">
        <f t="shared" si="151"/>
        <v>0</v>
      </c>
      <c r="D1342" s="370">
        <f t="shared" si="152"/>
        <v>0</v>
      </c>
      <c r="E1342" s="371"/>
    </row>
    <row r="1343" spans="1:5" ht="13.15" customHeight="1">
      <c r="A1343" s="358"/>
      <c r="B1343" s="361" t="s">
        <v>21</v>
      </c>
      <c r="C1343" s="369">
        <f t="shared" si="151"/>
        <v>1</v>
      </c>
      <c r="D1343" s="370">
        <f t="shared" si="152"/>
        <v>1</v>
      </c>
      <c r="E1343" s="371"/>
    </row>
    <row r="1344" spans="1:5" ht="13.15" customHeight="1">
      <c r="A1344" s="358"/>
      <c r="B1344" s="361" t="s">
        <v>45</v>
      </c>
      <c r="C1344" s="369">
        <f t="shared" si="151"/>
        <v>1</v>
      </c>
      <c r="D1344" s="370">
        <f t="shared" si="152"/>
        <v>0.125</v>
      </c>
      <c r="E1344" s="371"/>
    </row>
    <row r="1345" spans="1:5" ht="13.15" customHeight="1">
      <c r="A1345" s="358"/>
      <c r="B1345" s="361" t="s">
        <v>46</v>
      </c>
      <c r="C1345" s="369">
        <f t="shared" si="151"/>
        <v>4</v>
      </c>
      <c r="D1345" s="370">
        <f t="shared" si="152"/>
        <v>0.4</v>
      </c>
      <c r="E1345" s="371"/>
    </row>
    <row r="1346" spans="1:5" ht="13.15" customHeight="1">
      <c r="A1346" s="358"/>
      <c r="B1346" s="361" t="s">
        <v>47</v>
      </c>
      <c r="C1346" s="369">
        <f t="shared" si="151"/>
        <v>0</v>
      </c>
      <c r="D1346" s="370">
        <f t="shared" si="152"/>
        <v>0</v>
      </c>
      <c r="E1346" s="371"/>
    </row>
    <row r="1347" spans="1:5" ht="13.15" customHeight="1">
      <c r="A1347" s="358"/>
      <c r="B1347" s="361" t="s">
        <v>22</v>
      </c>
      <c r="C1347" s="369">
        <f t="shared" si="151"/>
        <v>0</v>
      </c>
      <c r="D1347" s="370">
        <f t="shared" si="152"/>
        <v>0</v>
      </c>
      <c r="E1347" s="371"/>
    </row>
    <row r="1348" spans="1:5" ht="13.15" customHeight="1">
      <c r="A1348" s="358"/>
      <c r="B1348" s="361" t="s">
        <v>9</v>
      </c>
      <c r="C1348" s="369">
        <f t="shared" si="151"/>
        <v>7</v>
      </c>
      <c r="D1348" s="370">
        <f t="shared" si="152"/>
        <v>0.25</v>
      </c>
      <c r="E1348" s="371"/>
    </row>
    <row r="1349" spans="1:5" ht="13.15" customHeight="1">
      <c r="A1349" s="358"/>
      <c r="B1349" s="361" t="s">
        <v>33</v>
      </c>
      <c r="C1349" s="369">
        <f t="shared" si="151"/>
        <v>0</v>
      </c>
      <c r="D1349" s="370">
        <f t="shared" si="152"/>
        <v>0</v>
      </c>
      <c r="E1349" s="371"/>
    </row>
    <row r="1350" spans="1:5" ht="13.15" customHeight="1">
      <c r="A1350" s="358"/>
      <c r="B1350" s="361" t="s">
        <v>5</v>
      </c>
      <c r="C1350" s="369">
        <f t="shared" si="151"/>
        <v>1</v>
      </c>
      <c r="D1350" s="370">
        <f t="shared" si="152"/>
        <v>0.25</v>
      </c>
      <c r="E1350" s="371"/>
    </row>
    <row r="1351" spans="1:5" ht="13.15" customHeight="1">
      <c r="A1351" s="359"/>
      <c r="B1351" s="362" t="s">
        <v>126</v>
      </c>
      <c r="C1351" s="372">
        <f t="shared" si="151"/>
        <v>4</v>
      </c>
      <c r="D1351" s="373">
        <f t="shared" si="152"/>
        <v>0.36363636363636365</v>
      </c>
      <c r="E1351" s="374"/>
    </row>
    <row r="1352" spans="1:5" ht="13.15" customHeight="1"/>
    <row r="1353" spans="1:5" ht="13.15" customHeight="1"/>
    <row r="1354" spans="1:5" ht="13.15" customHeight="1"/>
    <row r="1355" spans="1:5" ht="13.15" customHeight="1">
      <c r="A1355" s="330"/>
      <c r="B1355" s="375"/>
      <c r="C1355" s="536" t="s">
        <v>119</v>
      </c>
      <c r="D1355" s="537"/>
      <c r="E1355" s="538"/>
    </row>
    <row r="1356" spans="1:5" ht="13.15" customHeight="1">
      <c r="A1356" s="359"/>
      <c r="B1356" s="360"/>
      <c r="C1356" s="363" t="s">
        <v>124</v>
      </c>
      <c r="D1356" s="364">
        <v>2010</v>
      </c>
      <c r="E1356" s="365">
        <v>2005</v>
      </c>
    </row>
    <row r="1357" spans="1:5" ht="13.15" customHeight="1">
      <c r="A1357" s="358"/>
      <c r="B1357" s="361" t="s">
        <v>3</v>
      </c>
      <c r="C1357" s="366">
        <f>K8</f>
        <v>0</v>
      </c>
      <c r="D1357" s="367">
        <f>K45</f>
        <v>0</v>
      </c>
      <c r="E1357" s="368">
        <v>0</v>
      </c>
    </row>
    <row r="1358" spans="1:5" ht="13.15" customHeight="1">
      <c r="A1358" s="358"/>
      <c r="B1358" s="361" t="s">
        <v>4</v>
      </c>
      <c r="C1358" s="369">
        <f t="shared" ref="C1358:C1386" si="153">K9</f>
        <v>1</v>
      </c>
      <c r="D1358" s="370">
        <f t="shared" ref="D1358:D1386" si="154">K46</f>
        <v>0.1111111111111111</v>
      </c>
      <c r="E1358" s="371">
        <v>0</v>
      </c>
    </row>
    <row r="1359" spans="1:5" ht="13.15" customHeight="1">
      <c r="A1359" s="358"/>
      <c r="B1359" s="361" t="s">
        <v>106</v>
      </c>
      <c r="C1359" s="369">
        <f t="shared" si="153"/>
        <v>1</v>
      </c>
      <c r="D1359" s="370">
        <f t="shared" si="154"/>
        <v>0.5</v>
      </c>
      <c r="E1359" s="371"/>
    </row>
    <row r="1360" spans="1:5" ht="13.15" customHeight="1">
      <c r="A1360" s="358"/>
      <c r="B1360" s="361" t="s">
        <v>42</v>
      </c>
      <c r="C1360" s="369">
        <f t="shared" si="153"/>
        <v>5</v>
      </c>
      <c r="D1360" s="370">
        <f t="shared" si="154"/>
        <v>0.23809523809523808</v>
      </c>
      <c r="E1360" s="371"/>
    </row>
    <row r="1361" spans="1:5" ht="13.15" customHeight="1">
      <c r="A1361" s="358"/>
      <c r="B1361" s="361" t="s">
        <v>14</v>
      </c>
      <c r="C1361" s="369">
        <f t="shared" si="153"/>
        <v>2</v>
      </c>
      <c r="D1361" s="370">
        <f t="shared" si="154"/>
        <v>0.66666666666666663</v>
      </c>
      <c r="E1361" s="371">
        <v>0</v>
      </c>
    </row>
    <row r="1362" spans="1:5" ht="13.15" customHeight="1">
      <c r="A1362" s="358"/>
      <c r="B1362" s="361" t="s">
        <v>6</v>
      </c>
      <c r="C1362" s="369">
        <f t="shared" si="153"/>
        <v>1</v>
      </c>
      <c r="D1362" s="370">
        <f t="shared" si="154"/>
        <v>0.2</v>
      </c>
      <c r="E1362" s="371">
        <v>0</v>
      </c>
    </row>
    <row r="1363" spans="1:5" ht="13.15" customHeight="1">
      <c r="A1363" s="358"/>
      <c r="B1363" s="361" t="s">
        <v>8</v>
      </c>
      <c r="C1363" s="369">
        <f t="shared" si="153"/>
        <v>0</v>
      </c>
      <c r="D1363" s="370">
        <f t="shared" si="154"/>
        <v>0</v>
      </c>
      <c r="E1363" s="371">
        <v>0</v>
      </c>
    </row>
    <row r="1364" spans="1:5" ht="13.15" customHeight="1">
      <c r="A1364" s="358"/>
      <c r="B1364" s="361" t="s">
        <v>10</v>
      </c>
      <c r="C1364" s="369">
        <f t="shared" si="153"/>
        <v>0</v>
      </c>
      <c r="D1364" s="370">
        <f t="shared" si="154"/>
        <v>0</v>
      </c>
      <c r="E1364" s="371">
        <v>0</v>
      </c>
    </row>
    <row r="1365" spans="1:5" ht="13.15" customHeight="1">
      <c r="A1365" s="358"/>
      <c r="B1365" s="361" t="s">
        <v>11</v>
      </c>
      <c r="C1365" s="369">
        <f t="shared" si="153"/>
        <v>0</v>
      </c>
      <c r="D1365" s="370">
        <f t="shared" si="154"/>
        <v>0</v>
      </c>
      <c r="E1365" s="371">
        <v>0</v>
      </c>
    </row>
    <row r="1366" spans="1:5" ht="13.15" customHeight="1">
      <c r="A1366" s="358"/>
      <c r="B1366" s="361" t="s">
        <v>12</v>
      </c>
      <c r="C1366" s="369">
        <f t="shared" si="153"/>
        <v>2</v>
      </c>
      <c r="D1366" s="370">
        <f t="shared" si="154"/>
        <v>0.25</v>
      </c>
      <c r="E1366" s="371">
        <v>0</v>
      </c>
    </row>
    <row r="1367" spans="1:5" ht="13.15" customHeight="1">
      <c r="A1367" s="358"/>
      <c r="B1367" s="361" t="s">
        <v>107</v>
      </c>
      <c r="C1367" s="369">
        <f t="shared" si="153"/>
        <v>1</v>
      </c>
      <c r="D1367" s="370">
        <f t="shared" si="154"/>
        <v>0.14285714285714285</v>
      </c>
      <c r="E1367" s="371"/>
    </row>
    <row r="1368" spans="1:5" ht="13.15" customHeight="1">
      <c r="A1368" s="358"/>
      <c r="B1368" s="361" t="s">
        <v>7</v>
      </c>
      <c r="C1368" s="369">
        <f t="shared" si="153"/>
        <v>4</v>
      </c>
      <c r="D1368" s="370">
        <f t="shared" si="154"/>
        <v>0.11764705882352941</v>
      </c>
      <c r="E1368" s="371">
        <v>0</v>
      </c>
    </row>
    <row r="1369" spans="1:5" ht="13.15" customHeight="1">
      <c r="A1369" s="358"/>
      <c r="B1369" s="361" t="s">
        <v>13</v>
      </c>
      <c r="C1369" s="369">
        <f t="shared" si="153"/>
        <v>2</v>
      </c>
      <c r="D1369" s="370">
        <f t="shared" si="154"/>
        <v>0.4</v>
      </c>
      <c r="E1369" s="371">
        <v>0</v>
      </c>
    </row>
    <row r="1370" spans="1:5" ht="13.15" customHeight="1">
      <c r="A1370" s="358"/>
      <c r="B1370" s="361" t="s">
        <v>15</v>
      </c>
      <c r="C1370" s="369">
        <f t="shared" si="153"/>
        <v>2</v>
      </c>
      <c r="D1370" s="370">
        <f t="shared" si="154"/>
        <v>0.2</v>
      </c>
      <c r="E1370" s="371">
        <v>0</v>
      </c>
    </row>
    <row r="1371" spans="1:5" ht="13.15" customHeight="1">
      <c r="A1371" s="358"/>
      <c r="B1371" s="361" t="s">
        <v>16</v>
      </c>
      <c r="C1371" s="369">
        <f t="shared" si="153"/>
        <v>7</v>
      </c>
      <c r="D1371" s="370">
        <f t="shared" si="154"/>
        <v>0.3888888888888889</v>
      </c>
      <c r="E1371" s="371">
        <v>0</v>
      </c>
    </row>
    <row r="1372" spans="1:5" ht="13.15" customHeight="1">
      <c r="A1372" s="358"/>
      <c r="B1372" s="361" t="s">
        <v>17</v>
      </c>
      <c r="C1372" s="369">
        <f t="shared" si="153"/>
        <v>1</v>
      </c>
      <c r="D1372" s="370">
        <f t="shared" si="154"/>
        <v>1</v>
      </c>
      <c r="E1372" s="371"/>
    </row>
    <row r="1373" spans="1:5" ht="13.15" customHeight="1">
      <c r="A1373" s="358"/>
      <c r="B1373" s="361" t="s">
        <v>44</v>
      </c>
      <c r="C1373" s="369">
        <f t="shared" si="153"/>
        <v>0</v>
      </c>
      <c r="D1373" s="370">
        <f t="shared" si="154"/>
        <v>0</v>
      </c>
      <c r="E1373" s="371"/>
    </row>
    <row r="1374" spans="1:5" ht="13.15" customHeight="1">
      <c r="A1374" s="358"/>
      <c r="B1374" s="361" t="s">
        <v>18</v>
      </c>
      <c r="C1374" s="369">
        <f t="shared" si="153"/>
        <v>0</v>
      </c>
      <c r="D1374" s="370">
        <f t="shared" si="154"/>
        <v>0</v>
      </c>
      <c r="E1374" s="371">
        <v>0</v>
      </c>
    </row>
    <row r="1375" spans="1:5" ht="13.15" customHeight="1">
      <c r="A1375" s="358"/>
      <c r="B1375" s="361" t="s">
        <v>23</v>
      </c>
      <c r="C1375" s="369">
        <f t="shared" si="153"/>
        <v>0</v>
      </c>
      <c r="D1375" s="370">
        <f t="shared" si="154"/>
        <v>0</v>
      </c>
      <c r="E1375" s="371">
        <v>0</v>
      </c>
    </row>
    <row r="1376" spans="1:5" ht="13.15" customHeight="1">
      <c r="A1376" s="358"/>
      <c r="B1376" s="361" t="s">
        <v>19</v>
      </c>
      <c r="C1376" s="369">
        <f t="shared" si="153"/>
        <v>7</v>
      </c>
      <c r="D1376" s="370">
        <f t="shared" si="154"/>
        <v>0.875</v>
      </c>
      <c r="E1376" s="371">
        <v>0</v>
      </c>
    </row>
    <row r="1377" spans="1:5" ht="13.15" customHeight="1">
      <c r="A1377" s="358"/>
      <c r="B1377" s="361" t="s">
        <v>20</v>
      </c>
      <c r="C1377" s="369">
        <f t="shared" si="153"/>
        <v>0</v>
      </c>
      <c r="D1377" s="370">
        <f t="shared" si="154"/>
        <v>0</v>
      </c>
      <c r="E1377" s="371">
        <v>0</v>
      </c>
    </row>
    <row r="1378" spans="1:5" ht="13.15" customHeight="1">
      <c r="A1378" s="358"/>
      <c r="B1378" s="361" t="s">
        <v>21</v>
      </c>
      <c r="C1378" s="369">
        <f t="shared" si="153"/>
        <v>0</v>
      </c>
      <c r="D1378" s="370">
        <f t="shared" si="154"/>
        <v>0</v>
      </c>
      <c r="E1378" s="371">
        <v>0</v>
      </c>
    </row>
    <row r="1379" spans="1:5" ht="13.15" customHeight="1">
      <c r="A1379" s="358"/>
      <c r="B1379" s="361" t="s">
        <v>45</v>
      </c>
      <c r="C1379" s="369">
        <f t="shared" si="153"/>
        <v>1</v>
      </c>
      <c r="D1379" s="370">
        <f t="shared" si="154"/>
        <v>0.125</v>
      </c>
      <c r="E1379" s="371"/>
    </row>
    <row r="1380" spans="1:5" ht="13.15" customHeight="1">
      <c r="A1380" s="358"/>
      <c r="B1380" s="361" t="s">
        <v>46</v>
      </c>
      <c r="C1380" s="369">
        <f t="shared" si="153"/>
        <v>3</v>
      </c>
      <c r="D1380" s="370">
        <f t="shared" si="154"/>
        <v>0.3</v>
      </c>
      <c r="E1380" s="371"/>
    </row>
    <row r="1381" spans="1:5" ht="13.15" customHeight="1">
      <c r="A1381" s="358"/>
      <c r="B1381" s="361" t="s">
        <v>47</v>
      </c>
      <c r="C1381" s="369">
        <f t="shared" si="153"/>
        <v>1</v>
      </c>
      <c r="D1381" s="370">
        <f t="shared" si="154"/>
        <v>0.5</v>
      </c>
      <c r="E1381" s="371">
        <v>0</v>
      </c>
    </row>
    <row r="1382" spans="1:5" ht="13.15" customHeight="1">
      <c r="A1382" s="358"/>
      <c r="B1382" s="361" t="s">
        <v>22</v>
      </c>
      <c r="C1382" s="369">
        <f t="shared" si="153"/>
        <v>1</v>
      </c>
      <c r="D1382" s="370">
        <f t="shared" si="154"/>
        <v>0.1111111111111111</v>
      </c>
      <c r="E1382" s="371">
        <v>0</v>
      </c>
    </row>
    <row r="1383" spans="1:5" ht="13.15" customHeight="1">
      <c r="A1383" s="358"/>
      <c r="B1383" s="361" t="s">
        <v>9</v>
      </c>
      <c r="C1383" s="369">
        <f t="shared" si="153"/>
        <v>10</v>
      </c>
      <c r="D1383" s="370">
        <f t="shared" si="154"/>
        <v>0.35714285714285715</v>
      </c>
      <c r="E1383" s="371">
        <v>0</v>
      </c>
    </row>
    <row r="1384" spans="1:5" ht="13.15" customHeight="1">
      <c r="A1384" s="358"/>
      <c r="B1384" s="361" t="s">
        <v>33</v>
      </c>
      <c r="C1384" s="369">
        <f t="shared" si="153"/>
        <v>0</v>
      </c>
      <c r="D1384" s="370">
        <f t="shared" si="154"/>
        <v>0</v>
      </c>
      <c r="E1384" s="371"/>
    </row>
    <row r="1385" spans="1:5" ht="13.15" customHeight="1">
      <c r="A1385" s="358"/>
      <c r="B1385" s="361" t="s">
        <v>5</v>
      </c>
      <c r="C1385" s="369">
        <f t="shared" si="153"/>
        <v>0</v>
      </c>
      <c r="D1385" s="370">
        <f t="shared" si="154"/>
        <v>0</v>
      </c>
      <c r="E1385" s="371">
        <v>0</v>
      </c>
    </row>
    <row r="1386" spans="1:5" ht="13.15" customHeight="1">
      <c r="A1386" s="359"/>
      <c r="B1386" s="362" t="s">
        <v>126</v>
      </c>
      <c r="C1386" s="372">
        <f t="shared" si="153"/>
        <v>9</v>
      </c>
      <c r="D1386" s="373">
        <f t="shared" si="154"/>
        <v>0.81818181818181823</v>
      </c>
      <c r="E1386" s="374">
        <v>0</v>
      </c>
    </row>
    <row r="1387" spans="1:5" ht="13.15" customHeight="1"/>
    <row r="1388" spans="1:5" ht="13.15" customHeight="1"/>
    <row r="1389" spans="1:5" ht="28.15" customHeight="1">
      <c r="A1389" s="330"/>
      <c r="B1389" s="375"/>
      <c r="C1389" s="536" t="s">
        <v>120</v>
      </c>
      <c r="D1389" s="537"/>
      <c r="E1389" s="538"/>
    </row>
    <row r="1390" spans="1:5" ht="13.15" customHeight="1">
      <c r="A1390" s="359"/>
      <c r="B1390" s="360"/>
      <c r="C1390" s="363" t="s">
        <v>124</v>
      </c>
      <c r="D1390" s="364">
        <v>2010</v>
      </c>
      <c r="E1390" s="365">
        <v>2005</v>
      </c>
    </row>
    <row r="1391" spans="1:5" ht="13.15" customHeight="1">
      <c r="A1391" s="358"/>
      <c r="B1391" s="361" t="s">
        <v>3</v>
      </c>
      <c r="C1391" s="366">
        <f>L8</f>
        <v>1</v>
      </c>
      <c r="D1391" s="367">
        <f>L45</f>
        <v>1</v>
      </c>
      <c r="E1391" s="368">
        <v>0</v>
      </c>
    </row>
    <row r="1392" spans="1:5" ht="13.15" customHeight="1">
      <c r="A1392" s="358"/>
      <c r="B1392" s="361" t="s">
        <v>4</v>
      </c>
      <c r="C1392" s="369">
        <f t="shared" ref="C1392:C1420" si="155">L9</f>
        <v>2</v>
      </c>
      <c r="D1392" s="370">
        <f t="shared" ref="D1392:D1420" si="156">L46</f>
        <v>0.22222222222222221</v>
      </c>
      <c r="E1392" s="371">
        <v>0</v>
      </c>
    </row>
    <row r="1393" spans="1:5" ht="13.15" customHeight="1">
      <c r="A1393" s="358"/>
      <c r="B1393" s="361" t="s">
        <v>106</v>
      </c>
      <c r="C1393" s="369">
        <f t="shared" si="155"/>
        <v>2</v>
      </c>
      <c r="D1393" s="370">
        <f t="shared" si="156"/>
        <v>1</v>
      </c>
      <c r="E1393" s="371"/>
    </row>
    <row r="1394" spans="1:5" ht="13.15" customHeight="1">
      <c r="A1394" s="358"/>
      <c r="B1394" s="361" t="s">
        <v>42</v>
      </c>
      <c r="C1394" s="369">
        <f t="shared" si="155"/>
        <v>6</v>
      </c>
      <c r="D1394" s="370">
        <f t="shared" si="156"/>
        <v>0.2857142857142857</v>
      </c>
      <c r="E1394" s="371"/>
    </row>
    <row r="1395" spans="1:5" ht="13.15" customHeight="1">
      <c r="A1395" s="358"/>
      <c r="B1395" s="361" t="s">
        <v>14</v>
      </c>
      <c r="C1395" s="369">
        <f t="shared" si="155"/>
        <v>1</v>
      </c>
      <c r="D1395" s="370">
        <f t="shared" si="156"/>
        <v>0.33333333333333331</v>
      </c>
      <c r="E1395" s="371">
        <v>0</v>
      </c>
    </row>
    <row r="1396" spans="1:5" ht="13.15" customHeight="1">
      <c r="A1396" s="358"/>
      <c r="B1396" s="361" t="s">
        <v>6</v>
      </c>
      <c r="C1396" s="369">
        <f t="shared" si="155"/>
        <v>0</v>
      </c>
      <c r="D1396" s="370">
        <f t="shared" si="156"/>
        <v>0</v>
      </c>
      <c r="E1396" s="371">
        <v>0</v>
      </c>
    </row>
    <row r="1397" spans="1:5" ht="13.15" customHeight="1">
      <c r="A1397" s="358"/>
      <c r="B1397" s="361" t="s">
        <v>8</v>
      </c>
      <c r="C1397" s="369">
        <f t="shared" si="155"/>
        <v>0</v>
      </c>
      <c r="D1397" s="370">
        <f t="shared" si="156"/>
        <v>0</v>
      </c>
      <c r="E1397" s="371">
        <v>0</v>
      </c>
    </row>
    <row r="1398" spans="1:5" ht="13.15" customHeight="1">
      <c r="A1398" s="358"/>
      <c r="B1398" s="361" t="s">
        <v>10</v>
      </c>
      <c r="C1398" s="369">
        <f t="shared" si="155"/>
        <v>0</v>
      </c>
      <c r="D1398" s="370">
        <f t="shared" si="156"/>
        <v>0</v>
      </c>
      <c r="E1398" s="371">
        <v>0</v>
      </c>
    </row>
    <row r="1399" spans="1:5" ht="13.15" customHeight="1">
      <c r="A1399" s="358"/>
      <c r="B1399" s="361" t="s">
        <v>11</v>
      </c>
      <c r="C1399" s="369">
        <f t="shared" si="155"/>
        <v>0</v>
      </c>
      <c r="D1399" s="370">
        <f t="shared" si="156"/>
        <v>0</v>
      </c>
      <c r="E1399" s="371">
        <v>0</v>
      </c>
    </row>
    <row r="1400" spans="1:5" ht="13.15" customHeight="1">
      <c r="A1400" s="358"/>
      <c r="B1400" s="361" t="s">
        <v>12</v>
      </c>
      <c r="C1400" s="369">
        <f t="shared" si="155"/>
        <v>2</v>
      </c>
      <c r="D1400" s="370">
        <f t="shared" si="156"/>
        <v>0.25</v>
      </c>
      <c r="E1400" s="371">
        <v>0</v>
      </c>
    </row>
    <row r="1401" spans="1:5" ht="13.15" customHeight="1">
      <c r="A1401" s="358"/>
      <c r="B1401" s="361" t="s">
        <v>107</v>
      </c>
      <c r="C1401" s="369">
        <f t="shared" si="155"/>
        <v>0</v>
      </c>
      <c r="D1401" s="370">
        <f t="shared" si="156"/>
        <v>0</v>
      </c>
      <c r="E1401" s="371"/>
    </row>
    <row r="1402" spans="1:5" ht="13.15" customHeight="1">
      <c r="A1402" s="358"/>
      <c r="B1402" s="361" t="s">
        <v>7</v>
      </c>
      <c r="C1402" s="369">
        <f t="shared" si="155"/>
        <v>3</v>
      </c>
      <c r="D1402" s="370">
        <f t="shared" si="156"/>
        <v>8.8235294117647065E-2</v>
      </c>
      <c r="E1402" s="371">
        <v>0</v>
      </c>
    </row>
    <row r="1403" spans="1:5" ht="13.15" customHeight="1">
      <c r="A1403" s="358"/>
      <c r="B1403" s="361" t="s">
        <v>13</v>
      </c>
      <c r="C1403" s="369">
        <f t="shared" si="155"/>
        <v>1</v>
      </c>
      <c r="D1403" s="370">
        <f t="shared" si="156"/>
        <v>0.2</v>
      </c>
      <c r="E1403" s="371">
        <v>0</v>
      </c>
    </row>
    <row r="1404" spans="1:5" ht="13.15" customHeight="1">
      <c r="A1404" s="358"/>
      <c r="B1404" s="361" t="s">
        <v>15</v>
      </c>
      <c r="C1404" s="369">
        <f t="shared" si="155"/>
        <v>2</v>
      </c>
      <c r="D1404" s="370">
        <f t="shared" si="156"/>
        <v>0.2</v>
      </c>
      <c r="E1404" s="371">
        <v>0</v>
      </c>
    </row>
    <row r="1405" spans="1:5" ht="13.15" customHeight="1">
      <c r="A1405" s="358"/>
      <c r="B1405" s="361" t="s">
        <v>16</v>
      </c>
      <c r="C1405" s="369">
        <f t="shared" si="155"/>
        <v>7</v>
      </c>
      <c r="D1405" s="370">
        <f t="shared" si="156"/>
        <v>0.3888888888888889</v>
      </c>
      <c r="E1405" s="371">
        <v>0</v>
      </c>
    </row>
    <row r="1406" spans="1:5" ht="13.15" customHeight="1">
      <c r="A1406" s="358"/>
      <c r="B1406" s="361" t="s">
        <v>17</v>
      </c>
      <c r="C1406" s="369">
        <f t="shared" si="155"/>
        <v>1</v>
      </c>
      <c r="D1406" s="370">
        <f t="shared" si="156"/>
        <v>1</v>
      </c>
      <c r="E1406" s="371"/>
    </row>
    <row r="1407" spans="1:5" ht="13.15" customHeight="1">
      <c r="A1407" s="358"/>
      <c r="B1407" s="361" t="s">
        <v>44</v>
      </c>
      <c r="C1407" s="369">
        <f t="shared" si="155"/>
        <v>0</v>
      </c>
      <c r="D1407" s="370">
        <f t="shared" si="156"/>
        <v>0</v>
      </c>
      <c r="E1407" s="371"/>
    </row>
    <row r="1408" spans="1:5" ht="13.15" customHeight="1">
      <c r="A1408" s="358"/>
      <c r="B1408" s="361" t="s">
        <v>18</v>
      </c>
      <c r="C1408" s="369">
        <f t="shared" si="155"/>
        <v>0</v>
      </c>
      <c r="D1408" s="370">
        <f t="shared" si="156"/>
        <v>0</v>
      </c>
      <c r="E1408" s="371">
        <v>0</v>
      </c>
    </row>
    <row r="1409" spans="1:5" ht="13.15" customHeight="1">
      <c r="A1409" s="358"/>
      <c r="B1409" s="361" t="s">
        <v>23</v>
      </c>
      <c r="C1409" s="369">
        <f t="shared" si="155"/>
        <v>0</v>
      </c>
      <c r="D1409" s="370">
        <f t="shared" si="156"/>
        <v>0</v>
      </c>
      <c r="E1409" s="371">
        <v>0</v>
      </c>
    </row>
    <row r="1410" spans="1:5" ht="13.15" customHeight="1">
      <c r="A1410" s="358"/>
      <c r="B1410" s="361" t="s">
        <v>19</v>
      </c>
      <c r="C1410" s="369">
        <f t="shared" si="155"/>
        <v>2</v>
      </c>
      <c r="D1410" s="370">
        <f t="shared" si="156"/>
        <v>0.25</v>
      </c>
      <c r="E1410" s="371">
        <v>0</v>
      </c>
    </row>
    <row r="1411" spans="1:5" ht="13.15" customHeight="1">
      <c r="A1411" s="358"/>
      <c r="B1411" s="361" t="s">
        <v>20</v>
      </c>
      <c r="C1411" s="369">
        <f t="shared" si="155"/>
        <v>0</v>
      </c>
      <c r="D1411" s="370">
        <f t="shared" si="156"/>
        <v>0</v>
      </c>
      <c r="E1411" s="371">
        <v>0</v>
      </c>
    </row>
    <row r="1412" spans="1:5" ht="13.15" customHeight="1">
      <c r="A1412" s="358"/>
      <c r="B1412" s="361" t="s">
        <v>21</v>
      </c>
      <c r="C1412" s="369">
        <f t="shared" si="155"/>
        <v>0</v>
      </c>
      <c r="D1412" s="370">
        <f t="shared" si="156"/>
        <v>0</v>
      </c>
      <c r="E1412" s="371">
        <v>0</v>
      </c>
    </row>
    <row r="1413" spans="1:5" ht="13.15" customHeight="1">
      <c r="A1413" s="358"/>
      <c r="B1413" s="361" t="s">
        <v>45</v>
      </c>
      <c r="C1413" s="369">
        <f t="shared" si="155"/>
        <v>2</v>
      </c>
      <c r="D1413" s="370">
        <f t="shared" si="156"/>
        <v>0.25</v>
      </c>
      <c r="E1413" s="371"/>
    </row>
    <row r="1414" spans="1:5" ht="13.15" customHeight="1">
      <c r="A1414" s="358"/>
      <c r="B1414" s="361" t="s">
        <v>46</v>
      </c>
      <c r="C1414" s="369">
        <f t="shared" si="155"/>
        <v>6</v>
      </c>
      <c r="D1414" s="370">
        <f t="shared" si="156"/>
        <v>0.6</v>
      </c>
      <c r="E1414" s="371"/>
    </row>
    <row r="1415" spans="1:5" ht="13.15" customHeight="1">
      <c r="A1415" s="358"/>
      <c r="B1415" s="361" t="s">
        <v>47</v>
      </c>
      <c r="C1415" s="369">
        <f t="shared" si="155"/>
        <v>0</v>
      </c>
      <c r="D1415" s="370">
        <f t="shared" si="156"/>
        <v>0</v>
      </c>
      <c r="E1415" s="371">
        <v>0</v>
      </c>
    </row>
    <row r="1416" spans="1:5" ht="13.15" customHeight="1">
      <c r="A1416" s="358"/>
      <c r="B1416" s="361" t="s">
        <v>22</v>
      </c>
      <c r="C1416" s="369">
        <f t="shared" si="155"/>
        <v>0</v>
      </c>
      <c r="D1416" s="370">
        <f t="shared" si="156"/>
        <v>0</v>
      </c>
      <c r="E1416" s="371">
        <v>0</v>
      </c>
    </row>
    <row r="1417" spans="1:5" ht="13.15" customHeight="1">
      <c r="A1417" s="358"/>
      <c r="B1417" s="361" t="s">
        <v>9</v>
      </c>
      <c r="C1417" s="369">
        <f t="shared" si="155"/>
        <v>4</v>
      </c>
      <c r="D1417" s="370">
        <f t="shared" si="156"/>
        <v>0.14285714285714285</v>
      </c>
      <c r="E1417" s="371">
        <v>0</v>
      </c>
    </row>
    <row r="1418" spans="1:5" ht="13.15" customHeight="1">
      <c r="A1418" s="358"/>
      <c r="B1418" s="361" t="s">
        <v>33</v>
      </c>
      <c r="C1418" s="369">
        <f t="shared" si="155"/>
        <v>0</v>
      </c>
      <c r="D1418" s="370">
        <f t="shared" si="156"/>
        <v>0</v>
      </c>
      <c r="E1418" s="371"/>
    </row>
    <row r="1419" spans="1:5" ht="13.15" customHeight="1">
      <c r="A1419" s="358"/>
      <c r="B1419" s="361" t="s">
        <v>5</v>
      </c>
      <c r="C1419" s="369">
        <f t="shared" si="155"/>
        <v>1</v>
      </c>
      <c r="D1419" s="370">
        <f t="shared" si="156"/>
        <v>0.25</v>
      </c>
      <c r="E1419" s="371">
        <v>0</v>
      </c>
    </row>
    <row r="1420" spans="1:5" ht="13.15" customHeight="1">
      <c r="A1420" s="359"/>
      <c r="B1420" s="362" t="s">
        <v>126</v>
      </c>
      <c r="C1420" s="372">
        <f t="shared" si="155"/>
        <v>3</v>
      </c>
      <c r="D1420" s="373">
        <f t="shared" si="156"/>
        <v>0.27272727272727271</v>
      </c>
      <c r="E1420" s="374">
        <v>0</v>
      </c>
    </row>
    <row r="1421" spans="1:5" ht="13.15" customHeight="1"/>
    <row r="1422" spans="1:5" ht="13.15" customHeight="1"/>
    <row r="1423" spans="1:5" ht="13.15" customHeight="1"/>
    <row r="1424" spans="1:5" ht="25.15" customHeight="1">
      <c r="A1424" s="330"/>
      <c r="B1424" s="375"/>
      <c r="C1424" s="536" t="s">
        <v>121</v>
      </c>
      <c r="D1424" s="537"/>
      <c r="E1424" s="538"/>
    </row>
    <row r="1425" spans="1:5" ht="13.15" customHeight="1">
      <c r="A1425" s="359"/>
      <c r="B1425" s="360"/>
      <c r="C1425" s="363" t="s">
        <v>124</v>
      </c>
      <c r="D1425" s="364">
        <v>2010</v>
      </c>
      <c r="E1425" s="365">
        <v>2005</v>
      </c>
    </row>
    <row r="1426" spans="1:5" ht="13.15" customHeight="1">
      <c r="A1426" s="358"/>
      <c r="B1426" s="361" t="s">
        <v>3</v>
      </c>
      <c r="C1426" s="366">
        <f>M8</f>
        <v>1</v>
      </c>
      <c r="D1426" s="367">
        <f>M45</f>
        <v>1</v>
      </c>
      <c r="E1426" s="368">
        <v>0</v>
      </c>
    </row>
    <row r="1427" spans="1:5" ht="13.15" customHeight="1">
      <c r="A1427" s="358"/>
      <c r="B1427" s="361" t="s">
        <v>4</v>
      </c>
      <c r="C1427" s="369">
        <f t="shared" ref="C1427:C1455" si="157">M9</f>
        <v>5</v>
      </c>
      <c r="D1427" s="370">
        <f t="shared" ref="D1427:D1455" si="158">M46</f>
        <v>0.55555555555555558</v>
      </c>
      <c r="E1427" s="371">
        <v>0</v>
      </c>
    </row>
    <row r="1428" spans="1:5" ht="13.15" customHeight="1">
      <c r="A1428" s="358"/>
      <c r="B1428" s="361" t="s">
        <v>106</v>
      </c>
      <c r="C1428" s="369">
        <f t="shared" si="157"/>
        <v>2</v>
      </c>
      <c r="D1428" s="370">
        <f t="shared" si="158"/>
        <v>1</v>
      </c>
      <c r="E1428" s="371"/>
    </row>
    <row r="1429" spans="1:5" ht="13.15" customHeight="1">
      <c r="A1429" s="358"/>
      <c r="B1429" s="361" t="s">
        <v>42</v>
      </c>
      <c r="C1429" s="369">
        <f t="shared" si="157"/>
        <v>12</v>
      </c>
      <c r="D1429" s="370">
        <f t="shared" si="158"/>
        <v>0.5714285714285714</v>
      </c>
      <c r="E1429" s="371"/>
    </row>
    <row r="1430" spans="1:5" ht="13.15" customHeight="1">
      <c r="A1430" s="358"/>
      <c r="B1430" s="361" t="s">
        <v>14</v>
      </c>
      <c r="C1430" s="369">
        <f t="shared" si="157"/>
        <v>3</v>
      </c>
      <c r="D1430" s="370">
        <f t="shared" si="158"/>
        <v>1</v>
      </c>
      <c r="E1430" s="371">
        <v>0</v>
      </c>
    </row>
    <row r="1431" spans="1:5" ht="13.15" customHeight="1">
      <c r="A1431" s="358"/>
      <c r="B1431" s="361" t="s">
        <v>6</v>
      </c>
      <c r="C1431" s="369">
        <f t="shared" si="157"/>
        <v>2</v>
      </c>
      <c r="D1431" s="370">
        <f t="shared" si="158"/>
        <v>0.4</v>
      </c>
      <c r="E1431" s="371">
        <v>0</v>
      </c>
    </row>
    <row r="1432" spans="1:5" ht="13.15" customHeight="1">
      <c r="A1432" s="358"/>
      <c r="B1432" s="361" t="s">
        <v>8</v>
      </c>
      <c r="C1432" s="369">
        <f t="shared" si="157"/>
        <v>0</v>
      </c>
      <c r="D1432" s="370">
        <f t="shared" si="158"/>
        <v>0</v>
      </c>
      <c r="E1432" s="371">
        <v>0</v>
      </c>
    </row>
    <row r="1433" spans="1:5" ht="13.15" customHeight="1">
      <c r="A1433" s="358"/>
      <c r="B1433" s="361" t="s">
        <v>10</v>
      </c>
      <c r="C1433" s="369">
        <f t="shared" si="157"/>
        <v>0</v>
      </c>
      <c r="D1433" s="370">
        <f t="shared" si="158"/>
        <v>0</v>
      </c>
      <c r="E1433" s="371">
        <v>0</v>
      </c>
    </row>
    <row r="1434" spans="1:5" ht="13.15" customHeight="1">
      <c r="A1434" s="358"/>
      <c r="B1434" s="361" t="s">
        <v>11</v>
      </c>
      <c r="C1434" s="369">
        <f t="shared" si="157"/>
        <v>0</v>
      </c>
      <c r="D1434" s="370">
        <f t="shared" si="158"/>
        <v>0</v>
      </c>
      <c r="E1434" s="371">
        <v>0</v>
      </c>
    </row>
    <row r="1435" spans="1:5" ht="13.15" customHeight="1">
      <c r="A1435" s="358"/>
      <c r="B1435" s="361" t="s">
        <v>12</v>
      </c>
      <c r="C1435" s="369">
        <f t="shared" si="157"/>
        <v>4</v>
      </c>
      <c r="D1435" s="370">
        <f t="shared" si="158"/>
        <v>0.5</v>
      </c>
      <c r="E1435" s="371">
        <v>0</v>
      </c>
    </row>
    <row r="1436" spans="1:5" ht="13.15" customHeight="1">
      <c r="A1436" s="358"/>
      <c r="B1436" s="361" t="s">
        <v>107</v>
      </c>
      <c r="C1436" s="369">
        <f t="shared" si="157"/>
        <v>3</v>
      </c>
      <c r="D1436" s="370">
        <f t="shared" si="158"/>
        <v>0.42857142857142855</v>
      </c>
      <c r="E1436" s="371"/>
    </row>
    <row r="1437" spans="1:5" ht="13.15" customHeight="1">
      <c r="A1437" s="358"/>
      <c r="B1437" s="361" t="s">
        <v>7</v>
      </c>
      <c r="C1437" s="369">
        <f t="shared" si="157"/>
        <v>25</v>
      </c>
      <c r="D1437" s="370">
        <f t="shared" si="158"/>
        <v>0.73529411764705888</v>
      </c>
      <c r="E1437" s="371">
        <v>0</v>
      </c>
    </row>
    <row r="1438" spans="1:5" ht="13.15" customHeight="1">
      <c r="A1438" s="358"/>
      <c r="B1438" s="361" t="s">
        <v>13</v>
      </c>
      <c r="C1438" s="369">
        <f t="shared" si="157"/>
        <v>2</v>
      </c>
      <c r="D1438" s="370">
        <f t="shared" si="158"/>
        <v>0.4</v>
      </c>
      <c r="E1438" s="371">
        <v>0</v>
      </c>
    </row>
    <row r="1439" spans="1:5" ht="13.15" customHeight="1">
      <c r="A1439" s="358"/>
      <c r="B1439" s="361" t="s">
        <v>15</v>
      </c>
      <c r="C1439" s="369">
        <f t="shared" si="157"/>
        <v>6</v>
      </c>
      <c r="D1439" s="370">
        <f t="shared" si="158"/>
        <v>0.6</v>
      </c>
      <c r="E1439" s="371">
        <v>0</v>
      </c>
    </row>
    <row r="1440" spans="1:5" ht="13.15" customHeight="1">
      <c r="A1440" s="358"/>
      <c r="B1440" s="361" t="s">
        <v>16</v>
      </c>
      <c r="C1440" s="369">
        <f t="shared" si="157"/>
        <v>16</v>
      </c>
      <c r="D1440" s="370">
        <f t="shared" si="158"/>
        <v>0.88888888888888884</v>
      </c>
      <c r="E1440" s="371">
        <v>0</v>
      </c>
    </row>
    <row r="1441" spans="1:5" ht="13.15" customHeight="1">
      <c r="A1441" s="358"/>
      <c r="B1441" s="361" t="s">
        <v>17</v>
      </c>
      <c r="C1441" s="369">
        <f t="shared" si="157"/>
        <v>1</v>
      </c>
      <c r="D1441" s="370">
        <f t="shared" si="158"/>
        <v>1</v>
      </c>
      <c r="E1441" s="371"/>
    </row>
    <row r="1442" spans="1:5" ht="13.15" customHeight="1">
      <c r="A1442" s="358"/>
      <c r="B1442" s="361" t="s">
        <v>44</v>
      </c>
      <c r="C1442" s="369">
        <f t="shared" si="157"/>
        <v>0</v>
      </c>
      <c r="D1442" s="370">
        <f t="shared" si="158"/>
        <v>0</v>
      </c>
      <c r="E1442" s="371"/>
    </row>
    <row r="1443" spans="1:5" ht="13.15" customHeight="1">
      <c r="A1443" s="358"/>
      <c r="B1443" s="361" t="s">
        <v>18</v>
      </c>
      <c r="C1443" s="369">
        <f t="shared" si="157"/>
        <v>2</v>
      </c>
      <c r="D1443" s="370">
        <f t="shared" si="158"/>
        <v>1</v>
      </c>
      <c r="E1443" s="371">
        <v>0</v>
      </c>
    </row>
    <row r="1444" spans="1:5" ht="13.15" customHeight="1">
      <c r="A1444" s="358"/>
      <c r="B1444" s="361" t="s">
        <v>23</v>
      </c>
      <c r="C1444" s="369">
        <f t="shared" si="157"/>
        <v>1</v>
      </c>
      <c r="D1444" s="370">
        <f t="shared" si="158"/>
        <v>1</v>
      </c>
      <c r="E1444" s="371">
        <v>0</v>
      </c>
    </row>
    <row r="1445" spans="1:5" ht="13.15" customHeight="1">
      <c r="A1445" s="358"/>
      <c r="B1445" s="361" t="s">
        <v>19</v>
      </c>
      <c r="C1445" s="369">
        <f t="shared" si="157"/>
        <v>7</v>
      </c>
      <c r="D1445" s="370">
        <f t="shared" si="158"/>
        <v>0.875</v>
      </c>
      <c r="E1445" s="371">
        <v>0</v>
      </c>
    </row>
    <row r="1446" spans="1:5" ht="13.15" customHeight="1">
      <c r="A1446" s="358"/>
      <c r="B1446" s="361" t="s">
        <v>20</v>
      </c>
      <c r="C1446" s="369">
        <f t="shared" si="157"/>
        <v>1</v>
      </c>
      <c r="D1446" s="370">
        <f t="shared" si="158"/>
        <v>0.5</v>
      </c>
      <c r="E1446" s="371">
        <v>0</v>
      </c>
    </row>
    <row r="1447" spans="1:5" ht="13.15" customHeight="1">
      <c r="A1447" s="358"/>
      <c r="B1447" s="361" t="s">
        <v>21</v>
      </c>
      <c r="C1447" s="369">
        <f t="shared" si="157"/>
        <v>0</v>
      </c>
      <c r="D1447" s="370">
        <f t="shared" si="158"/>
        <v>0</v>
      </c>
      <c r="E1447" s="371">
        <v>0</v>
      </c>
    </row>
    <row r="1448" spans="1:5" ht="13.15" customHeight="1">
      <c r="A1448" s="358"/>
      <c r="B1448" s="361" t="s">
        <v>45</v>
      </c>
      <c r="C1448" s="369">
        <f t="shared" si="157"/>
        <v>7</v>
      </c>
      <c r="D1448" s="370">
        <f t="shared" si="158"/>
        <v>0.875</v>
      </c>
      <c r="E1448" s="371"/>
    </row>
    <row r="1449" spans="1:5" ht="13.15" customHeight="1">
      <c r="A1449" s="358"/>
      <c r="B1449" s="361" t="s">
        <v>46</v>
      </c>
      <c r="C1449" s="369">
        <f t="shared" si="157"/>
        <v>8</v>
      </c>
      <c r="D1449" s="370">
        <f t="shared" si="158"/>
        <v>0.8</v>
      </c>
      <c r="E1449" s="371"/>
    </row>
    <row r="1450" spans="1:5" ht="13.15" customHeight="1">
      <c r="A1450" s="358"/>
      <c r="B1450" s="361" t="s">
        <v>47</v>
      </c>
      <c r="C1450" s="369">
        <f t="shared" si="157"/>
        <v>1</v>
      </c>
      <c r="D1450" s="370">
        <f t="shared" si="158"/>
        <v>0.5</v>
      </c>
      <c r="E1450" s="371">
        <v>0</v>
      </c>
    </row>
    <row r="1451" spans="1:5" ht="13.15" customHeight="1">
      <c r="A1451" s="358"/>
      <c r="B1451" s="361" t="s">
        <v>22</v>
      </c>
      <c r="C1451" s="369">
        <f t="shared" si="157"/>
        <v>4</v>
      </c>
      <c r="D1451" s="370">
        <f t="shared" si="158"/>
        <v>0.44444444444444442</v>
      </c>
      <c r="E1451" s="371">
        <v>0</v>
      </c>
    </row>
    <row r="1452" spans="1:5" ht="13.15" customHeight="1">
      <c r="A1452" s="358"/>
      <c r="B1452" s="361" t="s">
        <v>9</v>
      </c>
      <c r="C1452" s="369">
        <f t="shared" si="157"/>
        <v>27</v>
      </c>
      <c r="D1452" s="370">
        <f t="shared" si="158"/>
        <v>0.9642857142857143</v>
      </c>
      <c r="E1452" s="371">
        <v>0</v>
      </c>
    </row>
    <row r="1453" spans="1:5" ht="13.15" customHeight="1">
      <c r="A1453" s="358"/>
      <c r="B1453" s="361" t="s">
        <v>33</v>
      </c>
      <c r="C1453" s="369">
        <f t="shared" si="157"/>
        <v>0</v>
      </c>
      <c r="D1453" s="370">
        <f t="shared" si="158"/>
        <v>0</v>
      </c>
      <c r="E1453" s="371"/>
    </row>
    <row r="1454" spans="1:5" ht="13.15" customHeight="1">
      <c r="A1454" s="358"/>
      <c r="B1454" s="361" t="s">
        <v>5</v>
      </c>
      <c r="C1454" s="369">
        <f t="shared" si="157"/>
        <v>3</v>
      </c>
      <c r="D1454" s="370">
        <f t="shared" si="158"/>
        <v>0.75</v>
      </c>
      <c r="E1454" s="371">
        <v>0</v>
      </c>
    </row>
    <row r="1455" spans="1:5" ht="13.15" customHeight="1">
      <c r="A1455" s="359"/>
      <c r="B1455" s="362" t="s">
        <v>126</v>
      </c>
      <c r="C1455" s="372">
        <f t="shared" si="157"/>
        <v>9</v>
      </c>
      <c r="D1455" s="373">
        <f t="shared" si="158"/>
        <v>0.81818181818181823</v>
      </c>
      <c r="E1455" s="374">
        <v>0</v>
      </c>
    </row>
    <row r="1456" spans="1:5" ht="13.15" customHeight="1"/>
    <row r="1457" spans="1:5" ht="13.15" customHeight="1"/>
    <row r="1458" spans="1:5" ht="13.15" customHeight="1"/>
    <row r="1459" spans="1:5" ht="13.15" customHeight="1">
      <c r="A1459" s="330"/>
      <c r="B1459" s="375"/>
      <c r="C1459" s="536" t="s">
        <v>122</v>
      </c>
      <c r="D1459" s="537"/>
      <c r="E1459" s="538"/>
    </row>
    <row r="1460" spans="1:5" ht="13.15" customHeight="1">
      <c r="A1460" s="359"/>
      <c r="B1460" s="360"/>
      <c r="C1460" s="363" t="s">
        <v>124</v>
      </c>
      <c r="D1460" s="364">
        <v>2010</v>
      </c>
      <c r="E1460" s="365">
        <v>2005</v>
      </c>
    </row>
    <row r="1461" spans="1:5" ht="13.15" customHeight="1">
      <c r="A1461" s="358"/>
      <c r="B1461" s="361" t="s">
        <v>3</v>
      </c>
      <c r="C1461" s="366">
        <f>N8</f>
        <v>0</v>
      </c>
      <c r="D1461" s="367">
        <f>N45</f>
        <v>0</v>
      </c>
      <c r="E1461" s="368">
        <v>0</v>
      </c>
    </row>
    <row r="1462" spans="1:5" ht="13.15" customHeight="1">
      <c r="A1462" s="358"/>
      <c r="B1462" s="361" t="s">
        <v>4</v>
      </c>
      <c r="C1462" s="369">
        <f t="shared" ref="C1462:C1490" si="159">N9</f>
        <v>3</v>
      </c>
      <c r="D1462" s="370">
        <f t="shared" ref="D1462:D1490" si="160">N46</f>
        <v>0.33333333333333331</v>
      </c>
      <c r="E1462" s="371">
        <v>0</v>
      </c>
    </row>
    <row r="1463" spans="1:5" ht="13.15" customHeight="1">
      <c r="A1463" s="358"/>
      <c r="B1463" s="361" t="s">
        <v>106</v>
      </c>
      <c r="C1463" s="369">
        <f t="shared" si="159"/>
        <v>1</v>
      </c>
      <c r="D1463" s="370">
        <f t="shared" si="160"/>
        <v>0.5</v>
      </c>
      <c r="E1463" s="371"/>
    </row>
    <row r="1464" spans="1:5" ht="13.15" customHeight="1">
      <c r="A1464" s="358"/>
      <c r="B1464" s="361" t="s">
        <v>42</v>
      </c>
      <c r="C1464" s="369">
        <f t="shared" si="159"/>
        <v>3</v>
      </c>
      <c r="D1464" s="370">
        <f t="shared" si="160"/>
        <v>0.14285714285714285</v>
      </c>
      <c r="E1464" s="371"/>
    </row>
    <row r="1465" spans="1:5" ht="13.15" customHeight="1">
      <c r="A1465" s="358"/>
      <c r="B1465" s="361" t="s">
        <v>14</v>
      </c>
      <c r="C1465" s="369">
        <f t="shared" si="159"/>
        <v>2</v>
      </c>
      <c r="D1465" s="370">
        <f t="shared" si="160"/>
        <v>0.66666666666666663</v>
      </c>
      <c r="E1465" s="371">
        <v>0</v>
      </c>
    </row>
    <row r="1466" spans="1:5" ht="13.15" customHeight="1">
      <c r="A1466" s="358"/>
      <c r="B1466" s="361" t="s">
        <v>6</v>
      </c>
      <c r="C1466" s="369">
        <f t="shared" si="159"/>
        <v>4</v>
      </c>
      <c r="D1466" s="370">
        <f t="shared" si="160"/>
        <v>0.8</v>
      </c>
      <c r="E1466" s="371">
        <v>0</v>
      </c>
    </row>
    <row r="1467" spans="1:5" ht="13.15" customHeight="1">
      <c r="A1467" s="358"/>
      <c r="B1467" s="361" t="s">
        <v>8</v>
      </c>
      <c r="C1467" s="369">
        <f t="shared" si="159"/>
        <v>1</v>
      </c>
      <c r="D1467" s="370">
        <f t="shared" si="160"/>
        <v>1</v>
      </c>
      <c r="E1467" s="371">
        <v>0</v>
      </c>
    </row>
    <row r="1468" spans="1:5" ht="13.15" customHeight="1">
      <c r="A1468" s="358"/>
      <c r="B1468" s="361" t="s">
        <v>10</v>
      </c>
      <c r="C1468" s="369">
        <f t="shared" si="159"/>
        <v>0</v>
      </c>
      <c r="D1468" s="370">
        <f t="shared" si="160"/>
        <v>0</v>
      </c>
      <c r="E1468" s="371">
        <v>0</v>
      </c>
    </row>
    <row r="1469" spans="1:5" ht="13.15" customHeight="1">
      <c r="A1469" s="358"/>
      <c r="B1469" s="361" t="s">
        <v>11</v>
      </c>
      <c r="C1469" s="369">
        <f t="shared" si="159"/>
        <v>0</v>
      </c>
      <c r="D1469" s="370">
        <f t="shared" si="160"/>
        <v>0</v>
      </c>
      <c r="E1469" s="371">
        <v>0</v>
      </c>
    </row>
    <row r="1470" spans="1:5" ht="13.15" customHeight="1">
      <c r="A1470" s="358"/>
      <c r="B1470" s="361" t="s">
        <v>12</v>
      </c>
      <c r="C1470" s="369">
        <f t="shared" si="159"/>
        <v>5</v>
      </c>
      <c r="D1470" s="370">
        <f t="shared" si="160"/>
        <v>0.625</v>
      </c>
      <c r="E1470" s="371">
        <v>0</v>
      </c>
    </row>
    <row r="1471" spans="1:5" ht="13.15" customHeight="1">
      <c r="A1471" s="358"/>
      <c r="B1471" s="361" t="s">
        <v>107</v>
      </c>
      <c r="C1471" s="369">
        <f t="shared" si="159"/>
        <v>0</v>
      </c>
      <c r="D1471" s="370">
        <f t="shared" si="160"/>
        <v>0</v>
      </c>
      <c r="E1471" s="371"/>
    </row>
    <row r="1472" spans="1:5" ht="13.15" customHeight="1">
      <c r="A1472" s="358"/>
      <c r="B1472" s="361" t="s">
        <v>7</v>
      </c>
      <c r="C1472" s="369">
        <f t="shared" si="159"/>
        <v>0</v>
      </c>
      <c r="D1472" s="370">
        <f t="shared" si="160"/>
        <v>0</v>
      </c>
      <c r="E1472" s="371">
        <v>0</v>
      </c>
    </row>
    <row r="1473" spans="1:5" ht="13.15" customHeight="1">
      <c r="A1473" s="358"/>
      <c r="B1473" s="361" t="s">
        <v>13</v>
      </c>
      <c r="C1473" s="369">
        <f t="shared" si="159"/>
        <v>0</v>
      </c>
      <c r="D1473" s="370">
        <f t="shared" si="160"/>
        <v>0</v>
      </c>
      <c r="E1473" s="371">
        <v>0</v>
      </c>
    </row>
    <row r="1474" spans="1:5" ht="13.15" customHeight="1">
      <c r="A1474" s="358"/>
      <c r="B1474" s="361" t="s">
        <v>15</v>
      </c>
      <c r="C1474" s="369">
        <f t="shared" si="159"/>
        <v>4</v>
      </c>
      <c r="D1474" s="370">
        <f t="shared" si="160"/>
        <v>0.4</v>
      </c>
      <c r="E1474" s="371">
        <v>0</v>
      </c>
    </row>
    <row r="1475" spans="1:5" ht="13.15" customHeight="1">
      <c r="A1475" s="358"/>
      <c r="B1475" s="361" t="s">
        <v>16</v>
      </c>
      <c r="C1475" s="369">
        <f t="shared" si="159"/>
        <v>14</v>
      </c>
      <c r="D1475" s="370">
        <f t="shared" si="160"/>
        <v>0.77777777777777779</v>
      </c>
      <c r="E1475" s="371">
        <v>0</v>
      </c>
    </row>
    <row r="1476" spans="1:5" ht="13.15" customHeight="1">
      <c r="A1476" s="358"/>
      <c r="B1476" s="361" t="s">
        <v>17</v>
      </c>
      <c r="C1476" s="369">
        <f t="shared" si="159"/>
        <v>0</v>
      </c>
      <c r="D1476" s="370">
        <f t="shared" si="160"/>
        <v>0</v>
      </c>
      <c r="E1476" s="371"/>
    </row>
    <row r="1477" spans="1:5" ht="13.15" customHeight="1">
      <c r="A1477" s="358"/>
      <c r="B1477" s="361" t="s">
        <v>44</v>
      </c>
      <c r="C1477" s="369">
        <f t="shared" si="159"/>
        <v>1</v>
      </c>
      <c r="D1477" s="370">
        <f t="shared" si="160"/>
        <v>0.5</v>
      </c>
      <c r="E1477" s="371"/>
    </row>
    <row r="1478" spans="1:5" ht="13.15" customHeight="1">
      <c r="A1478" s="358"/>
      <c r="B1478" s="361" t="s">
        <v>18</v>
      </c>
      <c r="C1478" s="369">
        <f t="shared" si="159"/>
        <v>2</v>
      </c>
      <c r="D1478" s="370">
        <f t="shared" si="160"/>
        <v>1</v>
      </c>
      <c r="E1478" s="371">
        <v>0</v>
      </c>
    </row>
    <row r="1479" spans="1:5" ht="13.15" customHeight="1">
      <c r="A1479" s="358"/>
      <c r="B1479" s="361" t="s">
        <v>23</v>
      </c>
      <c r="C1479" s="369">
        <f t="shared" si="159"/>
        <v>1</v>
      </c>
      <c r="D1479" s="370">
        <f t="shared" si="160"/>
        <v>1</v>
      </c>
      <c r="E1479" s="371">
        <v>0</v>
      </c>
    </row>
    <row r="1480" spans="1:5" ht="13.15" customHeight="1">
      <c r="A1480" s="358"/>
      <c r="B1480" s="361" t="s">
        <v>19</v>
      </c>
      <c r="C1480" s="369">
        <f t="shared" si="159"/>
        <v>2</v>
      </c>
      <c r="D1480" s="370">
        <f t="shared" si="160"/>
        <v>0.25</v>
      </c>
      <c r="E1480" s="371">
        <v>0</v>
      </c>
    </row>
    <row r="1481" spans="1:5" ht="13.15" customHeight="1">
      <c r="A1481" s="358"/>
      <c r="B1481" s="361" t="s">
        <v>20</v>
      </c>
      <c r="C1481" s="369">
        <f t="shared" si="159"/>
        <v>2</v>
      </c>
      <c r="D1481" s="370">
        <f t="shared" si="160"/>
        <v>1</v>
      </c>
      <c r="E1481" s="371">
        <v>0</v>
      </c>
    </row>
    <row r="1482" spans="1:5" ht="13.15" customHeight="1">
      <c r="A1482" s="358"/>
      <c r="B1482" s="361" t="s">
        <v>21</v>
      </c>
      <c r="C1482" s="369">
        <f t="shared" si="159"/>
        <v>0</v>
      </c>
      <c r="D1482" s="370">
        <f t="shared" si="160"/>
        <v>0</v>
      </c>
      <c r="E1482" s="371">
        <v>0</v>
      </c>
    </row>
    <row r="1483" spans="1:5" ht="13.15" customHeight="1">
      <c r="A1483" s="358"/>
      <c r="B1483" s="361" t="s">
        <v>45</v>
      </c>
      <c r="C1483" s="369">
        <f t="shared" si="159"/>
        <v>0</v>
      </c>
      <c r="D1483" s="370">
        <f t="shared" si="160"/>
        <v>0</v>
      </c>
      <c r="E1483" s="371"/>
    </row>
    <row r="1484" spans="1:5" ht="13.15" customHeight="1">
      <c r="A1484" s="358"/>
      <c r="B1484" s="361" t="s">
        <v>46</v>
      </c>
      <c r="C1484" s="369">
        <f t="shared" si="159"/>
        <v>5</v>
      </c>
      <c r="D1484" s="370">
        <f t="shared" si="160"/>
        <v>0.5</v>
      </c>
      <c r="E1484" s="371"/>
    </row>
    <row r="1485" spans="1:5" ht="13.15" customHeight="1">
      <c r="A1485" s="358"/>
      <c r="B1485" s="361" t="s">
        <v>47</v>
      </c>
      <c r="C1485" s="369">
        <f t="shared" si="159"/>
        <v>0</v>
      </c>
      <c r="D1485" s="370">
        <f t="shared" si="160"/>
        <v>0</v>
      </c>
      <c r="E1485" s="371">
        <v>0</v>
      </c>
    </row>
    <row r="1486" spans="1:5" ht="13.15" customHeight="1">
      <c r="A1486" s="358"/>
      <c r="B1486" s="361" t="s">
        <v>22</v>
      </c>
      <c r="C1486" s="369">
        <f t="shared" si="159"/>
        <v>1</v>
      </c>
      <c r="D1486" s="370">
        <f t="shared" si="160"/>
        <v>0.1111111111111111</v>
      </c>
      <c r="E1486" s="371">
        <v>0</v>
      </c>
    </row>
    <row r="1487" spans="1:5" ht="13.15" customHeight="1">
      <c r="A1487" s="358"/>
      <c r="B1487" s="361" t="s">
        <v>9</v>
      </c>
      <c r="C1487" s="369">
        <f t="shared" si="159"/>
        <v>1</v>
      </c>
      <c r="D1487" s="370">
        <f t="shared" si="160"/>
        <v>3.5714285714285712E-2</v>
      </c>
      <c r="E1487" s="371">
        <v>0</v>
      </c>
    </row>
    <row r="1488" spans="1:5" ht="13.15" customHeight="1">
      <c r="A1488" s="358"/>
      <c r="B1488" s="361" t="s">
        <v>33</v>
      </c>
      <c r="C1488" s="369">
        <f t="shared" si="159"/>
        <v>0</v>
      </c>
      <c r="D1488" s="370">
        <f t="shared" si="160"/>
        <v>0</v>
      </c>
      <c r="E1488" s="371"/>
    </row>
    <row r="1489" spans="1:5" ht="13.15" customHeight="1">
      <c r="A1489" s="358"/>
      <c r="B1489" s="361" t="s">
        <v>5</v>
      </c>
      <c r="C1489" s="369">
        <f t="shared" si="159"/>
        <v>1</v>
      </c>
      <c r="D1489" s="370">
        <f t="shared" si="160"/>
        <v>0.25</v>
      </c>
      <c r="E1489" s="371">
        <v>0</v>
      </c>
    </row>
    <row r="1490" spans="1:5" ht="13.15" customHeight="1">
      <c r="A1490" s="359"/>
      <c r="B1490" s="362" t="s">
        <v>126</v>
      </c>
      <c r="C1490" s="372">
        <f t="shared" si="159"/>
        <v>8</v>
      </c>
      <c r="D1490" s="373">
        <f t="shared" si="160"/>
        <v>0.72727272727272729</v>
      </c>
      <c r="E1490" s="374">
        <v>0</v>
      </c>
    </row>
    <row r="1491" spans="1:5" ht="13.15" customHeight="1"/>
    <row r="1492" spans="1:5" ht="13.15" customHeight="1"/>
    <row r="1493" spans="1:5" ht="13.15" customHeight="1"/>
    <row r="1494" spans="1:5" ht="13.15" customHeight="1">
      <c r="A1494" s="330"/>
      <c r="B1494" s="375"/>
      <c r="C1494" s="536" t="s">
        <v>133</v>
      </c>
      <c r="D1494" s="537"/>
      <c r="E1494" s="538"/>
    </row>
    <row r="1495" spans="1:5" ht="13.15" customHeight="1">
      <c r="A1495" s="359"/>
      <c r="B1495" s="360"/>
      <c r="C1495" s="363" t="s">
        <v>124</v>
      </c>
      <c r="D1495" s="364">
        <v>2010</v>
      </c>
      <c r="E1495" s="365">
        <v>2005</v>
      </c>
    </row>
    <row r="1496" spans="1:5" ht="13.15" customHeight="1">
      <c r="A1496" s="358"/>
      <c r="B1496" s="361" t="s">
        <v>3</v>
      </c>
      <c r="C1496" s="366">
        <f>O8</f>
        <v>0</v>
      </c>
      <c r="D1496" s="367">
        <f>O45</f>
        <v>0</v>
      </c>
      <c r="E1496" s="368">
        <v>0</v>
      </c>
    </row>
    <row r="1497" spans="1:5" ht="13.15" customHeight="1">
      <c r="A1497" s="358"/>
      <c r="B1497" s="361" t="s">
        <v>4</v>
      </c>
      <c r="C1497" s="369">
        <f t="shared" ref="C1497:C1525" si="161">O9</f>
        <v>2</v>
      </c>
      <c r="D1497" s="370">
        <f t="shared" ref="D1497:D1525" si="162">O46</f>
        <v>0.22222222222222221</v>
      </c>
      <c r="E1497" s="371">
        <v>0</v>
      </c>
    </row>
    <row r="1498" spans="1:5" ht="13.15" customHeight="1">
      <c r="A1498" s="358"/>
      <c r="B1498" s="361" t="s">
        <v>106</v>
      </c>
      <c r="C1498" s="369">
        <f t="shared" si="161"/>
        <v>1</v>
      </c>
      <c r="D1498" s="370">
        <f t="shared" si="162"/>
        <v>0.5</v>
      </c>
      <c r="E1498" s="371"/>
    </row>
    <row r="1499" spans="1:5" ht="13.15" customHeight="1">
      <c r="A1499" s="358"/>
      <c r="B1499" s="361" t="s">
        <v>42</v>
      </c>
      <c r="C1499" s="369">
        <f t="shared" si="161"/>
        <v>0</v>
      </c>
      <c r="D1499" s="370">
        <f t="shared" si="162"/>
        <v>0</v>
      </c>
      <c r="E1499" s="371"/>
    </row>
    <row r="1500" spans="1:5" ht="13.15" customHeight="1">
      <c r="A1500" s="358"/>
      <c r="B1500" s="361" t="s">
        <v>14</v>
      </c>
      <c r="C1500" s="369">
        <f t="shared" si="161"/>
        <v>0</v>
      </c>
      <c r="D1500" s="370">
        <f t="shared" si="162"/>
        <v>0</v>
      </c>
      <c r="E1500" s="371">
        <v>0</v>
      </c>
    </row>
    <row r="1501" spans="1:5" ht="13.15" customHeight="1">
      <c r="A1501" s="358"/>
      <c r="B1501" s="361" t="s">
        <v>6</v>
      </c>
      <c r="C1501" s="369">
        <f t="shared" si="161"/>
        <v>0</v>
      </c>
      <c r="D1501" s="370">
        <f t="shared" si="162"/>
        <v>0</v>
      </c>
      <c r="E1501" s="371">
        <v>0</v>
      </c>
    </row>
    <row r="1502" spans="1:5" ht="13.15" customHeight="1">
      <c r="A1502" s="358"/>
      <c r="B1502" s="361" t="s">
        <v>8</v>
      </c>
      <c r="C1502" s="369">
        <f t="shared" si="161"/>
        <v>0</v>
      </c>
      <c r="D1502" s="370">
        <f t="shared" si="162"/>
        <v>0</v>
      </c>
      <c r="E1502" s="371">
        <v>0</v>
      </c>
    </row>
    <row r="1503" spans="1:5" ht="13.15" customHeight="1">
      <c r="A1503" s="358"/>
      <c r="B1503" s="361" t="s">
        <v>10</v>
      </c>
      <c r="C1503" s="369">
        <f t="shared" si="161"/>
        <v>15</v>
      </c>
      <c r="D1503" s="370">
        <f t="shared" si="162"/>
        <v>1</v>
      </c>
      <c r="E1503" s="371">
        <v>0</v>
      </c>
    </row>
    <row r="1504" spans="1:5" ht="13.15" customHeight="1">
      <c r="A1504" s="358"/>
      <c r="B1504" s="361" t="s">
        <v>11</v>
      </c>
      <c r="C1504" s="369">
        <f t="shared" si="161"/>
        <v>1</v>
      </c>
      <c r="D1504" s="370">
        <f t="shared" si="162"/>
        <v>1</v>
      </c>
      <c r="E1504" s="371">
        <v>0</v>
      </c>
    </row>
    <row r="1505" spans="1:5" ht="13.15" customHeight="1">
      <c r="A1505" s="358"/>
      <c r="B1505" s="361" t="s">
        <v>12</v>
      </c>
      <c r="C1505" s="369">
        <f t="shared" si="161"/>
        <v>1</v>
      </c>
      <c r="D1505" s="370">
        <f t="shared" si="162"/>
        <v>0.125</v>
      </c>
      <c r="E1505" s="371">
        <v>0</v>
      </c>
    </row>
    <row r="1506" spans="1:5" ht="13.15" customHeight="1">
      <c r="A1506" s="358"/>
      <c r="B1506" s="361" t="s">
        <v>107</v>
      </c>
      <c r="C1506" s="369">
        <f t="shared" si="161"/>
        <v>3</v>
      </c>
      <c r="D1506" s="370">
        <f t="shared" si="162"/>
        <v>0.42857142857142855</v>
      </c>
      <c r="E1506" s="371"/>
    </row>
    <row r="1507" spans="1:5" ht="13.15" customHeight="1">
      <c r="A1507" s="358"/>
      <c r="B1507" s="361" t="s">
        <v>7</v>
      </c>
      <c r="C1507" s="369">
        <f t="shared" si="161"/>
        <v>7</v>
      </c>
      <c r="D1507" s="370">
        <f t="shared" si="162"/>
        <v>0.20588235294117646</v>
      </c>
      <c r="E1507" s="371">
        <v>0</v>
      </c>
    </row>
    <row r="1508" spans="1:5" ht="13.15" customHeight="1">
      <c r="A1508" s="358"/>
      <c r="B1508" s="361" t="s">
        <v>13</v>
      </c>
      <c r="C1508" s="369">
        <f t="shared" si="161"/>
        <v>4</v>
      </c>
      <c r="D1508" s="370">
        <f t="shared" si="162"/>
        <v>0.8</v>
      </c>
      <c r="E1508" s="371">
        <v>0</v>
      </c>
    </row>
    <row r="1509" spans="1:5" ht="13.15" customHeight="1">
      <c r="A1509" s="358"/>
      <c r="B1509" s="361" t="s">
        <v>15</v>
      </c>
      <c r="C1509" s="369">
        <f t="shared" si="161"/>
        <v>3</v>
      </c>
      <c r="D1509" s="370">
        <f t="shared" si="162"/>
        <v>0.3</v>
      </c>
      <c r="E1509" s="371">
        <v>0</v>
      </c>
    </row>
    <row r="1510" spans="1:5" ht="13.15" customHeight="1">
      <c r="A1510" s="358"/>
      <c r="B1510" s="361" t="s">
        <v>16</v>
      </c>
      <c r="C1510" s="369">
        <f t="shared" si="161"/>
        <v>1</v>
      </c>
      <c r="D1510" s="370">
        <f t="shared" si="162"/>
        <v>5.5555555555555552E-2</v>
      </c>
      <c r="E1510" s="371">
        <v>0</v>
      </c>
    </row>
    <row r="1511" spans="1:5" ht="13.15" customHeight="1">
      <c r="A1511" s="358"/>
      <c r="B1511" s="361" t="s">
        <v>17</v>
      </c>
      <c r="C1511" s="369">
        <f t="shared" si="161"/>
        <v>0</v>
      </c>
      <c r="D1511" s="370">
        <f t="shared" si="162"/>
        <v>0</v>
      </c>
      <c r="E1511" s="371"/>
    </row>
    <row r="1512" spans="1:5" ht="13.15" customHeight="1">
      <c r="A1512" s="358"/>
      <c r="B1512" s="361" t="s">
        <v>44</v>
      </c>
      <c r="C1512" s="369">
        <f t="shared" si="161"/>
        <v>0</v>
      </c>
      <c r="D1512" s="370">
        <f t="shared" si="162"/>
        <v>0</v>
      </c>
      <c r="E1512" s="371"/>
    </row>
    <row r="1513" spans="1:5" ht="13.15" customHeight="1">
      <c r="A1513" s="358"/>
      <c r="B1513" s="361" t="s">
        <v>18</v>
      </c>
      <c r="C1513" s="369">
        <f t="shared" si="161"/>
        <v>0</v>
      </c>
      <c r="D1513" s="370">
        <f t="shared" si="162"/>
        <v>0</v>
      </c>
      <c r="E1513" s="371">
        <v>0</v>
      </c>
    </row>
    <row r="1514" spans="1:5" ht="13.15" customHeight="1">
      <c r="A1514" s="358"/>
      <c r="B1514" s="361" t="s">
        <v>23</v>
      </c>
      <c r="C1514" s="369">
        <f t="shared" si="161"/>
        <v>0</v>
      </c>
      <c r="D1514" s="370">
        <f t="shared" si="162"/>
        <v>0</v>
      </c>
      <c r="E1514" s="371">
        <v>0</v>
      </c>
    </row>
    <row r="1515" spans="1:5" ht="13.15" customHeight="1">
      <c r="A1515" s="358"/>
      <c r="B1515" s="361" t="s">
        <v>19</v>
      </c>
      <c r="C1515" s="369">
        <f t="shared" si="161"/>
        <v>4</v>
      </c>
      <c r="D1515" s="370">
        <f t="shared" si="162"/>
        <v>0.5</v>
      </c>
      <c r="E1515" s="371">
        <v>0</v>
      </c>
    </row>
    <row r="1516" spans="1:5" ht="13.15" customHeight="1">
      <c r="A1516" s="358"/>
      <c r="B1516" s="361" t="s">
        <v>20</v>
      </c>
      <c r="C1516" s="369">
        <f t="shared" si="161"/>
        <v>0</v>
      </c>
      <c r="D1516" s="370">
        <f t="shared" si="162"/>
        <v>0</v>
      </c>
      <c r="E1516" s="371">
        <v>0</v>
      </c>
    </row>
    <row r="1517" spans="1:5" ht="13.15" customHeight="1">
      <c r="A1517" s="358"/>
      <c r="B1517" s="361" t="s">
        <v>21</v>
      </c>
      <c r="C1517" s="369">
        <f t="shared" si="161"/>
        <v>0</v>
      </c>
      <c r="D1517" s="370">
        <f t="shared" si="162"/>
        <v>0</v>
      </c>
      <c r="E1517" s="371">
        <v>0</v>
      </c>
    </row>
    <row r="1518" spans="1:5" ht="13.15" customHeight="1">
      <c r="A1518" s="358"/>
      <c r="B1518" s="361" t="s">
        <v>45</v>
      </c>
      <c r="C1518" s="369">
        <f t="shared" si="161"/>
        <v>2</v>
      </c>
      <c r="D1518" s="370">
        <f t="shared" si="162"/>
        <v>0.25</v>
      </c>
      <c r="E1518" s="371"/>
    </row>
    <row r="1519" spans="1:5" ht="13.15" customHeight="1">
      <c r="A1519" s="358"/>
      <c r="B1519" s="361" t="s">
        <v>46</v>
      </c>
      <c r="C1519" s="369">
        <f t="shared" si="161"/>
        <v>0</v>
      </c>
      <c r="D1519" s="370">
        <f t="shared" si="162"/>
        <v>0</v>
      </c>
      <c r="E1519" s="371"/>
    </row>
    <row r="1520" spans="1:5" ht="13.15" customHeight="1">
      <c r="A1520" s="358"/>
      <c r="B1520" s="361" t="s">
        <v>47</v>
      </c>
      <c r="C1520" s="369">
        <f t="shared" si="161"/>
        <v>0</v>
      </c>
      <c r="D1520" s="370">
        <f t="shared" si="162"/>
        <v>0</v>
      </c>
      <c r="E1520" s="371">
        <v>0</v>
      </c>
    </row>
    <row r="1521" spans="1:5" ht="13.15" customHeight="1">
      <c r="A1521" s="358"/>
      <c r="B1521" s="361" t="s">
        <v>22</v>
      </c>
      <c r="C1521" s="369">
        <f t="shared" si="161"/>
        <v>2</v>
      </c>
      <c r="D1521" s="370">
        <f t="shared" si="162"/>
        <v>0.22222222222222221</v>
      </c>
      <c r="E1521" s="371">
        <v>0</v>
      </c>
    </row>
    <row r="1522" spans="1:5" ht="13.15" customHeight="1">
      <c r="A1522" s="358"/>
      <c r="B1522" s="361" t="s">
        <v>9</v>
      </c>
      <c r="C1522" s="369">
        <f t="shared" si="161"/>
        <v>6</v>
      </c>
      <c r="D1522" s="370">
        <f t="shared" si="162"/>
        <v>0.21428571428571427</v>
      </c>
      <c r="E1522" s="371">
        <v>0</v>
      </c>
    </row>
    <row r="1523" spans="1:5" ht="13.15" customHeight="1">
      <c r="A1523" s="358"/>
      <c r="B1523" s="361" t="s">
        <v>33</v>
      </c>
      <c r="C1523" s="369">
        <f t="shared" si="161"/>
        <v>0</v>
      </c>
      <c r="D1523" s="370">
        <f t="shared" si="162"/>
        <v>0</v>
      </c>
      <c r="E1523" s="371"/>
    </row>
    <row r="1524" spans="1:5" ht="13.15" customHeight="1">
      <c r="A1524" s="358"/>
      <c r="B1524" s="361" t="s">
        <v>5</v>
      </c>
      <c r="C1524" s="369">
        <f t="shared" si="161"/>
        <v>1</v>
      </c>
      <c r="D1524" s="370">
        <f t="shared" si="162"/>
        <v>0.25</v>
      </c>
      <c r="E1524" s="371">
        <v>0</v>
      </c>
    </row>
    <row r="1525" spans="1:5" ht="13.15" customHeight="1">
      <c r="A1525" s="359"/>
      <c r="B1525" s="362" t="s">
        <v>126</v>
      </c>
      <c r="C1525" s="372">
        <f t="shared" si="161"/>
        <v>0</v>
      </c>
      <c r="D1525" s="373">
        <f t="shared" si="162"/>
        <v>0</v>
      </c>
      <c r="E1525" s="374">
        <v>0</v>
      </c>
    </row>
  </sheetData>
  <mergeCells count="69">
    <mergeCell ref="C1078:E1078"/>
    <mergeCell ref="C1251:E1251"/>
    <mergeCell ref="C1286:E1286"/>
    <mergeCell ref="C1320:E1320"/>
    <mergeCell ref="C1355:E1355"/>
    <mergeCell ref="C1045:E1045"/>
    <mergeCell ref="C906:E906"/>
    <mergeCell ref="C907:E907"/>
    <mergeCell ref="C975:E975"/>
    <mergeCell ref="C976:E976"/>
    <mergeCell ref="C1044:E1044"/>
    <mergeCell ref="C937:F937"/>
    <mergeCell ref="C938:F938"/>
    <mergeCell ref="C1005:F1005"/>
    <mergeCell ref="C1006:F1006"/>
    <mergeCell ref="C662:E662"/>
    <mergeCell ref="C663:E663"/>
    <mergeCell ref="C768:E768"/>
    <mergeCell ref="C769:E769"/>
    <mergeCell ref="C837:E837"/>
    <mergeCell ref="C487:F487"/>
    <mergeCell ref="C248:E248"/>
    <mergeCell ref="C316:E316"/>
    <mergeCell ref="C317:E317"/>
    <mergeCell ref="C249:E249"/>
    <mergeCell ref="C385:E385"/>
    <mergeCell ref="C869:F869"/>
    <mergeCell ref="C838:E838"/>
    <mergeCell ref="C693:F693"/>
    <mergeCell ref="C694:F694"/>
    <mergeCell ref="C730:F730"/>
    <mergeCell ref="C731:F731"/>
    <mergeCell ref="C799:F799"/>
    <mergeCell ref="C800:F800"/>
    <mergeCell ref="C868:F868"/>
    <mergeCell ref="C555:F555"/>
    <mergeCell ref="C556:F556"/>
    <mergeCell ref="C624:F624"/>
    <mergeCell ref="C625:F625"/>
    <mergeCell ref="C347:F347"/>
    <mergeCell ref="C348:F348"/>
    <mergeCell ref="C417:F417"/>
    <mergeCell ref="C418:F418"/>
    <mergeCell ref="C486:F486"/>
    <mergeCell ref="C593:E593"/>
    <mergeCell ref="C594:E594"/>
    <mergeCell ref="C386:E386"/>
    <mergeCell ref="C455:E455"/>
    <mergeCell ref="C456:E456"/>
    <mergeCell ref="C524:E524"/>
    <mergeCell ref="C525:E525"/>
    <mergeCell ref="C177:O177"/>
    <mergeCell ref="C210:F210"/>
    <mergeCell ref="C211:F211"/>
    <mergeCell ref="C278:F278"/>
    <mergeCell ref="C279:F279"/>
    <mergeCell ref="C79:P79"/>
    <mergeCell ref="C42:P42"/>
    <mergeCell ref="C5:P5"/>
    <mergeCell ref="C117:O117"/>
    <mergeCell ref="C147:O147"/>
    <mergeCell ref="C1459:E1459"/>
    <mergeCell ref="C1494:E1494"/>
    <mergeCell ref="C1113:E1113"/>
    <mergeCell ref="C1147:E1147"/>
    <mergeCell ref="C1182:E1182"/>
    <mergeCell ref="C1216:E1216"/>
    <mergeCell ref="C1389:E1389"/>
    <mergeCell ref="C1424:E142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707"/>
  <sheetViews>
    <sheetView tabSelected="1" zoomScale="70" zoomScaleNormal="70" workbookViewId="0">
      <selection activeCell="C8" sqref="C8"/>
    </sheetView>
  </sheetViews>
  <sheetFormatPr defaultColWidth="9.33203125" defaultRowHeight="12"/>
  <cols>
    <col min="1" max="1" width="9.33203125" style="1"/>
    <col min="2" max="2" width="14.5" style="1" customWidth="1"/>
    <col min="3" max="3" width="15.5" style="1" customWidth="1"/>
    <col min="4" max="4" width="13.33203125" style="1" customWidth="1"/>
    <col min="5" max="5" width="17.5" style="1" customWidth="1"/>
    <col min="6" max="6" width="10.83203125" style="1" customWidth="1"/>
    <col min="7" max="7" width="18.5" style="1" customWidth="1"/>
    <col min="8" max="16384" width="9.33203125" style="1"/>
  </cols>
  <sheetData>
    <row r="1" spans="1:9" ht="15.75">
      <c r="A1" s="3" t="s">
        <v>97</v>
      </c>
    </row>
    <row r="2" spans="1:9" ht="15.75">
      <c r="A2" s="3"/>
    </row>
    <row r="3" spans="1:9" ht="12.75">
      <c r="A3" s="26" t="s">
        <v>125</v>
      </c>
    </row>
    <row r="4" spans="1:9" ht="12.75">
      <c r="A4" s="26" t="s">
        <v>79</v>
      </c>
    </row>
    <row r="5" spans="1:9">
      <c r="A5" s="312" t="s">
        <v>0</v>
      </c>
      <c r="B5" s="312" t="s">
        <v>0</v>
      </c>
      <c r="C5" s="539" t="s">
        <v>98</v>
      </c>
      <c r="D5" s="539"/>
      <c r="E5" s="539"/>
      <c r="F5" s="539"/>
      <c r="G5" s="539"/>
      <c r="H5" s="539"/>
      <c r="I5" s="539"/>
    </row>
    <row r="6" spans="1:9" ht="33.75">
      <c r="A6" s="312"/>
      <c r="B6" s="312"/>
      <c r="C6" s="464" t="s">
        <v>99</v>
      </c>
      <c r="D6" s="464" t="s">
        <v>100</v>
      </c>
      <c r="E6" s="464" t="s">
        <v>101</v>
      </c>
      <c r="F6" s="464" t="s">
        <v>103</v>
      </c>
      <c r="G6" s="464" t="s">
        <v>104</v>
      </c>
      <c r="H6" s="464" t="s">
        <v>96</v>
      </c>
      <c r="I6" s="464" t="s">
        <v>1</v>
      </c>
    </row>
    <row r="7" spans="1:9">
      <c r="A7" s="312"/>
      <c r="B7" s="312"/>
      <c r="C7" s="464" t="s">
        <v>2</v>
      </c>
      <c r="D7" s="464" t="s">
        <v>2</v>
      </c>
      <c r="E7" s="464" t="s">
        <v>2</v>
      </c>
      <c r="F7" s="464" t="s">
        <v>2</v>
      </c>
      <c r="G7" s="464" t="s">
        <v>2</v>
      </c>
      <c r="H7" s="464" t="s">
        <v>2</v>
      </c>
      <c r="I7" s="464" t="s">
        <v>2</v>
      </c>
    </row>
    <row r="8" spans="1:9" ht="13.5">
      <c r="A8" s="313" t="s">
        <v>24</v>
      </c>
      <c r="B8" s="314" t="s">
        <v>3</v>
      </c>
      <c r="C8" s="316">
        <v>5</v>
      </c>
      <c r="D8" s="316">
        <v>0</v>
      </c>
      <c r="E8" s="316">
        <v>15</v>
      </c>
      <c r="F8" s="316">
        <v>12</v>
      </c>
      <c r="G8" s="316">
        <v>5</v>
      </c>
      <c r="H8" s="316">
        <v>1</v>
      </c>
      <c r="I8" s="316">
        <v>19</v>
      </c>
    </row>
    <row r="9" spans="1:9" ht="13.5">
      <c r="A9" s="313"/>
      <c r="B9" s="314" t="s">
        <v>4</v>
      </c>
      <c r="C9" s="317">
        <v>4</v>
      </c>
      <c r="D9" s="317">
        <v>1</v>
      </c>
      <c r="E9" s="317">
        <v>13</v>
      </c>
      <c r="F9" s="317">
        <v>4</v>
      </c>
      <c r="G9" s="317">
        <v>0</v>
      </c>
      <c r="H9" s="317">
        <v>3</v>
      </c>
      <c r="I9" s="317">
        <v>16</v>
      </c>
    </row>
    <row r="10" spans="1:9" ht="13.5">
      <c r="A10" s="313"/>
      <c r="B10" s="314" t="s">
        <v>41</v>
      </c>
      <c r="C10" s="317">
        <v>1</v>
      </c>
      <c r="D10" s="317">
        <v>0</v>
      </c>
      <c r="E10" s="317">
        <v>4</v>
      </c>
      <c r="F10" s="317">
        <v>0</v>
      </c>
      <c r="G10" s="317">
        <v>0</v>
      </c>
      <c r="H10" s="317">
        <v>2</v>
      </c>
      <c r="I10" s="317">
        <v>4</v>
      </c>
    </row>
    <row r="11" spans="1:9" ht="13.5">
      <c r="A11" s="313"/>
      <c r="B11" s="314" t="s">
        <v>42</v>
      </c>
      <c r="C11" s="317">
        <v>6</v>
      </c>
      <c r="D11" s="317">
        <v>4</v>
      </c>
      <c r="E11" s="317">
        <v>20</v>
      </c>
      <c r="F11" s="317">
        <v>5</v>
      </c>
      <c r="G11" s="317">
        <v>3</v>
      </c>
      <c r="H11" s="317">
        <v>8</v>
      </c>
      <c r="I11" s="317">
        <v>23</v>
      </c>
    </row>
    <row r="12" spans="1:9" ht="13.5">
      <c r="A12" s="313"/>
      <c r="B12" s="314" t="s">
        <v>14</v>
      </c>
      <c r="C12" s="317">
        <v>4</v>
      </c>
      <c r="D12" s="317">
        <v>3</v>
      </c>
      <c r="E12" s="317">
        <v>11</v>
      </c>
      <c r="F12" s="317">
        <v>1</v>
      </c>
      <c r="G12" s="317">
        <v>3</v>
      </c>
      <c r="H12" s="317">
        <v>2</v>
      </c>
      <c r="I12" s="317">
        <v>11</v>
      </c>
    </row>
    <row r="13" spans="1:9" ht="13.5">
      <c r="A13" s="313"/>
      <c r="B13" s="314" t="s">
        <v>6</v>
      </c>
      <c r="C13" s="317">
        <v>5</v>
      </c>
      <c r="D13" s="317">
        <v>4</v>
      </c>
      <c r="E13" s="317">
        <v>8</v>
      </c>
      <c r="F13" s="317">
        <v>4</v>
      </c>
      <c r="G13" s="317">
        <v>3</v>
      </c>
      <c r="H13" s="317">
        <v>6</v>
      </c>
      <c r="I13" s="317">
        <v>11</v>
      </c>
    </row>
    <row r="14" spans="1:9" ht="13.5">
      <c r="A14" s="313"/>
      <c r="B14" s="314" t="s">
        <v>8</v>
      </c>
      <c r="C14" s="317">
        <v>0</v>
      </c>
      <c r="D14" s="317">
        <v>0</v>
      </c>
      <c r="E14" s="317">
        <v>0</v>
      </c>
      <c r="F14" s="317">
        <v>1</v>
      </c>
      <c r="G14" s="317">
        <v>0</v>
      </c>
      <c r="H14" s="317">
        <v>0</v>
      </c>
      <c r="I14" s="317">
        <v>1</v>
      </c>
    </row>
    <row r="15" spans="1:9" ht="13.5">
      <c r="A15" s="313"/>
      <c r="B15" s="314" t="s">
        <v>10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  <c r="H15" s="317">
        <v>1</v>
      </c>
      <c r="I15" s="317">
        <v>1</v>
      </c>
    </row>
    <row r="16" spans="1:9" ht="13.5">
      <c r="A16" s="313"/>
      <c r="B16" s="314" t="s">
        <v>11</v>
      </c>
      <c r="C16" s="317">
        <v>2</v>
      </c>
      <c r="D16" s="317">
        <v>2</v>
      </c>
      <c r="E16" s="317">
        <v>10</v>
      </c>
      <c r="F16" s="317">
        <v>3</v>
      </c>
      <c r="G16" s="317">
        <v>2</v>
      </c>
      <c r="H16" s="317">
        <v>3</v>
      </c>
      <c r="I16" s="317">
        <v>12</v>
      </c>
    </row>
    <row r="17" spans="1:9" ht="13.5">
      <c r="A17" s="313"/>
      <c r="B17" s="314" t="s">
        <v>12</v>
      </c>
      <c r="C17" s="317">
        <v>6</v>
      </c>
      <c r="D17" s="317">
        <v>1</v>
      </c>
      <c r="E17" s="317">
        <v>9</v>
      </c>
      <c r="F17" s="317">
        <v>2</v>
      </c>
      <c r="G17" s="317">
        <v>2</v>
      </c>
      <c r="H17" s="317">
        <v>2</v>
      </c>
      <c r="I17" s="317">
        <v>10</v>
      </c>
    </row>
    <row r="18" spans="1:9" ht="13.5">
      <c r="A18" s="313"/>
      <c r="B18" s="314" t="s">
        <v>43</v>
      </c>
      <c r="C18" s="317">
        <v>3</v>
      </c>
      <c r="D18" s="317">
        <v>1</v>
      </c>
      <c r="E18" s="317">
        <v>6</v>
      </c>
      <c r="F18" s="317">
        <v>1</v>
      </c>
      <c r="G18" s="317">
        <v>0</v>
      </c>
      <c r="H18" s="317">
        <v>2</v>
      </c>
      <c r="I18" s="317">
        <v>6</v>
      </c>
    </row>
    <row r="19" spans="1:9" ht="13.5">
      <c r="A19" s="313"/>
      <c r="B19" s="314" t="s">
        <v>7</v>
      </c>
      <c r="C19" s="317">
        <v>13</v>
      </c>
      <c r="D19" s="317">
        <v>6</v>
      </c>
      <c r="E19" s="317">
        <v>48</v>
      </c>
      <c r="F19" s="317">
        <v>34</v>
      </c>
      <c r="G19" s="317">
        <v>9</v>
      </c>
      <c r="H19" s="317">
        <v>15</v>
      </c>
      <c r="I19" s="317">
        <v>62</v>
      </c>
    </row>
    <row r="20" spans="1:9" ht="13.5">
      <c r="A20" s="313"/>
      <c r="B20" s="314" t="s">
        <v>13</v>
      </c>
      <c r="C20" s="317">
        <v>13</v>
      </c>
      <c r="D20" s="317">
        <v>9</v>
      </c>
      <c r="E20" s="317">
        <v>18</v>
      </c>
      <c r="F20" s="317">
        <v>12</v>
      </c>
      <c r="G20" s="317">
        <v>12</v>
      </c>
      <c r="H20" s="317">
        <v>14</v>
      </c>
      <c r="I20" s="317">
        <v>19</v>
      </c>
    </row>
    <row r="21" spans="1:9" ht="13.5">
      <c r="A21" s="313"/>
      <c r="B21" s="314" t="s">
        <v>15</v>
      </c>
      <c r="C21" s="317">
        <v>9</v>
      </c>
      <c r="D21" s="317">
        <v>7</v>
      </c>
      <c r="E21" s="317">
        <v>22</v>
      </c>
      <c r="F21" s="317">
        <v>10</v>
      </c>
      <c r="G21" s="317">
        <v>7</v>
      </c>
      <c r="H21" s="317">
        <v>9</v>
      </c>
      <c r="I21" s="317">
        <v>23</v>
      </c>
    </row>
    <row r="22" spans="1:9" ht="13.5">
      <c r="A22" s="313"/>
      <c r="B22" s="314" t="s">
        <v>16</v>
      </c>
      <c r="C22" s="317">
        <v>10</v>
      </c>
      <c r="D22" s="317">
        <v>0</v>
      </c>
      <c r="E22" s="317">
        <v>17</v>
      </c>
      <c r="F22" s="317">
        <v>8</v>
      </c>
      <c r="G22" s="317">
        <v>5</v>
      </c>
      <c r="H22" s="317">
        <v>7</v>
      </c>
      <c r="I22" s="317">
        <v>21</v>
      </c>
    </row>
    <row r="23" spans="1:9" ht="13.5">
      <c r="A23" s="313"/>
      <c r="B23" s="314" t="s">
        <v>17</v>
      </c>
      <c r="C23" s="317">
        <v>0</v>
      </c>
      <c r="D23" s="317">
        <v>0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</row>
    <row r="24" spans="1:9" ht="13.5">
      <c r="A24" s="313"/>
      <c r="B24" s="314" t="s">
        <v>44</v>
      </c>
      <c r="C24" s="317">
        <v>0</v>
      </c>
      <c r="D24" s="317">
        <v>0</v>
      </c>
      <c r="E24" s="317">
        <v>5</v>
      </c>
      <c r="F24" s="317">
        <v>0</v>
      </c>
      <c r="G24" s="317">
        <v>0</v>
      </c>
      <c r="H24" s="317">
        <v>1</v>
      </c>
      <c r="I24" s="317">
        <v>5</v>
      </c>
    </row>
    <row r="25" spans="1:9" ht="13.5">
      <c r="A25" s="313"/>
      <c r="B25" s="314" t="s">
        <v>18</v>
      </c>
      <c r="C25" s="317">
        <v>1</v>
      </c>
      <c r="D25" s="317">
        <v>0</v>
      </c>
      <c r="E25" s="317">
        <v>3</v>
      </c>
      <c r="F25" s="317">
        <v>1</v>
      </c>
      <c r="G25" s="317">
        <v>2</v>
      </c>
      <c r="H25" s="317">
        <v>2</v>
      </c>
      <c r="I25" s="317">
        <v>3</v>
      </c>
    </row>
    <row r="26" spans="1:9" ht="13.5">
      <c r="A26" s="313"/>
      <c r="B26" s="314" t="s">
        <v>23</v>
      </c>
      <c r="C26" s="317">
        <v>1</v>
      </c>
      <c r="D26" s="317">
        <v>0</v>
      </c>
      <c r="E26" s="317">
        <v>1</v>
      </c>
      <c r="F26" s="317">
        <v>2</v>
      </c>
      <c r="G26" s="317">
        <v>0</v>
      </c>
      <c r="H26" s="317">
        <v>1</v>
      </c>
      <c r="I26" s="317">
        <v>2</v>
      </c>
    </row>
    <row r="27" spans="1:9" ht="13.5">
      <c r="A27" s="313"/>
      <c r="B27" s="314" t="s">
        <v>19</v>
      </c>
      <c r="C27" s="317">
        <v>3</v>
      </c>
      <c r="D27" s="317">
        <v>1</v>
      </c>
      <c r="E27" s="317">
        <v>6</v>
      </c>
      <c r="F27" s="317">
        <v>4</v>
      </c>
      <c r="G27" s="317">
        <v>4</v>
      </c>
      <c r="H27" s="317">
        <v>2</v>
      </c>
      <c r="I27" s="317">
        <v>7</v>
      </c>
    </row>
    <row r="28" spans="1:9" ht="13.5">
      <c r="A28" s="313"/>
      <c r="B28" s="314" t="s">
        <v>20</v>
      </c>
      <c r="C28" s="317">
        <v>1</v>
      </c>
      <c r="D28" s="317">
        <v>0</v>
      </c>
      <c r="E28" s="317">
        <v>1</v>
      </c>
      <c r="F28" s="317">
        <v>2</v>
      </c>
      <c r="G28" s="317">
        <v>2</v>
      </c>
      <c r="H28" s="317">
        <v>1</v>
      </c>
      <c r="I28" s="317">
        <v>3</v>
      </c>
    </row>
    <row r="29" spans="1:9" ht="13.5">
      <c r="A29" s="313"/>
      <c r="B29" s="314" t="s">
        <v>21</v>
      </c>
      <c r="C29" s="317">
        <v>2</v>
      </c>
      <c r="D29" s="317">
        <v>1</v>
      </c>
      <c r="E29" s="317">
        <v>7</v>
      </c>
      <c r="F29" s="317">
        <v>2</v>
      </c>
      <c r="G29" s="317">
        <v>1</v>
      </c>
      <c r="H29" s="317">
        <v>0</v>
      </c>
      <c r="I29" s="317">
        <v>7</v>
      </c>
    </row>
    <row r="30" spans="1:9" ht="13.5">
      <c r="A30" s="313"/>
      <c r="B30" s="314" t="s">
        <v>45</v>
      </c>
      <c r="C30" s="317">
        <v>1</v>
      </c>
      <c r="D30" s="317">
        <v>0</v>
      </c>
      <c r="E30" s="317">
        <v>16</v>
      </c>
      <c r="F30" s="317">
        <v>13</v>
      </c>
      <c r="G30" s="317">
        <v>9</v>
      </c>
      <c r="H30" s="317">
        <v>2</v>
      </c>
      <c r="I30" s="317">
        <v>17</v>
      </c>
    </row>
    <row r="31" spans="1:9" ht="13.5">
      <c r="A31" s="313"/>
      <c r="B31" s="314" t="s">
        <v>46</v>
      </c>
      <c r="C31" s="317">
        <v>7</v>
      </c>
      <c r="D31" s="317">
        <v>1</v>
      </c>
      <c r="E31" s="317">
        <v>17</v>
      </c>
      <c r="F31" s="317">
        <v>5</v>
      </c>
      <c r="G31" s="317">
        <v>3</v>
      </c>
      <c r="H31" s="317">
        <v>13</v>
      </c>
      <c r="I31" s="317">
        <v>18</v>
      </c>
    </row>
    <row r="32" spans="1:9" ht="13.5">
      <c r="A32" s="313"/>
      <c r="B32" s="314" t="s">
        <v>47</v>
      </c>
      <c r="C32" s="317">
        <v>1</v>
      </c>
      <c r="D32" s="317">
        <v>0</v>
      </c>
      <c r="E32" s="317">
        <v>17</v>
      </c>
      <c r="F32" s="317">
        <v>3</v>
      </c>
      <c r="G32" s="317">
        <v>4</v>
      </c>
      <c r="H32" s="317">
        <v>3</v>
      </c>
      <c r="I32" s="317">
        <v>17</v>
      </c>
    </row>
    <row r="33" spans="1:9" ht="13.5">
      <c r="A33" s="313"/>
      <c r="B33" s="314" t="s">
        <v>22</v>
      </c>
      <c r="C33" s="317">
        <v>3</v>
      </c>
      <c r="D33" s="317">
        <v>2</v>
      </c>
      <c r="E33" s="317">
        <v>9</v>
      </c>
      <c r="F33" s="317">
        <v>1</v>
      </c>
      <c r="G33" s="317">
        <v>1</v>
      </c>
      <c r="H33" s="317">
        <v>4</v>
      </c>
      <c r="I33" s="317">
        <v>11</v>
      </c>
    </row>
    <row r="34" spans="1:9" ht="13.5">
      <c r="A34" s="315"/>
      <c r="B34" s="314" t="s">
        <v>9</v>
      </c>
      <c r="C34" s="317">
        <v>10</v>
      </c>
      <c r="D34" s="317">
        <v>5</v>
      </c>
      <c r="E34" s="317">
        <v>41</v>
      </c>
      <c r="F34" s="317">
        <v>33</v>
      </c>
      <c r="G34" s="317">
        <v>12</v>
      </c>
      <c r="H34" s="317">
        <v>17</v>
      </c>
      <c r="I34" s="317">
        <v>47</v>
      </c>
    </row>
    <row r="35" spans="1:9" ht="13.5">
      <c r="A35" s="315"/>
      <c r="B35" s="314" t="s">
        <v>33</v>
      </c>
      <c r="C35" s="317">
        <v>0</v>
      </c>
      <c r="D35" s="317">
        <v>0</v>
      </c>
      <c r="E35" s="317">
        <v>0</v>
      </c>
      <c r="F35" s="317">
        <v>0</v>
      </c>
      <c r="G35" s="317">
        <v>0</v>
      </c>
      <c r="H35" s="317">
        <v>1</v>
      </c>
      <c r="I35" s="317">
        <v>1</v>
      </c>
    </row>
    <row r="36" spans="1:9" ht="13.5">
      <c r="A36" s="315"/>
      <c r="B36" s="314" t="s">
        <v>5</v>
      </c>
      <c r="C36" s="317">
        <v>1</v>
      </c>
      <c r="D36" s="317">
        <v>0</v>
      </c>
      <c r="E36" s="317">
        <v>1</v>
      </c>
      <c r="F36" s="317">
        <v>1</v>
      </c>
      <c r="G36" s="317">
        <v>0</v>
      </c>
      <c r="H36" s="317">
        <v>0</v>
      </c>
      <c r="I36" s="317">
        <v>1</v>
      </c>
    </row>
    <row r="37" spans="1:9" ht="13.5">
      <c r="A37" s="313"/>
      <c r="B37" s="314" t="s">
        <v>126</v>
      </c>
      <c r="C37" s="317">
        <v>9</v>
      </c>
      <c r="D37" s="317">
        <v>1</v>
      </c>
      <c r="E37" s="317">
        <v>10</v>
      </c>
      <c r="F37" s="317">
        <v>7</v>
      </c>
      <c r="G37" s="317">
        <v>6</v>
      </c>
      <c r="H37" s="317">
        <v>3</v>
      </c>
      <c r="I37" s="317">
        <v>12</v>
      </c>
    </row>
    <row r="38" spans="1:9" ht="13.5">
      <c r="A38" s="315"/>
      <c r="B38" s="314"/>
      <c r="C38" s="317"/>
      <c r="D38" s="317"/>
      <c r="E38" s="317"/>
      <c r="F38" s="317"/>
      <c r="G38" s="317"/>
      <c r="H38" s="317"/>
      <c r="I38" s="317"/>
    </row>
    <row r="39" spans="1:9" ht="13.5">
      <c r="A39" s="315"/>
      <c r="B39" s="314" t="s">
        <v>1</v>
      </c>
      <c r="C39" s="318">
        <f>SUM(C8:C38)</f>
        <v>121</v>
      </c>
      <c r="D39" s="318">
        <f t="shared" ref="D39:I39" si="0">SUM(D8:D38)</f>
        <v>49</v>
      </c>
      <c r="E39" s="318">
        <f t="shared" si="0"/>
        <v>335</v>
      </c>
      <c r="F39" s="318">
        <f t="shared" si="0"/>
        <v>171</v>
      </c>
      <c r="G39" s="318">
        <f t="shared" si="0"/>
        <v>95</v>
      </c>
      <c r="H39" s="318">
        <f t="shared" si="0"/>
        <v>125</v>
      </c>
      <c r="I39" s="318">
        <f t="shared" si="0"/>
        <v>390</v>
      </c>
    </row>
    <row r="40" spans="1:9" ht="13.5">
      <c r="A40" s="311"/>
      <c r="B40" s="311"/>
      <c r="C40" s="311"/>
      <c r="D40" s="311"/>
      <c r="E40" s="311"/>
      <c r="F40" s="311"/>
      <c r="G40" s="311"/>
      <c r="H40" s="311"/>
      <c r="I40" s="311"/>
    </row>
    <row r="41" spans="1:9" ht="12.75">
      <c r="A41" s="26" t="s">
        <v>93</v>
      </c>
    </row>
    <row r="42" spans="1:9">
      <c r="A42" s="312" t="s">
        <v>0</v>
      </c>
      <c r="B42" s="312" t="s">
        <v>0</v>
      </c>
      <c r="C42" s="539" t="s">
        <v>98</v>
      </c>
      <c r="D42" s="539"/>
      <c r="E42" s="539"/>
      <c r="F42" s="539"/>
      <c r="G42" s="539"/>
      <c r="H42" s="539"/>
      <c r="I42" s="539"/>
    </row>
    <row r="43" spans="1:9" ht="33.75">
      <c r="A43" s="312"/>
      <c r="B43" s="312"/>
      <c r="C43" s="465" t="s">
        <v>99</v>
      </c>
      <c r="D43" s="465" t="s">
        <v>100</v>
      </c>
      <c r="E43" s="465" t="s">
        <v>101</v>
      </c>
      <c r="F43" s="465" t="s">
        <v>103</v>
      </c>
      <c r="G43" s="465" t="s">
        <v>104</v>
      </c>
      <c r="H43" s="465" t="s">
        <v>96</v>
      </c>
      <c r="I43" s="465" t="s">
        <v>1</v>
      </c>
    </row>
    <row r="44" spans="1:9" ht="22.5">
      <c r="A44" s="312"/>
      <c r="B44" s="312"/>
      <c r="C44" s="465" t="s">
        <v>26</v>
      </c>
      <c r="D44" s="465" t="s">
        <v>26</v>
      </c>
      <c r="E44" s="465" t="s">
        <v>26</v>
      </c>
      <c r="F44" s="465" t="s">
        <v>26</v>
      </c>
      <c r="G44" s="465" t="s">
        <v>26</v>
      </c>
      <c r="H44" s="465" t="s">
        <v>26</v>
      </c>
      <c r="I44" s="465" t="s">
        <v>26</v>
      </c>
    </row>
    <row r="45" spans="1:9" ht="13.5">
      <c r="A45" s="313" t="s">
        <v>24</v>
      </c>
      <c r="B45" s="314" t="s">
        <v>3</v>
      </c>
      <c r="C45" s="319">
        <f>IF($I8=0,0,C8/$I8)</f>
        <v>0.26315789473684209</v>
      </c>
      <c r="D45" s="319">
        <f t="shared" ref="D45:I45" si="1">IF($I8=0,0,D8/$I8)</f>
        <v>0</v>
      </c>
      <c r="E45" s="319">
        <f t="shared" si="1"/>
        <v>0.78947368421052633</v>
      </c>
      <c r="F45" s="319">
        <f t="shared" si="1"/>
        <v>0.63157894736842102</v>
      </c>
      <c r="G45" s="319">
        <f t="shared" si="1"/>
        <v>0.26315789473684209</v>
      </c>
      <c r="H45" s="319">
        <f t="shared" si="1"/>
        <v>5.2631578947368418E-2</v>
      </c>
      <c r="I45" s="319">
        <f t="shared" si="1"/>
        <v>1</v>
      </c>
    </row>
    <row r="46" spans="1:9" ht="13.5">
      <c r="A46" s="313"/>
      <c r="B46" s="314" t="s">
        <v>4</v>
      </c>
      <c r="C46" s="320">
        <f t="shared" ref="C46:I46" si="2">IF($I9=0,0,C9/$I9)</f>
        <v>0.25</v>
      </c>
      <c r="D46" s="320">
        <f t="shared" si="2"/>
        <v>6.25E-2</v>
      </c>
      <c r="E46" s="320">
        <f t="shared" si="2"/>
        <v>0.8125</v>
      </c>
      <c r="F46" s="320">
        <f t="shared" si="2"/>
        <v>0.25</v>
      </c>
      <c r="G46" s="320">
        <f t="shared" si="2"/>
        <v>0</v>
      </c>
      <c r="H46" s="320">
        <f t="shared" si="2"/>
        <v>0.1875</v>
      </c>
      <c r="I46" s="320">
        <f t="shared" si="2"/>
        <v>1</v>
      </c>
    </row>
    <row r="47" spans="1:9" ht="13.5">
      <c r="A47" s="313"/>
      <c r="B47" s="314" t="s">
        <v>41</v>
      </c>
      <c r="C47" s="320">
        <f t="shared" ref="C47:I47" si="3">IF($I10=0,0,C10/$I10)</f>
        <v>0.25</v>
      </c>
      <c r="D47" s="320">
        <f t="shared" si="3"/>
        <v>0</v>
      </c>
      <c r="E47" s="320">
        <f t="shared" si="3"/>
        <v>1</v>
      </c>
      <c r="F47" s="320">
        <f t="shared" si="3"/>
        <v>0</v>
      </c>
      <c r="G47" s="320">
        <f t="shared" si="3"/>
        <v>0</v>
      </c>
      <c r="H47" s="320">
        <f t="shared" si="3"/>
        <v>0.5</v>
      </c>
      <c r="I47" s="320">
        <f t="shared" si="3"/>
        <v>1</v>
      </c>
    </row>
    <row r="48" spans="1:9" ht="13.5">
      <c r="A48" s="313"/>
      <c r="B48" s="314" t="s">
        <v>42</v>
      </c>
      <c r="C48" s="320">
        <f t="shared" ref="C48:I48" si="4">IF($I11=0,0,C11/$I11)</f>
        <v>0.2608695652173913</v>
      </c>
      <c r="D48" s="320">
        <f t="shared" si="4"/>
        <v>0.17391304347826086</v>
      </c>
      <c r="E48" s="320">
        <f t="shared" si="4"/>
        <v>0.86956521739130432</v>
      </c>
      <c r="F48" s="320">
        <f t="shared" si="4"/>
        <v>0.21739130434782608</v>
      </c>
      <c r="G48" s="320">
        <f t="shared" si="4"/>
        <v>0.13043478260869565</v>
      </c>
      <c r="H48" s="320">
        <f t="shared" si="4"/>
        <v>0.34782608695652173</v>
      </c>
      <c r="I48" s="320">
        <f t="shared" si="4"/>
        <v>1</v>
      </c>
    </row>
    <row r="49" spans="1:9" ht="13.5">
      <c r="A49" s="313"/>
      <c r="B49" s="314" t="s">
        <v>14</v>
      </c>
      <c r="C49" s="320">
        <f t="shared" ref="C49:I49" si="5">IF($I12=0,0,C12/$I12)</f>
        <v>0.36363636363636365</v>
      </c>
      <c r="D49" s="320">
        <f t="shared" si="5"/>
        <v>0.27272727272727271</v>
      </c>
      <c r="E49" s="320">
        <f t="shared" si="5"/>
        <v>1</v>
      </c>
      <c r="F49" s="320">
        <f t="shared" si="5"/>
        <v>9.0909090909090912E-2</v>
      </c>
      <c r="G49" s="320">
        <f t="shared" si="5"/>
        <v>0.27272727272727271</v>
      </c>
      <c r="H49" s="320">
        <f t="shared" si="5"/>
        <v>0.18181818181818182</v>
      </c>
      <c r="I49" s="320">
        <f t="shared" si="5"/>
        <v>1</v>
      </c>
    </row>
    <row r="50" spans="1:9" ht="13.5">
      <c r="A50" s="313"/>
      <c r="B50" s="314" t="s">
        <v>6</v>
      </c>
      <c r="C50" s="320">
        <f t="shared" ref="C50:I50" si="6">IF($I13=0,0,C13/$I13)</f>
        <v>0.45454545454545453</v>
      </c>
      <c r="D50" s="320">
        <f t="shared" si="6"/>
        <v>0.36363636363636365</v>
      </c>
      <c r="E50" s="320">
        <f t="shared" si="6"/>
        <v>0.72727272727272729</v>
      </c>
      <c r="F50" s="320">
        <f t="shared" si="6"/>
        <v>0.36363636363636365</v>
      </c>
      <c r="G50" s="320">
        <f t="shared" si="6"/>
        <v>0.27272727272727271</v>
      </c>
      <c r="H50" s="320">
        <f t="shared" si="6"/>
        <v>0.54545454545454541</v>
      </c>
      <c r="I50" s="320">
        <f t="shared" si="6"/>
        <v>1</v>
      </c>
    </row>
    <row r="51" spans="1:9" ht="13.5">
      <c r="A51" s="313"/>
      <c r="B51" s="314" t="s">
        <v>8</v>
      </c>
      <c r="C51" s="320">
        <f t="shared" ref="C51:I51" si="7">IF($I14=0,0,C14/$I14)</f>
        <v>0</v>
      </c>
      <c r="D51" s="320">
        <f t="shared" si="7"/>
        <v>0</v>
      </c>
      <c r="E51" s="320">
        <f t="shared" si="7"/>
        <v>0</v>
      </c>
      <c r="F51" s="320">
        <f t="shared" si="7"/>
        <v>1</v>
      </c>
      <c r="G51" s="320">
        <f t="shared" si="7"/>
        <v>0</v>
      </c>
      <c r="H51" s="320">
        <f t="shared" si="7"/>
        <v>0</v>
      </c>
      <c r="I51" s="320">
        <f t="shared" si="7"/>
        <v>1</v>
      </c>
    </row>
    <row r="52" spans="1:9" ht="13.5">
      <c r="A52" s="313"/>
      <c r="B52" s="314" t="s">
        <v>10</v>
      </c>
      <c r="C52" s="320">
        <f t="shared" ref="C52:I52" si="8">IF($I15=0,0,C15/$I15)</f>
        <v>0</v>
      </c>
      <c r="D52" s="320">
        <f t="shared" si="8"/>
        <v>0</v>
      </c>
      <c r="E52" s="320">
        <f t="shared" si="8"/>
        <v>0</v>
      </c>
      <c r="F52" s="320">
        <f t="shared" si="8"/>
        <v>0</v>
      </c>
      <c r="G52" s="320">
        <f t="shared" si="8"/>
        <v>0</v>
      </c>
      <c r="H52" s="320">
        <f t="shared" si="8"/>
        <v>1</v>
      </c>
      <c r="I52" s="320">
        <f t="shared" si="8"/>
        <v>1</v>
      </c>
    </row>
    <row r="53" spans="1:9" ht="13.5">
      <c r="A53" s="313"/>
      <c r="B53" s="314" t="s">
        <v>11</v>
      </c>
      <c r="C53" s="320">
        <f t="shared" ref="C53:I53" si="9">IF($I16=0,0,C16/$I16)</f>
        <v>0.16666666666666666</v>
      </c>
      <c r="D53" s="320">
        <f t="shared" si="9"/>
        <v>0.16666666666666666</v>
      </c>
      <c r="E53" s="320">
        <f t="shared" si="9"/>
        <v>0.83333333333333337</v>
      </c>
      <c r="F53" s="320">
        <f t="shared" si="9"/>
        <v>0.25</v>
      </c>
      <c r="G53" s="320">
        <f t="shared" si="9"/>
        <v>0.16666666666666666</v>
      </c>
      <c r="H53" s="320">
        <f t="shared" si="9"/>
        <v>0.25</v>
      </c>
      <c r="I53" s="320">
        <f t="shared" si="9"/>
        <v>1</v>
      </c>
    </row>
    <row r="54" spans="1:9" ht="13.5">
      <c r="A54" s="313"/>
      <c r="B54" s="314" t="s">
        <v>12</v>
      </c>
      <c r="C54" s="320">
        <f t="shared" ref="C54:I54" si="10">IF($I17=0,0,C17/$I17)</f>
        <v>0.6</v>
      </c>
      <c r="D54" s="320">
        <f t="shared" si="10"/>
        <v>0.1</v>
      </c>
      <c r="E54" s="320">
        <f t="shared" si="10"/>
        <v>0.9</v>
      </c>
      <c r="F54" s="320">
        <f t="shared" si="10"/>
        <v>0.2</v>
      </c>
      <c r="G54" s="320">
        <f t="shared" si="10"/>
        <v>0.2</v>
      </c>
      <c r="H54" s="320">
        <f t="shared" si="10"/>
        <v>0.2</v>
      </c>
      <c r="I54" s="320">
        <f t="shared" si="10"/>
        <v>1</v>
      </c>
    </row>
    <row r="55" spans="1:9" ht="13.5">
      <c r="A55" s="313"/>
      <c r="B55" s="314" t="s">
        <v>43</v>
      </c>
      <c r="C55" s="320">
        <f t="shared" ref="C55:I55" si="11">IF($I18=0,0,C18/$I18)</f>
        <v>0.5</v>
      </c>
      <c r="D55" s="320">
        <f t="shared" si="11"/>
        <v>0.16666666666666666</v>
      </c>
      <c r="E55" s="320">
        <f t="shared" si="11"/>
        <v>1</v>
      </c>
      <c r="F55" s="320">
        <f t="shared" si="11"/>
        <v>0.16666666666666666</v>
      </c>
      <c r="G55" s="320">
        <f t="shared" si="11"/>
        <v>0</v>
      </c>
      <c r="H55" s="320">
        <f t="shared" si="11"/>
        <v>0.33333333333333331</v>
      </c>
      <c r="I55" s="320">
        <f t="shared" si="11"/>
        <v>1</v>
      </c>
    </row>
    <row r="56" spans="1:9" ht="13.5">
      <c r="A56" s="313"/>
      <c r="B56" s="314" t="s">
        <v>7</v>
      </c>
      <c r="C56" s="320">
        <f t="shared" ref="C56:I56" si="12">IF($I19=0,0,C19/$I19)</f>
        <v>0.20967741935483872</v>
      </c>
      <c r="D56" s="320">
        <f t="shared" si="12"/>
        <v>9.6774193548387094E-2</v>
      </c>
      <c r="E56" s="320">
        <f t="shared" si="12"/>
        <v>0.77419354838709675</v>
      </c>
      <c r="F56" s="320">
        <f t="shared" si="12"/>
        <v>0.54838709677419351</v>
      </c>
      <c r="G56" s="320">
        <f t="shared" si="12"/>
        <v>0.14516129032258066</v>
      </c>
      <c r="H56" s="320">
        <f t="shared" si="12"/>
        <v>0.24193548387096775</v>
      </c>
      <c r="I56" s="320">
        <f t="shared" si="12"/>
        <v>1</v>
      </c>
    </row>
    <row r="57" spans="1:9" ht="13.5">
      <c r="A57" s="313"/>
      <c r="B57" s="314" t="s">
        <v>13</v>
      </c>
      <c r="C57" s="320">
        <f t="shared" ref="C57:I57" si="13">IF($I20=0,0,C20/$I20)</f>
        <v>0.68421052631578949</v>
      </c>
      <c r="D57" s="320">
        <f t="shared" si="13"/>
        <v>0.47368421052631576</v>
      </c>
      <c r="E57" s="320">
        <f t="shared" si="13"/>
        <v>0.94736842105263153</v>
      </c>
      <c r="F57" s="320">
        <f t="shared" si="13"/>
        <v>0.63157894736842102</v>
      </c>
      <c r="G57" s="320">
        <f t="shared" si="13"/>
        <v>0.63157894736842102</v>
      </c>
      <c r="H57" s="320">
        <f t="shared" si="13"/>
        <v>0.73684210526315785</v>
      </c>
      <c r="I57" s="320">
        <f t="shared" si="13"/>
        <v>1</v>
      </c>
    </row>
    <row r="58" spans="1:9" ht="13.5">
      <c r="A58" s="313"/>
      <c r="B58" s="314" t="s">
        <v>15</v>
      </c>
      <c r="C58" s="320">
        <f t="shared" ref="C58:I58" si="14">IF($I21=0,0,C21/$I21)</f>
        <v>0.39130434782608697</v>
      </c>
      <c r="D58" s="320">
        <f t="shared" si="14"/>
        <v>0.30434782608695654</v>
      </c>
      <c r="E58" s="320">
        <f t="shared" si="14"/>
        <v>0.95652173913043481</v>
      </c>
      <c r="F58" s="320">
        <f t="shared" si="14"/>
        <v>0.43478260869565216</v>
      </c>
      <c r="G58" s="320">
        <f t="shared" si="14"/>
        <v>0.30434782608695654</v>
      </c>
      <c r="H58" s="320">
        <f t="shared" si="14"/>
        <v>0.39130434782608697</v>
      </c>
      <c r="I58" s="320">
        <f t="shared" si="14"/>
        <v>1</v>
      </c>
    </row>
    <row r="59" spans="1:9" ht="13.5">
      <c r="A59" s="313"/>
      <c r="B59" s="314" t="s">
        <v>16</v>
      </c>
      <c r="C59" s="320">
        <f t="shared" ref="C59:I59" si="15">IF($I22=0,0,C22/$I22)</f>
        <v>0.47619047619047616</v>
      </c>
      <c r="D59" s="320">
        <f t="shared" si="15"/>
        <v>0</v>
      </c>
      <c r="E59" s="320">
        <f t="shared" si="15"/>
        <v>0.80952380952380953</v>
      </c>
      <c r="F59" s="320">
        <f t="shared" si="15"/>
        <v>0.38095238095238093</v>
      </c>
      <c r="G59" s="320">
        <f t="shared" si="15"/>
        <v>0.23809523809523808</v>
      </c>
      <c r="H59" s="320">
        <f t="shared" si="15"/>
        <v>0.33333333333333331</v>
      </c>
      <c r="I59" s="320">
        <f t="shared" si="15"/>
        <v>1</v>
      </c>
    </row>
    <row r="60" spans="1:9" ht="13.5">
      <c r="A60" s="313"/>
      <c r="B60" s="314" t="s">
        <v>17</v>
      </c>
      <c r="C60" s="320">
        <f t="shared" ref="C60:I60" si="16">IF($I23=0,0,C23/$I23)</f>
        <v>0</v>
      </c>
      <c r="D60" s="320">
        <f t="shared" si="16"/>
        <v>0</v>
      </c>
      <c r="E60" s="320">
        <f t="shared" si="16"/>
        <v>0</v>
      </c>
      <c r="F60" s="320">
        <f t="shared" si="16"/>
        <v>0</v>
      </c>
      <c r="G60" s="320">
        <f t="shared" si="16"/>
        <v>0</v>
      </c>
      <c r="H60" s="320">
        <f t="shared" si="16"/>
        <v>0</v>
      </c>
      <c r="I60" s="320">
        <f t="shared" si="16"/>
        <v>0</v>
      </c>
    </row>
    <row r="61" spans="1:9" ht="13.5">
      <c r="A61" s="313"/>
      <c r="B61" s="314" t="s">
        <v>44</v>
      </c>
      <c r="C61" s="320">
        <f t="shared" ref="C61:I61" si="17">IF($I24=0,0,C24/$I24)</f>
        <v>0</v>
      </c>
      <c r="D61" s="320">
        <f t="shared" si="17"/>
        <v>0</v>
      </c>
      <c r="E61" s="320">
        <f t="shared" si="17"/>
        <v>1</v>
      </c>
      <c r="F61" s="320">
        <f t="shared" si="17"/>
        <v>0</v>
      </c>
      <c r="G61" s="320">
        <f t="shared" si="17"/>
        <v>0</v>
      </c>
      <c r="H61" s="320">
        <f t="shared" si="17"/>
        <v>0.2</v>
      </c>
      <c r="I61" s="320">
        <f t="shared" si="17"/>
        <v>1</v>
      </c>
    </row>
    <row r="62" spans="1:9" ht="13.5">
      <c r="A62" s="313"/>
      <c r="B62" s="314" t="s">
        <v>18</v>
      </c>
      <c r="C62" s="320">
        <f t="shared" ref="C62:I62" si="18">IF($I25=0,0,C25/$I25)</f>
        <v>0.33333333333333331</v>
      </c>
      <c r="D62" s="320">
        <f t="shared" si="18"/>
        <v>0</v>
      </c>
      <c r="E62" s="320">
        <f t="shared" si="18"/>
        <v>1</v>
      </c>
      <c r="F62" s="320">
        <f t="shared" si="18"/>
        <v>0.33333333333333331</v>
      </c>
      <c r="G62" s="320">
        <f t="shared" si="18"/>
        <v>0.66666666666666663</v>
      </c>
      <c r="H62" s="320">
        <f t="shared" si="18"/>
        <v>0.66666666666666663</v>
      </c>
      <c r="I62" s="320">
        <f t="shared" si="18"/>
        <v>1</v>
      </c>
    </row>
    <row r="63" spans="1:9" ht="13.5">
      <c r="A63" s="313"/>
      <c r="B63" s="314" t="s">
        <v>23</v>
      </c>
      <c r="C63" s="320">
        <f t="shared" ref="C63:I63" si="19">IF($I26=0,0,C26/$I26)</f>
        <v>0.5</v>
      </c>
      <c r="D63" s="320">
        <f t="shared" si="19"/>
        <v>0</v>
      </c>
      <c r="E63" s="320">
        <f t="shared" si="19"/>
        <v>0.5</v>
      </c>
      <c r="F63" s="320">
        <f t="shared" si="19"/>
        <v>1</v>
      </c>
      <c r="G63" s="320">
        <f t="shared" si="19"/>
        <v>0</v>
      </c>
      <c r="H63" s="320">
        <f t="shared" si="19"/>
        <v>0.5</v>
      </c>
      <c r="I63" s="320">
        <f t="shared" si="19"/>
        <v>1</v>
      </c>
    </row>
    <row r="64" spans="1:9" ht="13.5">
      <c r="A64" s="313"/>
      <c r="B64" s="314" t="s">
        <v>19</v>
      </c>
      <c r="C64" s="320">
        <f t="shared" ref="C64:I64" si="20">IF($I27=0,0,C27/$I27)</f>
        <v>0.42857142857142855</v>
      </c>
      <c r="D64" s="320">
        <f t="shared" si="20"/>
        <v>0.14285714285714285</v>
      </c>
      <c r="E64" s="320">
        <f t="shared" si="20"/>
        <v>0.8571428571428571</v>
      </c>
      <c r="F64" s="320">
        <f t="shared" si="20"/>
        <v>0.5714285714285714</v>
      </c>
      <c r="G64" s="320">
        <f t="shared" si="20"/>
        <v>0.5714285714285714</v>
      </c>
      <c r="H64" s="320">
        <f t="shared" si="20"/>
        <v>0.2857142857142857</v>
      </c>
      <c r="I64" s="320">
        <f t="shared" si="20"/>
        <v>1</v>
      </c>
    </row>
    <row r="65" spans="1:9" ht="13.5">
      <c r="A65" s="313"/>
      <c r="B65" s="314" t="s">
        <v>20</v>
      </c>
      <c r="C65" s="320">
        <f t="shared" ref="C65:I65" si="21">IF($I28=0,0,C28/$I28)</f>
        <v>0.33333333333333331</v>
      </c>
      <c r="D65" s="320">
        <f t="shared" si="21"/>
        <v>0</v>
      </c>
      <c r="E65" s="320">
        <f t="shared" si="21"/>
        <v>0.33333333333333331</v>
      </c>
      <c r="F65" s="320">
        <f t="shared" si="21"/>
        <v>0.66666666666666663</v>
      </c>
      <c r="G65" s="320">
        <f t="shared" si="21"/>
        <v>0.66666666666666663</v>
      </c>
      <c r="H65" s="320">
        <f t="shared" si="21"/>
        <v>0.33333333333333331</v>
      </c>
      <c r="I65" s="320">
        <f t="shared" si="21"/>
        <v>1</v>
      </c>
    </row>
    <row r="66" spans="1:9" ht="13.5">
      <c r="A66" s="313"/>
      <c r="B66" s="314" t="s">
        <v>21</v>
      </c>
      <c r="C66" s="320">
        <f t="shared" ref="C66:I66" si="22">IF($I29=0,0,C29/$I29)</f>
        <v>0.2857142857142857</v>
      </c>
      <c r="D66" s="320">
        <f t="shared" si="22"/>
        <v>0.14285714285714285</v>
      </c>
      <c r="E66" s="320">
        <f t="shared" si="22"/>
        <v>1</v>
      </c>
      <c r="F66" s="320">
        <f t="shared" si="22"/>
        <v>0.2857142857142857</v>
      </c>
      <c r="G66" s="320">
        <f t="shared" si="22"/>
        <v>0.14285714285714285</v>
      </c>
      <c r="H66" s="320">
        <f t="shared" si="22"/>
        <v>0</v>
      </c>
      <c r="I66" s="320">
        <f t="shared" si="22"/>
        <v>1</v>
      </c>
    </row>
    <row r="67" spans="1:9" ht="13.5">
      <c r="A67" s="313"/>
      <c r="B67" s="314" t="s">
        <v>45</v>
      </c>
      <c r="C67" s="320">
        <f t="shared" ref="C67:I67" si="23">IF($I30=0,0,C30/$I30)</f>
        <v>5.8823529411764705E-2</v>
      </c>
      <c r="D67" s="320">
        <f t="shared" si="23"/>
        <v>0</v>
      </c>
      <c r="E67" s="320">
        <f t="shared" si="23"/>
        <v>0.94117647058823528</v>
      </c>
      <c r="F67" s="320">
        <f t="shared" si="23"/>
        <v>0.76470588235294112</v>
      </c>
      <c r="G67" s="320">
        <f t="shared" si="23"/>
        <v>0.52941176470588236</v>
      </c>
      <c r="H67" s="320">
        <f t="shared" si="23"/>
        <v>0.11764705882352941</v>
      </c>
      <c r="I67" s="320">
        <f t="shared" si="23"/>
        <v>1</v>
      </c>
    </row>
    <row r="68" spans="1:9" ht="13.5">
      <c r="A68" s="313"/>
      <c r="B68" s="314" t="s">
        <v>46</v>
      </c>
      <c r="C68" s="320">
        <f t="shared" ref="C68:I68" si="24">IF($I31=0,0,C31/$I31)</f>
        <v>0.3888888888888889</v>
      </c>
      <c r="D68" s="320">
        <f t="shared" si="24"/>
        <v>5.5555555555555552E-2</v>
      </c>
      <c r="E68" s="320">
        <f t="shared" si="24"/>
        <v>0.94444444444444442</v>
      </c>
      <c r="F68" s="320">
        <f t="shared" si="24"/>
        <v>0.27777777777777779</v>
      </c>
      <c r="G68" s="320">
        <f t="shared" si="24"/>
        <v>0.16666666666666666</v>
      </c>
      <c r="H68" s="320">
        <f t="shared" si="24"/>
        <v>0.72222222222222221</v>
      </c>
      <c r="I68" s="320">
        <f t="shared" si="24"/>
        <v>1</v>
      </c>
    </row>
    <row r="69" spans="1:9" ht="13.5">
      <c r="A69" s="313"/>
      <c r="B69" s="314" t="s">
        <v>47</v>
      </c>
      <c r="C69" s="320">
        <f t="shared" ref="C69:I69" si="25">IF($I32=0,0,C32/$I32)</f>
        <v>5.8823529411764705E-2</v>
      </c>
      <c r="D69" s="320">
        <f t="shared" si="25"/>
        <v>0</v>
      </c>
      <c r="E69" s="320">
        <f t="shared" si="25"/>
        <v>1</v>
      </c>
      <c r="F69" s="320">
        <f t="shared" si="25"/>
        <v>0.17647058823529413</v>
      </c>
      <c r="G69" s="320">
        <f t="shared" si="25"/>
        <v>0.23529411764705882</v>
      </c>
      <c r="H69" s="320">
        <f t="shared" si="25"/>
        <v>0.17647058823529413</v>
      </c>
      <c r="I69" s="320">
        <f t="shared" si="25"/>
        <v>1</v>
      </c>
    </row>
    <row r="70" spans="1:9" ht="13.5">
      <c r="A70" s="313"/>
      <c r="B70" s="314" t="s">
        <v>22</v>
      </c>
      <c r="C70" s="320">
        <f t="shared" ref="C70:I70" si="26">IF($I33=0,0,C33/$I33)</f>
        <v>0.27272727272727271</v>
      </c>
      <c r="D70" s="320">
        <f t="shared" si="26"/>
        <v>0.18181818181818182</v>
      </c>
      <c r="E70" s="320">
        <f t="shared" si="26"/>
        <v>0.81818181818181823</v>
      </c>
      <c r="F70" s="320">
        <f t="shared" si="26"/>
        <v>9.0909090909090912E-2</v>
      </c>
      <c r="G70" s="320">
        <f t="shared" si="26"/>
        <v>9.0909090909090912E-2</v>
      </c>
      <c r="H70" s="320">
        <f t="shared" si="26"/>
        <v>0.36363636363636365</v>
      </c>
      <c r="I70" s="320">
        <f t="shared" si="26"/>
        <v>1</v>
      </c>
    </row>
    <row r="71" spans="1:9" ht="13.5">
      <c r="A71" s="315"/>
      <c r="B71" s="314" t="s">
        <v>9</v>
      </c>
      <c r="C71" s="320">
        <f t="shared" ref="C71:I71" si="27">IF($I34=0,0,C34/$I34)</f>
        <v>0.21276595744680851</v>
      </c>
      <c r="D71" s="320">
        <f t="shared" si="27"/>
        <v>0.10638297872340426</v>
      </c>
      <c r="E71" s="320">
        <f t="shared" si="27"/>
        <v>0.87234042553191493</v>
      </c>
      <c r="F71" s="320">
        <f t="shared" si="27"/>
        <v>0.7021276595744681</v>
      </c>
      <c r="G71" s="320">
        <f t="shared" si="27"/>
        <v>0.25531914893617019</v>
      </c>
      <c r="H71" s="320">
        <f t="shared" si="27"/>
        <v>0.36170212765957449</v>
      </c>
      <c r="I71" s="320">
        <f t="shared" si="27"/>
        <v>1</v>
      </c>
    </row>
    <row r="72" spans="1:9" ht="13.5">
      <c r="A72" s="315"/>
      <c r="B72" s="314" t="s">
        <v>33</v>
      </c>
      <c r="C72" s="320">
        <f t="shared" ref="C72:I72" si="28">IF($I35=0,0,C35/$I35)</f>
        <v>0</v>
      </c>
      <c r="D72" s="320">
        <f t="shared" si="28"/>
        <v>0</v>
      </c>
      <c r="E72" s="320">
        <f t="shared" si="28"/>
        <v>0</v>
      </c>
      <c r="F72" s="320">
        <f t="shared" si="28"/>
        <v>0</v>
      </c>
      <c r="G72" s="320">
        <f t="shared" si="28"/>
        <v>0</v>
      </c>
      <c r="H72" s="320">
        <f t="shared" si="28"/>
        <v>1</v>
      </c>
      <c r="I72" s="320">
        <f t="shared" si="28"/>
        <v>1</v>
      </c>
    </row>
    <row r="73" spans="1:9" ht="13.5">
      <c r="A73" s="315"/>
      <c r="B73" s="314" t="s">
        <v>5</v>
      </c>
      <c r="C73" s="320">
        <f t="shared" ref="C73:I73" si="29">IF($I36=0,0,C36/$I36)</f>
        <v>1</v>
      </c>
      <c r="D73" s="320">
        <f t="shared" si="29"/>
        <v>0</v>
      </c>
      <c r="E73" s="320">
        <f t="shared" si="29"/>
        <v>1</v>
      </c>
      <c r="F73" s="320">
        <f t="shared" si="29"/>
        <v>1</v>
      </c>
      <c r="G73" s="320">
        <f t="shared" si="29"/>
        <v>0</v>
      </c>
      <c r="H73" s="320">
        <f t="shared" si="29"/>
        <v>0</v>
      </c>
      <c r="I73" s="320">
        <f t="shared" si="29"/>
        <v>1</v>
      </c>
    </row>
    <row r="74" spans="1:9" ht="13.5">
      <c r="A74" s="313"/>
      <c r="B74" s="314" t="s">
        <v>126</v>
      </c>
      <c r="C74" s="320">
        <f t="shared" ref="C74:I74" si="30">IF($I37=0,0,C37/$I37)</f>
        <v>0.75</v>
      </c>
      <c r="D74" s="320">
        <f t="shared" si="30"/>
        <v>8.3333333333333329E-2</v>
      </c>
      <c r="E74" s="320">
        <f t="shared" si="30"/>
        <v>0.83333333333333337</v>
      </c>
      <c r="F74" s="320">
        <f t="shared" si="30"/>
        <v>0.58333333333333337</v>
      </c>
      <c r="G74" s="320">
        <f t="shared" si="30"/>
        <v>0.5</v>
      </c>
      <c r="H74" s="320">
        <f t="shared" si="30"/>
        <v>0.25</v>
      </c>
      <c r="I74" s="320">
        <f t="shared" si="30"/>
        <v>1</v>
      </c>
    </row>
    <row r="75" spans="1:9" ht="13.5">
      <c r="A75" s="315"/>
      <c r="B75" s="314"/>
      <c r="C75" s="320"/>
      <c r="D75" s="320"/>
      <c r="E75" s="320"/>
      <c r="F75" s="320"/>
      <c r="G75" s="320"/>
      <c r="H75" s="320"/>
      <c r="I75" s="320"/>
    </row>
    <row r="76" spans="1:9" ht="13.5">
      <c r="A76" s="315"/>
      <c r="B76" s="314" t="s">
        <v>1</v>
      </c>
      <c r="C76" s="321">
        <f t="shared" ref="C76:I76" si="31">IF($I39=0,0,C39/$I39)</f>
        <v>0.31025641025641026</v>
      </c>
      <c r="D76" s="321">
        <f t="shared" si="31"/>
        <v>0.12564102564102564</v>
      </c>
      <c r="E76" s="321">
        <f t="shared" si="31"/>
        <v>0.85897435897435892</v>
      </c>
      <c r="F76" s="321">
        <f t="shared" si="31"/>
        <v>0.43846153846153846</v>
      </c>
      <c r="G76" s="321">
        <f t="shared" si="31"/>
        <v>0.24358974358974358</v>
      </c>
      <c r="H76" s="321">
        <f t="shared" si="31"/>
        <v>0.32051282051282054</v>
      </c>
      <c r="I76" s="321">
        <f t="shared" si="31"/>
        <v>1</v>
      </c>
    </row>
    <row r="77" spans="1:9" ht="13.5">
      <c r="A77" s="311"/>
      <c r="B77" s="311"/>
      <c r="C77" s="311"/>
      <c r="D77" s="311"/>
      <c r="E77" s="311"/>
      <c r="F77" s="311"/>
      <c r="G77" s="311"/>
      <c r="H77" s="311"/>
      <c r="I77" s="311"/>
    </row>
    <row r="78" spans="1:9" ht="12.75">
      <c r="A78" s="26" t="s">
        <v>94</v>
      </c>
    </row>
    <row r="79" spans="1:9">
      <c r="A79" s="312" t="s">
        <v>0</v>
      </c>
      <c r="B79" s="312" t="s">
        <v>0</v>
      </c>
      <c r="C79" s="539" t="s">
        <v>98</v>
      </c>
      <c r="D79" s="539"/>
      <c r="E79" s="539"/>
      <c r="F79" s="539"/>
      <c r="G79" s="539"/>
      <c r="H79" s="539"/>
      <c r="I79" s="539"/>
    </row>
    <row r="80" spans="1:9" ht="33.75">
      <c r="A80" s="312"/>
      <c r="B80" s="312"/>
      <c r="C80" s="465" t="s">
        <v>99</v>
      </c>
      <c r="D80" s="465" t="s">
        <v>100</v>
      </c>
      <c r="E80" s="465" t="s">
        <v>101</v>
      </c>
      <c r="F80" s="465" t="s">
        <v>103</v>
      </c>
      <c r="G80" s="465" t="s">
        <v>104</v>
      </c>
      <c r="H80" s="465" t="s">
        <v>96</v>
      </c>
      <c r="I80" s="465" t="s">
        <v>1</v>
      </c>
    </row>
    <row r="81" spans="1:9" ht="22.5">
      <c r="A81" s="312"/>
      <c r="B81" s="312"/>
      <c r="C81" s="465" t="s">
        <v>26</v>
      </c>
      <c r="D81" s="465" t="s">
        <v>26</v>
      </c>
      <c r="E81" s="465" t="s">
        <v>26</v>
      </c>
      <c r="F81" s="465" t="s">
        <v>26</v>
      </c>
      <c r="G81" s="465" t="s">
        <v>26</v>
      </c>
      <c r="H81" s="465" t="s">
        <v>26</v>
      </c>
      <c r="I81" s="465" t="s">
        <v>26</v>
      </c>
    </row>
    <row r="82" spans="1:9" ht="13.5">
      <c r="A82" s="313" t="s">
        <v>24</v>
      </c>
      <c r="B82" s="314" t="s">
        <v>3</v>
      </c>
      <c r="C82" s="319">
        <f>IF(C$39=0,0,C8/C$39)</f>
        <v>4.1322314049586778E-2</v>
      </c>
      <c r="D82" s="319">
        <f t="shared" ref="D82:I82" si="32">IF(D$39=0,0,D8/D$39)</f>
        <v>0</v>
      </c>
      <c r="E82" s="319">
        <f t="shared" si="32"/>
        <v>4.4776119402985072E-2</v>
      </c>
      <c r="F82" s="319">
        <f t="shared" si="32"/>
        <v>7.0175438596491224E-2</v>
      </c>
      <c r="G82" s="319">
        <f t="shared" si="32"/>
        <v>5.2631578947368418E-2</v>
      </c>
      <c r="H82" s="319">
        <f t="shared" si="32"/>
        <v>8.0000000000000002E-3</v>
      </c>
      <c r="I82" s="319">
        <f t="shared" si="32"/>
        <v>4.8717948717948718E-2</v>
      </c>
    </row>
    <row r="83" spans="1:9" ht="13.5">
      <c r="A83" s="313"/>
      <c r="B83" s="314" t="s">
        <v>4</v>
      </c>
      <c r="C83" s="320">
        <f t="shared" ref="C83:I83" si="33">IF(C$39=0,0,C9/C$39)</f>
        <v>3.3057851239669422E-2</v>
      </c>
      <c r="D83" s="320">
        <f t="shared" si="33"/>
        <v>2.0408163265306121E-2</v>
      </c>
      <c r="E83" s="320">
        <f t="shared" si="33"/>
        <v>3.880597014925373E-2</v>
      </c>
      <c r="F83" s="320">
        <f t="shared" si="33"/>
        <v>2.3391812865497075E-2</v>
      </c>
      <c r="G83" s="320">
        <f t="shared" si="33"/>
        <v>0</v>
      </c>
      <c r="H83" s="320">
        <f t="shared" si="33"/>
        <v>2.4E-2</v>
      </c>
      <c r="I83" s="320">
        <f t="shared" si="33"/>
        <v>4.1025641025641026E-2</v>
      </c>
    </row>
    <row r="84" spans="1:9" ht="13.5">
      <c r="A84" s="313"/>
      <c r="B84" s="314" t="s">
        <v>41</v>
      </c>
      <c r="C84" s="320">
        <f t="shared" ref="C84:I84" si="34">IF(C$39=0,0,C10/C$39)</f>
        <v>8.2644628099173556E-3</v>
      </c>
      <c r="D84" s="320">
        <f t="shared" si="34"/>
        <v>0</v>
      </c>
      <c r="E84" s="320">
        <f t="shared" si="34"/>
        <v>1.1940298507462687E-2</v>
      </c>
      <c r="F84" s="320">
        <f t="shared" si="34"/>
        <v>0</v>
      </c>
      <c r="G84" s="320">
        <f t="shared" si="34"/>
        <v>0</v>
      </c>
      <c r="H84" s="320">
        <f t="shared" si="34"/>
        <v>1.6E-2</v>
      </c>
      <c r="I84" s="320">
        <f t="shared" si="34"/>
        <v>1.0256410256410256E-2</v>
      </c>
    </row>
    <row r="85" spans="1:9" ht="13.5">
      <c r="A85" s="313"/>
      <c r="B85" s="314" t="s">
        <v>42</v>
      </c>
      <c r="C85" s="320">
        <f t="shared" ref="C85:I85" si="35">IF(C$39=0,0,C11/C$39)</f>
        <v>4.9586776859504134E-2</v>
      </c>
      <c r="D85" s="320">
        <f t="shared" si="35"/>
        <v>8.1632653061224483E-2</v>
      </c>
      <c r="E85" s="320">
        <f t="shared" si="35"/>
        <v>5.9701492537313432E-2</v>
      </c>
      <c r="F85" s="320">
        <f t="shared" si="35"/>
        <v>2.9239766081871343E-2</v>
      </c>
      <c r="G85" s="320">
        <f t="shared" si="35"/>
        <v>3.1578947368421054E-2</v>
      </c>
      <c r="H85" s="320">
        <f t="shared" si="35"/>
        <v>6.4000000000000001E-2</v>
      </c>
      <c r="I85" s="320">
        <f t="shared" si="35"/>
        <v>5.8974358974358973E-2</v>
      </c>
    </row>
    <row r="86" spans="1:9" ht="13.5">
      <c r="A86" s="313"/>
      <c r="B86" s="314" t="s">
        <v>14</v>
      </c>
      <c r="C86" s="320">
        <f t="shared" ref="C86:I86" si="36">IF(C$39=0,0,C12/C$39)</f>
        <v>3.3057851239669422E-2</v>
      </c>
      <c r="D86" s="320">
        <f t="shared" si="36"/>
        <v>6.1224489795918366E-2</v>
      </c>
      <c r="E86" s="320">
        <f t="shared" si="36"/>
        <v>3.2835820895522387E-2</v>
      </c>
      <c r="F86" s="320">
        <f t="shared" si="36"/>
        <v>5.8479532163742687E-3</v>
      </c>
      <c r="G86" s="320">
        <f t="shared" si="36"/>
        <v>3.1578947368421054E-2</v>
      </c>
      <c r="H86" s="320">
        <f t="shared" si="36"/>
        <v>1.6E-2</v>
      </c>
      <c r="I86" s="320">
        <f t="shared" si="36"/>
        <v>2.8205128205128206E-2</v>
      </c>
    </row>
    <row r="87" spans="1:9" ht="13.5">
      <c r="A87" s="313"/>
      <c r="B87" s="314" t="s">
        <v>6</v>
      </c>
      <c r="C87" s="320">
        <f t="shared" ref="C87:I87" si="37">IF(C$39=0,0,C13/C$39)</f>
        <v>4.1322314049586778E-2</v>
      </c>
      <c r="D87" s="320">
        <f t="shared" si="37"/>
        <v>8.1632653061224483E-2</v>
      </c>
      <c r="E87" s="320">
        <f t="shared" si="37"/>
        <v>2.3880597014925373E-2</v>
      </c>
      <c r="F87" s="320">
        <f t="shared" si="37"/>
        <v>2.3391812865497075E-2</v>
      </c>
      <c r="G87" s="320">
        <f t="shared" si="37"/>
        <v>3.1578947368421054E-2</v>
      </c>
      <c r="H87" s="320">
        <f t="shared" si="37"/>
        <v>4.8000000000000001E-2</v>
      </c>
      <c r="I87" s="320">
        <f t="shared" si="37"/>
        <v>2.8205128205128206E-2</v>
      </c>
    </row>
    <row r="88" spans="1:9" ht="13.5">
      <c r="A88" s="313"/>
      <c r="B88" s="314" t="s">
        <v>8</v>
      </c>
      <c r="C88" s="320">
        <f t="shared" ref="C88:I88" si="38">IF(C$39=0,0,C14/C$39)</f>
        <v>0</v>
      </c>
      <c r="D88" s="320">
        <f t="shared" si="38"/>
        <v>0</v>
      </c>
      <c r="E88" s="320">
        <f t="shared" si="38"/>
        <v>0</v>
      </c>
      <c r="F88" s="320">
        <f t="shared" si="38"/>
        <v>5.8479532163742687E-3</v>
      </c>
      <c r="G88" s="320">
        <f t="shared" si="38"/>
        <v>0</v>
      </c>
      <c r="H88" s="320">
        <f t="shared" si="38"/>
        <v>0</v>
      </c>
      <c r="I88" s="320">
        <f t="shared" si="38"/>
        <v>2.5641025641025641E-3</v>
      </c>
    </row>
    <row r="89" spans="1:9" ht="13.5">
      <c r="A89" s="313"/>
      <c r="B89" s="314" t="s">
        <v>10</v>
      </c>
      <c r="C89" s="320">
        <f t="shared" ref="C89:I89" si="39">IF(C$39=0,0,C15/C$39)</f>
        <v>0</v>
      </c>
      <c r="D89" s="320">
        <f t="shared" si="39"/>
        <v>0</v>
      </c>
      <c r="E89" s="320">
        <f t="shared" si="39"/>
        <v>0</v>
      </c>
      <c r="F89" s="320">
        <f t="shared" si="39"/>
        <v>0</v>
      </c>
      <c r="G89" s="320">
        <f t="shared" si="39"/>
        <v>0</v>
      </c>
      <c r="H89" s="320">
        <f t="shared" si="39"/>
        <v>8.0000000000000002E-3</v>
      </c>
      <c r="I89" s="320">
        <f t="shared" si="39"/>
        <v>2.5641025641025641E-3</v>
      </c>
    </row>
    <row r="90" spans="1:9" ht="13.5">
      <c r="A90" s="313"/>
      <c r="B90" s="314" t="s">
        <v>11</v>
      </c>
      <c r="C90" s="320">
        <f t="shared" ref="C90:I90" si="40">IF(C$39=0,0,C16/C$39)</f>
        <v>1.6528925619834711E-2</v>
      </c>
      <c r="D90" s="320">
        <f t="shared" si="40"/>
        <v>4.0816326530612242E-2</v>
      </c>
      <c r="E90" s="320">
        <f t="shared" si="40"/>
        <v>2.9850746268656716E-2</v>
      </c>
      <c r="F90" s="320">
        <f t="shared" si="40"/>
        <v>1.7543859649122806E-2</v>
      </c>
      <c r="G90" s="320">
        <f t="shared" si="40"/>
        <v>2.1052631578947368E-2</v>
      </c>
      <c r="H90" s="320">
        <f t="shared" si="40"/>
        <v>2.4E-2</v>
      </c>
      <c r="I90" s="320">
        <f t="shared" si="40"/>
        <v>3.0769230769230771E-2</v>
      </c>
    </row>
    <row r="91" spans="1:9" ht="13.5">
      <c r="A91" s="313"/>
      <c r="B91" s="314" t="s">
        <v>12</v>
      </c>
      <c r="C91" s="320">
        <f t="shared" ref="C91:I91" si="41">IF(C$39=0,0,C17/C$39)</f>
        <v>4.9586776859504134E-2</v>
      </c>
      <c r="D91" s="320">
        <f t="shared" si="41"/>
        <v>2.0408163265306121E-2</v>
      </c>
      <c r="E91" s="320">
        <f t="shared" si="41"/>
        <v>2.6865671641791045E-2</v>
      </c>
      <c r="F91" s="320">
        <f t="shared" si="41"/>
        <v>1.1695906432748537E-2</v>
      </c>
      <c r="G91" s="320">
        <f t="shared" si="41"/>
        <v>2.1052631578947368E-2</v>
      </c>
      <c r="H91" s="320">
        <f t="shared" si="41"/>
        <v>1.6E-2</v>
      </c>
      <c r="I91" s="320">
        <f t="shared" si="41"/>
        <v>2.564102564102564E-2</v>
      </c>
    </row>
    <row r="92" spans="1:9" ht="13.5">
      <c r="A92" s="313"/>
      <c r="B92" s="314" t="s">
        <v>43</v>
      </c>
      <c r="C92" s="320">
        <f t="shared" ref="C92:I92" si="42">IF(C$39=0,0,C18/C$39)</f>
        <v>2.4793388429752067E-2</v>
      </c>
      <c r="D92" s="320">
        <f t="shared" si="42"/>
        <v>2.0408163265306121E-2</v>
      </c>
      <c r="E92" s="320">
        <f t="shared" si="42"/>
        <v>1.7910447761194031E-2</v>
      </c>
      <c r="F92" s="320">
        <f t="shared" si="42"/>
        <v>5.8479532163742687E-3</v>
      </c>
      <c r="G92" s="320">
        <f t="shared" si="42"/>
        <v>0</v>
      </c>
      <c r="H92" s="320">
        <f t="shared" si="42"/>
        <v>1.6E-2</v>
      </c>
      <c r="I92" s="320">
        <f t="shared" si="42"/>
        <v>1.5384615384615385E-2</v>
      </c>
    </row>
    <row r="93" spans="1:9" ht="13.5">
      <c r="A93" s="313"/>
      <c r="B93" s="314" t="s">
        <v>7</v>
      </c>
      <c r="C93" s="320">
        <f t="shared" ref="C93:I93" si="43">IF(C$39=0,0,C19/C$39)</f>
        <v>0.10743801652892562</v>
      </c>
      <c r="D93" s="320">
        <f t="shared" si="43"/>
        <v>0.12244897959183673</v>
      </c>
      <c r="E93" s="320">
        <f t="shared" si="43"/>
        <v>0.14328358208955225</v>
      </c>
      <c r="F93" s="320">
        <f t="shared" si="43"/>
        <v>0.19883040935672514</v>
      </c>
      <c r="G93" s="320">
        <f t="shared" si="43"/>
        <v>9.4736842105263161E-2</v>
      </c>
      <c r="H93" s="320">
        <f t="shared" si="43"/>
        <v>0.12</v>
      </c>
      <c r="I93" s="320">
        <f t="shared" si="43"/>
        <v>0.15897435897435896</v>
      </c>
    </row>
    <row r="94" spans="1:9" ht="13.5">
      <c r="A94" s="313"/>
      <c r="B94" s="314" t="s">
        <v>13</v>
      </c>
      <c r="C94" s="320">
        <f t="shared" ref="C94:I94" si="44">IF(C$39=0,0,C20/C$39)</f>
        <v>0.10743801652892562</v>
      </c>
      <c r="D94" s="320">
        <f t="shared" si="44"/>
        <v>0.18367346938775511</v>
      </c>
      <c r="E94" s="320">
        <f t="shared" si="44"/>
        <v>5.3731343283582089E-2</v>
      </c>
      <c r="F94" s="320">
        <f t="shared" si="44"/>
        <v>7.0175438596491224E-2</v>
      </c>
      <c r="G94" s="320">
        <f t="shared" si="44"/>
        <v>0.12631578947368421</v>
      </c>
      <c r="H94" s="320">
        <f t="shared" si="44"/>
        <v>0.112</v>
      </c>
      <c r="I94" s="320">
        <f t="shared" si="44"/>
        <v>4.8717948717948718E-2</v>
      </c>
    </row>
    <row r="95" spans="1:9" ht="13.5">
      <c r="A95" s="313"/>
      <c r="B95" s="314" t="s">
        <v>15</v>
      </c>
      <c r="C95" s="320">
        <f t="shared" ref="C95:I95" si="45">IF(C$39=0,0,C21/C$39)</f>
        <v>7.43801652892562E-2</v>
      </c>
      <c r="D95" s="320">
        <f t="shared" si="45"/>
        <v>0.14285714285714285</v>
      </c>
      <c r="E95" s="320">
        <f t="shared" si="45"/>
        <v>6.5671641791044774E-2</v>
      </c>
      <c r="F95" s="320">
        <f t="shared" si="45"/>
        <v>5.8479532163742687E-2</v>
      </c>
      <c r="G95" s="320">
        <f t="shared" si="45"/>
        <v>7.3684210526315783E-2</v>
      </c>
      <c r="H95" s="320">
        <f t="shared" si="45"/>
        <v>7.1999999999999995E-2</v>
      </c>
      <c r="I95" s="320">
        <f t="shared" si="45"/>
        <v>5.8974358974358973E-2</v>
      </c>
    </row>
    <row r="96" spans="1:9" ht="13.5">
      <c r="A96" s="313"/>
      <c r="B96" s="314" t="s">
        <v>16</v>
      </c>
      <c r="C96" s="320">
        <f t="shared" ref="C96:I96" si="46">IF(C$39=0,0,C22/C$39)</f>
        <v>8.2644628099173556E-2</v>
      </c>
      <c r="D96" s="320">
        <f t="shared" si="46"/>
        <v>0</v>
      </c>
      <c r="E96" s="320">
        <f t="shared" si="46"/>
        <v>5.0746268656716415E-2</v>
      </c>
      <c r="F96" s="320">
        <f t="shared" si="46"/>
        <v>4.6783625730994149E-2</v>
      </c>
      <c r="G96" s="320">
        <f t="shared" si="46"/>
        <v>5.2631578947368418E-2</v>
      </c>
      <c r="H96" s="320">
        <f t="shared" si="46"/>
        <v>5.6000000000000001E-2</v>
      </c>
      <c r="I96" s="320">
        <f t="shared" si="46"/>
        <v>5.3846153846153849E-2</v>
      </c>
    </row>
    <row r="97" spans="1:9" ht="13.5">
      <c r="A97" s="313"/>
      <c r="B97" s="314" t="s">
        <v>17</v>
      </c>
      <c r="C97" s="320">
        <f t="shared" ref="C97:I97" si="47">IF(C$39=0,0,C23/C$39)</f>
        <v>0</v>
      </c>
      <c r="D97" s="320">
        <f t="shared" si="47"/>
        <v>0</v>
      </c>
      <c r="E97" s="320">
        <f t="shared" si="47"/>
        <v>0</v>
      </c>
      <c r="F97" s="320">
        <f t="shared" si="47"/>
        <v>0</v>
      </c>
      <c r="G97" s="320">
        <f t="shared" si="47"/>
        <v>0</v>
      </c>
      <c r="H97" s="320">
        <f t="shared" si="47"/>
        <v>0</v>
      </c>
      <c r="I97" s="320">
        <f t="shared" si="47"/>
        <v>0</v>
      </c>
    </row>
    <row r="98" spans="1:9" ht="13.5">
      <c r="A98" s="313"/>
      <c r="B98" s="314" t="s">
        <v>44</v>
      </c>
      <c r="C98" s="320">
        <f t="shared" ref="C98:I98" si="48">IF(C$39=0,0,C24/C$39)</f>
        <v>0</v>
      </c>
      <c r="D98" s="320">
        <f t="shared" si="48"/>
        <v>0</v>
      </c>
      <c r="E98" s="320">
        <f t="shared" si="48"/>
        <v>1.4925373134328358E-2</v>
      </c>
      <c r="F98" s="320">
        <f t="shared" si="48"/>
        <v>0</v>
      </c>
      <c r="G98" s="320">
        <f t="shared" si="48"/>
        <v>0</v>
      </c>
      <c r="H98" s="320">
        <f t="shared" si="48"/>
        <v>8.0000000000000002E-3</v>
      </c>
      <c r="I98" s="320">
        <f t="shared" si="48"/>
        <v>1.282051282051282E-2</v>
      </c>
    </row>
    <row r="99" spans="1:9" ht="13.5">
      <c r="A99" s="313"/>
      <c r="B99" s="314" t="s">
        <v>18</v>
      </c>
      <c r="C99" s="320">
        <f t="shared" ref="C99:I99" si="49">IF(C$39=0,0,C25/C$39)</f>
        <v>8.2644628099173556E-3</v>
      </c>
      <c r="D99" s="320">
        <f t="shared" si="49"/>
        <v>0</v>
      </c>
      <c r="E99" s="320">
        <f t="shared" si="49"/>
        <v>8.9552238805970154E-3</v>
      </c>
      <c r="F99" s="320">
        <f t="shared" si="49"/>
        <v>5.8479532163742687E-3</v>
      </c>
      <c r="G99" s="320">
        <f t="shared" si="49"/>
        <v>2.1052631578947368E-2</v>
      </c>
      <c r="H99" s="320">
        <f t="shared" si="49"/>
        <v>1.6E-2</v>
      </c>
      <c r="I99" s="320">
        <f t="shared" si="49"/>
        <v>7.6923076923076927E-3</v>
      </c>
    </row>
    <row r="100" spans="1:9" ht="13.5">
      <c r="A100" s="313"/>
      <c r="B100" s="314" t="s">
        <v>23</v>
      </c>
      <c r="C100" s="320">
        <f t="shared" ref="C100:I100" si="50">IF(C$39=0,0,C26/C$39)</f>
        <v>8.2644628099173556E-3</v>
      </c>
      <c r="D100" s="320">
        <f t="shared" si="50"/>
        <v>0</v>
      </c>
      <c r="E100" s="320">
        <f t="shared" si="50"/>
        <v>2.9850746268656717E-3</v>
      </c>
      <c r="F100" s="320">
        <f t="shared" si="50"/>
        <v>1.1695906432748537E-2</v>
      </c>
      <c r="G100" s="320">
        <f t="shared" si="50"/>
        <v>0</v>
      </c>
      <c r="H100" s="320">
        <f t="shared" si="50"/>
        <v>8.0000000000000002E-3</v>
      </c>
      <c r="I100" s="320">
        <f t="shared" si="50"/>
        <v>5.1282051282051282E-3</v>
      </c>
    </row>
    <row r="101" spans="1:9" ht="13.5">
      <c r="A101" s="313"/>
      <c r="B101" s="314" t="s">
        <v>19</v>
      </c>
      <c r="C101" s="320">
        <f t="shared" ref="C101:I101" si="51">IF(C$39=0,0,C27/C$39)</f>
        <v>2.4793388429752067E-2</v>
      </c>
      <c r="D101" s="320">
        <f t="shared" si="51"/>
        <v>2.0408163265306121E-2</v>
      </c>
      <c r="E101" s="320">
        <f t="shared" si="51"/>
        <v>1.7910447761194031E-2</v>
      </c>
      <c r="F101" s="320">
        <f t="shared" si="51"/>
        <v>2.3391812865497075E-2</v>
      </c>
      <c r="G101" s="320">
        <f t="shared" si="51"/>
        <v>4.2105263157894736E-2</v>
      </c>
      <c r="H101" s="320">
        <f t="shared" si="51"/>
        <v>1.6E-2</v>
      </c>
      <c r="I101" s="320">
        <f t="shared" si="51"/>
        <v>1.7948717948717947E-2</v>
      </c>
    </row>
    <row r="102" spans="1:9" ht="13.5">
      <c r="A102" s="313"/>
      <c r="B102" s="314" t="s">
        <v>20</v>
      </c>
      <c r="C102" s="320">
        <f t="shared" ref="C102:I102" si="52">IF(C$39=0,0,C28/C$39)</f>
        <v>8.2644628099173556E-3</v>
      </c>
      <c r="D102" s="320">
        <f t="shared" si="52"/>
        <v>0</v>
      </c>
      <c r="E102" s="320">
        <f t="shared" si="52"/>
        <v>2.9850746268656717E-3</v>
      </c>
      <c r="F102" s="320">
        <f t="shared" si="52"/>
        <v>1.1695906432748537E-2</v>
      </c>
      <c r="G102" s="320">
        <f t="shared" si="52"/>
        <v>2.1052631578947368E-2</v>
      </c>
      <c r="H102" s="320">
        <f t="shared" si="52"/>
        <v>8.0000000000000002E-3</v>
      </c>
      <c r="I102" s="320">
        <f t="shared" si="52"/>
        <v>7.6923076923076927E-3</v>
      </c>
    </row>
    <row r="103" spans="1:9" ht="13.5">
      <c r="A103" s="313"/>
      <c r="B103" s="314" t="s">
        <v>21</v>
      </c>
      <c r="C103" s="320">
        <f t="shared" ref="C103:I103" si="53">IF(C$39=0,0,C29/C$39)</f>
        <v>1.6528925619834711E-2</v>
      </c>
      <c r="D103" s="320">
        <f t="shared" si="53"/>
        <v>2.0408163265306121E-2</v>
      </c>
      <c r="E103" s="320">
        <f t="shared" si="53"/>
        <v>2.0895522388059702E-2</v>
      </c>
      <c r="F103" s="320">
        <f t="shared" si="53"/>
        <v>1.1695906432748537E-2</v>
      </c>
      <c r="G103" s="320">
        <f t="shared" si="53"/>
        <v>1.0526315789473684E-2</v>
      </c>
      <c r="H103" s="320">
        <f t="shared" si="53"/>
        <v>0</v>
      </c>
      <c r="I103" s="320">
        <f t="shared" si="53"/>
        <v>1.7948717948717947E-2</v>
      </c>
    </row>
    <row r="104" spans="1:9" ht="13.5">
      <c r="A104" s="313"/>
      <c r="B104" s="314" t="s">
        <v>45</v>
      </c>
      <c r="C104" s="320">
        <f t="shared" ref="C104:I104" si="54">IF(C$39=0,0,C30/C$39)</f>
        <v>8.2644628099173556E-3</v>
      </c>
      <c r="D104" s="320">
        <f t="shared" si="54"/>
        <v>0</v>
      </c>
      <c r="E104" s="320">
        <f t="shared" si="54"/>
        <v>4.7761194029850747E-2</v>
      </c>
      <c r="F104" s="320">
        <f t="shared" si="54"/>
        <v>7.6023391812865493E-2</v>
      </c>
      <c r="G104" s="320">
        <f t="shared" si="54"/>
        <v>9.4736842105263161E-2</v>
      </c>
      <c r="H104" s="320">
        <f t="shared" si="54"/>
        <v>1.6E-2</v>
      </c>
      <c r="I104" s="320">
        <f t="shared" si="54"/>
        <v>4.3589743589743588E-2</v>
      </c>
    </row>
    <row r="105" spans="1:9" ht="13.5">
      <c r="A105" s="313"/>
      <c r="B105" s="314" t="s">
        <v>46</v>
      </c>
      <c r="C105" s="320">
        <f t="shared" ref="C105:I105" si="55">IF(C$39=0,0,C31/C$39)</f>
        <v>5.7851239669421489E-2</v>
      </c>
      <c r="D105" s="320">
        <f t="shared" si="55"/>
        <v>2.0408163265306121E-2</v>
      </c>
      <c r="E105" s="320">
        <f t="shared" si="55"/>
        <v>5.0746268656716415E-2</v>
      </c>
      <c r="F105" s="320">
        <f t="shared" si="55"/>
        <v>2.9239766081871343E-2</v>
      </c>
      <c r="G105" s="320">
        <f t="shared" si="55"/>
        <v>3.1578947368421054E-2</v>
      </c>
      <c r="H105" s="320">
        <f t="shared" si="55"/>
        <v>0.104</v>
      </c>
      <c r="I105" s="320">
        <f t="shared" si="55"/>
        <v>4.6153846153846156E-2</v>
      </c>
    </row>
    <row r="106" spans="1:9" ht="13.5">
      <c r="A106" s="313"/>
      <c r="B106" s="314" t="s">
        <v>47</v>
      </c>
      <c r="C106" s="320">
        <f t="shared" ref="C106:I106" si="56">IF(C$39=0,0,C32/C$39)</f>
        <v>8.2644628099173556E-3</v>
      </c>
      <c r="D106" s="320">
        <f t="shared" si="56"/>
        <v>0</v>
      </c>
      <c r="E106" s="320">
        <f t="shared" si="56"/>
        <v>5.0746268656716415E-2</v>
      </c>
      <c r="F106" s="320">
        <f t="shared" si="56"/>
        <v>1.7543859649122806E-2</v>
      </c>
      <c r="G106" s="320">
        <f t="shared" si="56"/>
        <v>4.2105263157894736E-2</v>
      </c>
      <c r="H106" s="320">
        <f t="shared" si="56"/>
        <v>2.4E-2</v>
      </c>
      <c r="I106" s="320">
        <f t="shared" si="56"/>
        <v>4.3589743589743588E-2</v>
      </c>
    </row>
    <row r="107" spans="1:9" ht="13.5">
      <c r="A107" s="313"/>
      <c r="B107" s="314" t="s">
        <v>22</v>
      </c>
      <c r="C107" s="320">
        <f t="shared" ref="C107:I107" si="57">IF(C$39=0,0,C33/C$39)</f>
        <v>2.4793388429752067E-2</v>
      </c>
      <c r="D107" s="320">
        <f t="shared" si="57"/>
        <v>4.0816326530612242E-2</v>
      </c>
      <c r="E107" s="320">
        <f t="shared" si="57"/>
        <v>2.6865671641791045E-2</v>
      </c>
      <c r="F107" s="320">
        <f t="shared" si="57"/>
        <v>5.8479532163742687E-3</v>
      </c>
      <c r="G107" s="320">
        <f t="shared" si="57"/>
        <v>1.0526315789473684E-2</v>
      </c>
      <c r="H107" s="320">
        <f t="shared" si="57"/>
        <v>3.2000000000000001E-2</v>
      </c>
      <c r="I107" s="320">
        <f t="shared" si="57"/>
        <v>2.8205128205128206E-2</v>
      </c>
    </row>
    <row r="108" spans="1:9" ht="13.5">
      <c r="A108" s="315"/>
      <c r="B108" s="314" t="s">
        <v>9</v>
      </c>
      <c r="C108" s="320">
        <f t="shared" ref="C108:I108" si="58">IF(C$39=0,0,C34/C$39)</f>
        <v>8.2644628099173556E-2</v>
      </c>
      <c r="D108" s="320">
        <f t="shared" si="58"/>
        <v>0.10204081632653061</v>
      </c>
      <c r="E108" s="320">
        <f t="shared" si="58"/>
        <v>0.12238805970149254</v>
      </c>
      <c r="F108" s="320">
        <f t="shared" si="58"/>
        <v>0.19298245614035087</v>
      </c>
      <c r="G108" s="320">
        <f t="shared" si="58"/>
        <v>0.12631578947368421</v>
      </c>
      <c r="H108" s="320">
        <f t="shared" si="58"/>
        <v>0.13600000000000001</v>
      </c>
      <c r="I108" s="320">
        <f t="shared" si="58"/>
        <v>0.12051282051282051</v>
      </c>
    </row>
    <row r="109" spans="1:9" ht="13.5">
      <c r="A109" s="315"/>
      <c r="B109" s="314" t="s">
        <v>33</v>
      </c>
      <c r="C109" s="320">
        <f t="shared" ref="C109:I109" si="59">IF(C$39=0,0,C35/C$39)</f>
        <v>0</v>
      </c>
      <c r="D109" s="320">
        <f t="shared" si="59"/>
        <v>0</v>
      </c>
      <c r="E109" s="320">
        <f t="shared" si="59"/>
        <v>0</v>
      </c>
      <c r="F109" s="320">
        <f t="shared" si="59"/>
        <v>0</v>
      </c>
      <c r="G109" s="320">
        <f t="shared" si="59"/>
        <v>0</v>
      </c>
      <c r="H109" s="320">
        <f t="shared" si="59"/>
        <v>8.0000000000000002E-3</v>
      </c>
      <c r="I109" s="320">
        <f t="shared" si="59"/>
        <v>2.5641025641025641E-3</v>
      </c>
    </row>
    <row r="110" spans="1:9" ht="13.5">
      <c r="A110" s="315"/>
      <c r="B110" s="314" t="s">
        <v>5</v>
      </c>
      <c r="C110" s="320">
        <f t="shared" ref="C110:I110" si="60">IF(C$39=0,0,C36/C$39)</f>
        <v>8.2644628099173556E-3</v>
      </c>
      <c r="D110" s="320">
        <f t="shared" si="60"/>
        <v>0</v>
      </c>
      <c r="E110" s="320">
        <f t="shared" si="60"/>
        <v>2.9850746268656717E-3</v>
      </c>
      <c r="F110" s="320">
        <f t="shared" si="60"/>
        <v>5.8479532163742687E-3</v>
      </c>
      <c r="G110" s="320">
        <f t="shared" si="60"/>
        <v>0</v>
      </c>
      <c r="H110" s="320">
        <f t="shared" si="60"/>
        <v>0</v>
      </c>
      <c r="I110" s="320">
        <f t="shared" si="60"/>
        <v>2.5641025641025641E-3</v>
      </c>
    </row>
    <row r="111" spans="1:9" ht="13.5">
      <c r="A111" s="313"/>
      <c r="B111" s="314" t="s">
        <v>126</v>
      </c>
      <c r="C111" s="320">
        <f t="shared" ref="C111:I111" si="61">IF(C$39=0,0,C37/C$39)</f>
        <v>7.43801652892562E-2</v>
      </c>
      <c r="D111" s="320">
        <f t="shared" si="61"/>
        <v>2.0408163265306121E-2</v>
      </c>
      <c r="E111" s="320">
        <f t="shared" si="61"/>
        <v>2.9850746268656716E-2</v>
      </c>
      <c r="F111" s="320">
        <f t="shared" si="61"/>
        <v>4.0935672514619881E-2</v>
      </c>
      <c r="G111" s="320">
        <f t="shared" si="61"/>
        <v>6.3157894736842107E-2</v>
      </c>
      <c r="H111" s="320">
        <f t="shared" si="61"/>
        <v>2.4E-2</v>
      </c>
      <c r="I111" s="320">
        <f t="shared" si="61"/>
        <v>3.0769230769230771E-2</v>
      </c>
    </row>
    <row r="112" spans="1:9" ht="13.5">
      <c r="A112" s="315"/>
      <c r="B112" s="314"/>
      <c r="C112" s="320"/>
      <c r="D112" s="320"/>
      <c r="E112" s="320"/>
      <c r="F112" s="320"/>
      <c r="G112" s="320"/>
      <c r="H112" s="320"/>
      <c r="I112" s="320"/>
    </row>
    <row r="113" spans="1:9" ht="13.5">
      <c r="A113" s="315"/>
      <c r="B113" s="314" t="s">
        <v>1</v>
      </c>
      <c r="C113" s="321">
        <f t="shared" ref="C113:I113" si="62">IF(C$39=0,0,C39/C$39)</f>
        <v>1</v>
      </c>
      <c r="D113" s="321">
        <f t="shared" si="62"/>
        <v>1</v>
      </c>
      <c r="E113" s="321">
        <f t="shared" si="62"/>
        <v>1</v>
      </c>
      <c r="F113" s="321">
        <f t="shared" si="62"/>
        <v>1</v>
      </c>
      <c r="G113" s="321">
        <f t="shared" si="62"/>
        <v>1</v>
      </c>
      <c r="H113" s="321">
        <f t="shared" si="62"/>
        <v>1</v>
      </c>
      <c r="I113" s="321">
        <f t="shared" si="62"/>
        <v>1</v>
      </c>
    </row>
    <row r="114" spans="1:9" ht="15.75">
      <c r="A114" s="3"/>
    </row>
    <row r="115" spans="1:9" ht="12.75">
      <c r="A115" s="26" t="s">
        <v>27</v>
      </c>
    </row>
    <row r="116" spans="1:9" ht="13.5" thickBot="1">
      <c r="A116" s="26" t="s">
        <v>79</v>
      </c>
    </row>
    <row r="117" spans="1:9" ht="12.75" thickBot="1">
      <c r="A117" s="96" t="s">
        <v>0</v>
      </c>
      <c r="B117" s="96" t="s">
        <v>0</v>
      </c>
      <c r="C117" s="547" t="s">
        <v>98</v>
      </c>
      <c r="D117" s="548"/>
      <c r="E117" s="548"/>
      <c r="F117" s="548"/>
      <c r="G117" s="548"/>
    </row>
    <row r="118" spans="1:9" ht="34.5" thickBot="1">
      <c r="A118" s="28"/>
      <c r="B118" s="28"/>
      <c r="C118" s="97" t="s">
        <v>99</v>
      </c>
      <c r="D118" s="98" t="s">
        <v>100</v>
      </c>
      <c r="E118" s="98" t="s">
        <v>134</v>
      </c>
      <c r="F118" s="98" t="s">
        <v>96</v>
      </c>
      <c r="G118" s="98" t="s">
        <v>1</v>
      </c>
    </row>
    <row r="119" spans="1:9" ht="13.5" thickBot="1">
      <c r="A119" s="29"/>
      <c r="B119" s="29"/>
      <c r="C119" s="76" t="s">
        <v>2</v>
      </c>
      <c r="D119" s="77" t="s">
        <v>2</v>
      </c>
      <c r="E119" s="77" t="s">
        <v>2</v>
      </c>
      <c r="F119" s="77" t="s">
        <v>2</v>
      </c>
      <c r="G119" s="77" t="s">
        <v>2</v>
      </c>
    </row>
    <row r="120" spans="1:9" ht="13.5">
      <c r="A120" s="220" t="s">
        <v>24</v>
      </c>
      <c r="B120" s="99" t="s">
        <v>3</v>
      </c>
      <c r="C120" s="100">
        <v>0</v>
      </c>
      <c r="D120" s="101">
        <v>1</v>
      </c>
      <c r="E120" s="101">
        <v>8</v>
      </c>
      <c r="F120" s="101">
        <v>7</v>
      </c>
      <c r="G120" s="101">
        <v>13</v>
      </c>
    </row>
    <row r="121" spans="1:9" ht="13.5">
      <c r="A121" s="221"/>
      <c r="B121" s="102" t="s">
        <v>4</v>
      </c>
      <c r="C121" s="103">
        <v>1</v>
      </c>
      <c r="D121" s="104">
        <v>1</v>
      </c>
      <c r="E121" s="104">
        <v>3</v>
      </c>
      <c r="F121" s="104">
        <v>1</v>
      </c>
      <c r="G121" s="104">
        <v>3</v>
      </c>
    </row>
    <row r="122" spans="1:9" ht="13.5">
      <c r="A122" s="221"/>
      <c r="B122" s="102" t="s">
        <v>14</v>
      </c>
      <c r="C122" s="103">
        <v>0</v>
      </c>
      <c r="D122" s="104">
        <v>0</v>
      </c>
      <c r="E122" s="104">
        <v>8</v>
      </c>
      <c r="F122" s="104">
        <v>1</v>
      </c>
      <c r="G122" s="104">
        <v>9</v>
      </c>
    </row>
    <row r="123" spans="1:9" ht="13.5">
      <c r="A123" s="221"/>
      <c r="B123" s="102" t="s">
        <v>6</v>
      </c>
      <c r="C123" s="103">
        <v>6</v>
      </c>
      <c r="D123" s="104">
        <v>4</v>
      </c>
      <c r="E123" s="104">
        <v>11</v>
      </c>
      <c r="F123" s="104">
        <v>10</v>
      </c>
      <c r="G123" s="104">
        <v>17</v>
      </c>
    </row>
    <row r="124" spans="1:9" ht="13.5">
      <c r="A124" s="221"/>
      <c r="B124" s="102" t="s">
        <v>8</v>
      </c>
      <c r="C124" s="103">
        <v>1</v>
      </c>
      <c r="D124" s="104">
        <v>0</v>
      </c>
      <c r="E124" s="104">
        <v>2</v>
      </c>
      <c r="F124" s="104">
        <v>0</v>
      </c>
      <c r="G124" s="104">
        <v>2</v>
      </c>
    </row>
    <row r="125" spans="1:9" ht="13.5">
      <c r="A125" s="221"/>
      <c r="B125" s="102" t="s">
        <v>10</v>
      </c>
      <c r="C125" s="103">
        <v>0</v>
      </c>
      <c r="D125" s="104">
        <v>0</v>
      </c>
      <c r="E125" s="104">
        <v>1</v>
      </c>
      <c r="F125" s="104">
        <v>0</v>
      </c>
      <c r="G125" s="104">
        <v>1</v>
      </c>
    </row>
    <row r="126" spans="1:9" ht="13.5">
      <c r="A126" s="221"/>
      <c r="B126" s="102" t="s">
        <v>11</v>
      </c>
      <c r="C126" s="103">
        <v>2</v>
      </c>
      <c r="D126" s="104">
        <v>1</v>
      </c>
      <c r="E126" s="104">
        <v>2</v>
      </c>
      <c r="F126" s="104">
        <v>1</v>
      </c>
      <c r="G126" s="104">
        <v>3</v>
      </c>
    </row>
    <row r="127" spans="1:9" ht="13.5">
      <c r="A127" s="221"/>
      <c r="B127" s="102" t="s">
        <v>12</v>
      </c>
      <c r="C127" s="103">
        <v>1</v>
      </c>
      <c r="D127" s="104">
        <v>0</v>
      </c>
      <c r="E127" s="104">
        <v>4</v>
      </c>
      <c r="F127" s="104">
        <v>3</v>
      </c>
      <c r="G127" s="104">
        <v>5</v>
      </c>
    </row>
    <row r="128" spans="1:9" ht="13.5">
      <c r="A128" s="221"/>
      <c r="B128" s="102" t="s">
        <v>7</v>
      </c>
      <c r="C128" s="103">
        <v>13</v>
      </c>
      <c r="D128" s="104">
        <v>1</v>
      </c>
      <c r="E128" s="104">
        <v>57</v>
      </c>
      <c r="F128" s="104">
        <v>17</v>
      </c>
      <c r="G128" s="104">
        <v>64</v>
      </c>
    </row>
    <row r="129" spans="1:7" ht="13.5">
      <c r="A129" s="221"/>
      <c r="B129" s="102" t="s">
        <v>13</v>
      </c>
      <c r="C129" s="103">
        <v>0</v>
      </c>
      <c r="D129" s="104">
        <v>0</v>
      </c>
      <c r="E129" s="104">
        <v>3</v>
      </c>
      <c r="F129" s="104">
        <v>3</v>
      </c>
      <c r="G129" s="104">
        <v>3</v>
      </c>
    </row>
    <row r="130" spans="1:7" ht="13.5">
      <c r="A130" s="221"/>
      <c r="B130" s="102" t="s">
        <v>15</v>
      </c>
      <c r="C130" s="103">
        <v>8</v>
      </c>
      <c r="D130" s="104">
        <v>2</v>
      </c>
      <c r="E130" s="104">
        <v>29</v>
      </c>
      <c r="F130" s="104">
        <v>8</v>
      </c>
      <c r="G130" s="104">
        <v>29</v>
      </c>
    </row>
    <row r="131" spans="1:7" ht="13.5">
      <c r="A131" s="221"/>
      <c r="B131" s="102" t="s">
        <v>16</v>
      </c>
      <c r="C131" s="103">
        <v>7</v>
      </c>
      <c r="D131" s="104">
        <v>1</v>
      </c>
      <c r="E131" s="104">
        <v>13</v>
      </c>
      <c r="F131" s="104">
        <v>6</v>
      </c>
      <c r="G131" s="104">
        <v>20</v>
      </c>
    </row>
    <row r="132" spans="1:7" ht="13.5">
      <c r="A132" s="221"/>
      <c r="B132" s="102" t="s">
        <v>17</v>
      </c>
      <c r="C132" s="103"/>
      <c r="D132" s="104"/>
      <c r="E132" s="104"/>
      <c r="F132" s="104"/>
      <c r="G132" s="104"/>
    </row>
    <row r="133" spans="1:7" ht="13.5">
      <c r="A133" s="221"/>
      <c r="B133" s="102" t="s">
        <v>18</v>
      </c>
      <c r="C133" s="103">
        <v>1</v>
      </c>
      <c r="D133" s="104">
        <v>1</v>
      </c>
      <c r="E133" s="104">
        <v>6</v>
      </c>
      <c r="F133" s="104">
        <v>4</v>
      </c>
      <c r="G133" s="104">
        <v>6</v>
      </c>
    </row>
    <row r="134" spans="1:7" ht="13.5">
      <c r="A134" s="221"/>
      <c r="B134" s="102" t="s">
        <v>23</v>
      </c>
      <c r="C134" s="103">
        <v>0</v>
      </c>
      <c r="D134" s="104">
        <v>0</v>
      </c>
      <c r="E134" s="104">
        <v>1</v>
      </c>
      <c r="F134" s="104">
        <v>0</v>
      </c>
      <c r="G134" s="104">
        <v>1</v>
      </c>
    </row>
    <row r="135" spans="1:7" ht="13.5">
      <c r="A135" s="221"/>
      <c r="B135" s="102" t="s">
        <v>19</v>
      </c>
      <c r="C135" s="103">
        <v>3</v>
      </c>
      <c r="D135" s="104">
        <v>1</v>
      </c>
      <c r="E135" s="104">
        <v>21</v>
      </c>
      <c r="F135" s="104">
        <v>9</v>
      </c>
      <c r="G135" s="104">
        <v>22</v>
      </c>
    </row>
    <row r="136" spans="1:7" ht="13.5">
      <c r="A136" s="221"/>
      <c r="B136" s="102" t="s">
        <v>20</v>
      </c>
      <c r="C136" s="103">
        <v>0</v>
      </c>
      <c r="D136" s="104">
        <v>0</v>
      </c>
      <c r="E136" s="104">
        <v>0</v>
      </c>
      <c r="F136" s="104">
        <v>1</v>
      </c>
      <c r="G136" s="104">
        <v>1</v>
      </c>
    </row>
    <row r="137" spans="1:7" ht="13.5">
      <c r="A137" s="221"/>
      <c r="B137" s="102" t="s">
        <v>21</v>
      </c>
      <c r="C137" s="103">
        <v>0</v>
      </c>
      <c r="D137" s="104">
        <v>0</v>
      </c>
      <c r="E137" s="104">
        <v>11</v>
      </c>
      <c r="F137" s="104">
        <v>3</v>
      </c>
      <c r="G137" s="104">
        <v>11</v>
      </c>
    </row>
    <row r="138" spans="1:7" ht="13.5">
      <c r="A138" s="221"/>
      <c r="B138" s="102" t="s">
        <v>47</v>
      </c>
      <c r="C138" s="103">
        <v>3</v>
      </c>
      <c r="D138" s="104">
        <v>3</v>
      </c>
      <c r="E138" s="104">
        <v>20</v>
      </c>
      <c r="F138" s="104">
        <v>2</v>
      </c>
      <c r="G138" s="104">
        <v>21</v>
      </c>
    </row>
    <row r="139" spans="1:7" ht="13.5">
      <c r="A139" s="221"/>
      <c r="B139" s="102" t="s">
        <v>22</v>
      </c>
      <c r="C139" s="103">
        <v>4</v>
      </c>
      <c r="D139" s="104">
        <v>0</v>
      </c>
      <c r="E139" s="104">
        <v>12</v>
      </c>
      <c r="F139" s="104">
        <v>2</v>
      </c>
      <c r="G139" s="104">
        <v>13</v>
      </c>
    </row>
    <row r="140" spans="1:7" ht="13.5">
      <c r="A140" s="221"/>
      <c r="B140" s="102" t="s">
        <v>9</v>
      </c>
      <c r="C140" s="103">
        <v>6</v>
      </c>
      <c r="D140" s="104">
        <v>3</v>
      </c>
      <c r="E140" s="104">
        <v>38</v>
      </c>
      <c r="F140" s="104">
        <v>21</v>
      </c>
      <c r="G140" s="104">
        <v>44</v>
      </c>
    </row>
    <row r="141" spans="1:7" ht="13.5">
      <c r="A141" s="221"/>
      <c r="B141" s="102" t="s">
        <v>5</v>
      </c>
      <c r="C141" s="103">
        <v>2</v>
      </c>
      <c r="D141" s="104">
        <v>0</v>
      </c>
      <c r="E141" s="104">
        <v>7</v>
      </c>
      <c r="F141" s="104">
        <v>3</v>
      </c>
      <c r="G141" s="104">
        <v>9</v>
      </c>
    </row>
    <row r="142" spans="1:7" ht="13.5">
      <c r="A142" s="221"/>
      <c r="B142" s="102" t="s">
        <v>126</v>
      </c>
      <c r="C142" s="103">
        <v>5</v>
      </c>
      <c r="D142" s="104">
        <v>0</v>
      </c>
      <c r="E142" s="104">
        <v>4</v>
      </c>
      <c r="F142" s="104">
        <v>3</v>
      </c>
      <c r="G142" s="104">
        <v>7</v>
      </c>
    </row>
    <row r="143" spans="1:7" ht="13.5">
      <c r="A143" s="223"/>
      <c r="B143" s="322"/>
      <c r="C143" s="323"/>
      <c r="D143" s="324"/>
      <c r="E143" s="324"/>
      <c r="F143" s="324"/>
      <c r="G143" s="324"/>
    </row>
    <row r="144" spans="1:7" ht="14.25" thickBot="1">
      <c r="A144" s="222"/>
      <c r="B144" s="105" t="s">
        <v>1</v>
      </c>
      <c r="C144" s="106">
        <v>70</v>
      </c>
      <c r="D144" s="107">
        <v>25</v>
      </c>
      <c r="E144" s="107">
        <v>292</v>
      </c>
      <c r="F144" s="107">
        <v>122</v>
      </c>
      <c r="G144" s="107">
        <v>344</v>
      </c>
    </row>
    <row r="145" spans="1:7" ht="13.5">
      <c r="A145" s="311"/>
      <c r="B145" s="311"/>
      <c r="C145" s="311"/>
      <c r="D145" s="311"/>
      <c r="E145" s="311"/>
      <c r="F145" s="311"/>
      <c r="G145" s="311"/>
    </row>
    <row r="146" spans="1:7" ht="13.5" thickBot="1">
      <c r="A146" s="26" t="s">
        <v>93</v>
      </c>
    </row>
    <row r="147" spans="1:7" ht="12.75" thickBot="1">
      <c r="A147" s="96" t="s">
        <v>0</v>
      </c>
      <c r="B147" s="96" t="s">
        <v>0</v>
      </c>
      <c r="C147" s="547" t="s">
        <v>98</v>
      </c>
      <c r="D147" s="548"/>
      <c r="E147" s="548"/>
      <c r="F147" s="548"/>
      <c r="G147" s="548"/>
    </row>
    <row r="148" spans="1:7" ht="34.5" thickBot="1">
      <c r="A148" s="28"/>
      <c r="B148" s="28"/>
      <c r="C148" s="97" t="s">
        <v>99</v>
      </c>
      <c r="D148" s="98" t="s">
        <v>100</v>
      </c>
      <c r="E148" s="98" t="s">
        <v>101</v>
      </c>
      <c r="F148" s="98" t="s">
        <v>96</v>
      </c>
      <c r="G148" s="98" t="s">
        <v>1</v>
      </c>
    </row>
    <row r="149" spans="1:7" ht="13.5" thickBot="1">
      <c r="A149" s="29"/>
      <c r="B149" s="29"/>
      <c r="C149" s="76" t="s">
        <v>26</v>
      </c>
      <c r="D149" s="77" t="s">
        <v>26</v>
      </c>
      <c r="E149" s="77" t="s">
        <v>26</v>
      </c>
      <c r="F149" s="77" t="s">
        <v>26</v>
      </c>
      <c r="G149" s="77" t="s">
        <v>26</v>
      </c>
    </row>
    <row r="150" spans="1:7" ht="13.5">
      <c r="A150" s="220" t="s">
        <v>24</v>
      </c>
      <c r="B150" s="99" t="s">
        <v>3</v>
      </c>
      <c r="C150" s="108">
        <v>0</v>
      </c>
      <c r="D150" s="109">
        <v>7.6923076923076927E-2</v>
      </c>
      <c r="E150" s="109">
        <v>0.61538461538461542</v>
      </c>
      <c r="F150" s="109">
        <v>0.53846153846153844</v>
      </c>
      <c r="G150" s="109">
        <v>1</v>
      </c>
    </row>
    <row r="151" spans="1:7" ht="13.5">
      <c r="A151" s="221"/>
      <c r="B151" s="102" t="s">
        <v>4</v>
      </c>
      <c r="C151" s="110">
        <v>0.33333333333333331</v>
      </c>
      <c r="D151" s="111">
        <v>0.33333333333333331</v>
      </c>
      <c r="E151" s="111">
        <v>1</v>
      </c>
      <c r="F151" s="111">
        <v>0.33333333333333331</v>
      </c>
      <c r="G151" s="111">
        <v>1</v>
      </c>
    </row>
    <row r="152" spans="1:7" ht="13.5">
      <c r="A152" s="221"/>
      <c r="B152" s="102" t="s">
        <v>14</v>
      </c>
      <c r="C152" s="110">
        <v>0</v>
      </c>
      <c r="D152" s="111">
        <v>0</v>
      </c>
      <c r="E152" s="111">
        <v>0.88888888888888884</v>
      </c>
      <c r="F152" s="111">
        <v>0.1111111111111111</v>
      </c>
      <c r="G152" s="111">
        <v>1</v>
      </c>
    </row>
    <row r="153" spans="1:7" ht="13.5">
      <c r="A153" s="221"/>
      <c r="B153" s="102" t="s">
        <v>6</v>
      </c>
      <c r="C153" s="110">
        <v>0.35294117647058826</v>
      </c>
      <c r="D153" s="111">
        <v>0.23529411764705882</v>
      </c>
      <c r="E153" s="111">
        <v>0.6470588235294118</v>
      </c>
      <c r="F153" s="111">
        <v>0.58823529411764708</v>
      </c>
      <c r="G153" s="111">
        <v>1</v>
      </c>
    </row>
    <row r="154" spans="1:7" ht="13.5">
      <c r="A154" s="221"/>
      <c r="B154" s="102" t="s">
        <v>8</v>
      </c>
      <c r="C154" s="110">
        <v>0.5</v>
      </c>
      <c r="D154" s="111">
        <v>0</v>
      </c>
      <c r="E154" s="111">
        <v>1</v>
      </c>
      <c r="F154" s="111">
        <v>0</v>
      </c>
      <c r="G154" s="111">
        <v>1</v>
      </c>
    </row>
    <row r="155" spans="1:7" ht="13.5">
      <c r="A155" s="221"/>
      <c r="B155" s="102" t="s">
        <v>10</v>
      </c>
      <c r="C155" s="110">
        <v>0</v>
      </c>
      <c r="D155" s="111">
        <v>0</v>
      </c>
      <c r="E155" s="111">
        <v>1</v>
      </c>
      <c r="F155" s="111">
        <v>0</v>
      </c>
      <c r="G155" s="111">
        <v>1</v>
      </c>
    </row>
    <row r="156" spans="1:7" ht="13.5">
      <c r="A156" s="221"/>
      <c r="B156" s="102" t="s">
        <v>11</v>
      </c>
      <c r="C156" s="110">
        <v>0.66666666666666663</v>
      </c>
      <c r="D156" s="111">
        <v>0.33333333333333331</v>
      </c>
      <c r="E156" s="111">
        <v>0.66666666666666663</v>
      </c>
      <c r="F156" s="111">
        <v>0.33333333333333331</v>
      </c>
      <c r="G156" s="111">
        <v>1</v>
      </c>
    </row>
    <row r="157" spans="1:7" ht="13.5">
      <c r="A157" s="221"/>
      <c r="B157" s="102" t="s">
        <v>12</v>
      </c>
      <c r="C157" s="110">
        <v>0.2</v>
      </c>
      <c r="D157" s="111">
        <v>0</v>
      </c>
      <c r="E157" s="111">
        <v>0.8</v>
      </c>
      <c r="F157" s="111">
        <v>0.6</v>
      </c>
      <c r="G157" s="111">
        <v>1</v>
      </c>
    </row>
    <row r="158" spans="1:7" ht="13.5">
      <c r="A158" s="221"/>
      <c r="B158" s="102" t="s">
        <v>7</v>
      </c>
      <c r="C158" s="110">
        <v>0.203125</v>
      </c>
      <c r="D158" s="111">
        <v>1.5625E-2</v>
      </c>
      <c r="E158" s="111">
        <v>0.890625</v>
      </c>
      <c r="F158" s="111">
        <v>0.265625</v>
      </c>
      <c r="G158" s="111">
        <v>1</v>
      </c>
    </row>
    <row r="159" spans="1:7" ht="13.5">
      <c r="A159" s="221"/>
      <c r="B159" s="102" t="s">
        <v>13</v>
      </c>
      <c r="C159" s="110">
        <v>0</v>
      </c>
      <c r="D159" s="111">
        <v>0</v>
      </c>
      <c r="E159" s="111">
        <v>1</v>
      </c>
      <c r="F159" s="111">
        <v>1</v>
      </c>
      <c r="G159" s="111">
        <v>1</v>
      </c>
    </row>
    <row r="160" spans="1:7" ht="13.5">
      <c r="A160" s="221"/>
      <c r="B160" s="102" t="s">
        <v>15</v>
      </c>
      <c r="C160" s="110">
        <v>0.27586206896551724</v>
      </c>
      <c r="D160" s="111">
        <v>6.8965517241379309E-2</v>
      </c>
      <c r="E160" s="111">
        <v>1</v>
      </c>
      <c r="F160" s="111">
        <v>0.27586206896551724</v>
      </c>
      <c r="G160" s="111">
        <v>1</v>
      </c>
    </row>
    <row r="161" spans="1:7" ht="13.5">
      <c r="A161" s="221"/>
      <c r="B161" s="102" t="s">
        <v>16</v>
      </c>
      <c r="C161" s="110">
        <v>0.35</v>
      </c>
      <c r="D161" s="111">
        <v>0.05</v>
      </c>
      <c r="E161" s="111">
        <v>0.65</v>
      </c>
      <c r="F161" s="111">
        <v>0.3</v>
      </c>
      <c r="G161" s="111">
        <v>1</v>
      </c>
    </row>
    <row r="162" spans="1:7" ht="13.5">
      <c r="A162" s="221"/>
      <c r="B162" s="102" t="s">
        <v>17</v>
      </c>
      <c r="C162" s="110">
        <v>0</v>
      </c>
      <c r="D162" s="111">
        <v>0</v>
      </c>
      <c r="E162" s="111">
        <v>0</v>
      </c>
      <c r="F162" s="111">
        <v>0</v>
      </c>
      <c r="G162" s="111">
        <v>0</v>
      </c>
    </row>
    <row r="163" spans="1:7" ht="13.5">
      <c r="A163" s="221"/>
      <c r="B163" s="102" t="s">
        <v>18</v>
      </c>
      <c r="C163" s="110">
        <v>0.16666666666666666</v>
      </c>
      <c r="D163" s="111">
        <v>0.16666666666666666</v>
      </c>
      <c r="E163" s="111">
        <v>1</v>
      </c>
      <c r="F163" s="111">
        <v>0.66666666666666663</v>
      </c>
      <c r="G163" s="111">
        <v>1</v>
      </c>
    </row>
    <row r="164" spans="1:7" ht="13.5">
      <c r="A164" s="221"/>
      <c r="B164" s="102" t="s">
        <v>23</v>
      </c>
      <c r="C164" s="110">
        <v>0</v>
      </c>
      <c r="D164" s="111">
        <v>0</v>
      </c>
      <c r="E164" s="111">
        <v>1</v>
      </c>
      <c r="F164" s="111">
        <v>0</v>
      </c>
      <c r="G164" s="111">
        <v>1</v>
      </c>
    </row>
    <row r="165" spans="1:7" ht="13.5">
      <c r="A165" s="221"/>
      <c r="B165" s="102" t="s">
        <v>19</v>
      </c>
      <c r="C165" s="110">
        <v>0.13636363636363635</v>
      </c>
      <c r="D165" s="111">
        <v>4.5454545454545456E-2</v>
      </c>
      <c r="E165" s="111">
        <v>0.95454545454545459</v>
      </c>
      <c r="F165" s="111">
        <v>0.40909090909090912</v>
      </c>
      <c r="G165" s="111">
        <v>1</v>
      </c>
    </row>
    <row r="166" spans="1:7" ht="13.5">
      <c r="A166" s="221"/>
      <c r="B166" s="102" t="s">
        <v>20</v>
      </c>
      <c r="C166" s="110">
        <v>0</v>
      </c>
      <c r="D166" s="111">
        <v>0</v>
      </c>
      <c r="E166" s="111">
        <v>0</v>
      </c>
      <c r="F166" s="111">
        <v>1</v>
      </c>
      <c r="G166" s="111">
        <v>1</v>
      </c>
    </row>
    <row r="167" spans="1:7" ht="13.5">
      <c r="A167" s="221"/>
      <c r="B167" s="102" t="s">
        <v>21</v>
      </c>
      <c r="C167" s="110">
        <v>0</v>
      </c>
      <c r="D167" s="111">
        <v>0</v>
      </c>
      <c r="E167" s="111">
        <v>1</v>
      </c>
      <c r="F167" s="111">
        <v>0.27272727272727271</v>
      </c>
      <c r="G167" s="111">
        <v>1</v>
      </c>
    </row>
    <row r="168" spans="1:7" ht="13.5">
      <c r="A168" s="221"/>
      <c r="B168" s="102" t="s">
        <v>47</v>
      </c>
      <c r="C168" s="110">
        <v>0.14285714285714285</v>
      </c>
      <c r="D168" s="111">
        <v>0.14285714285714285</v>
      </c>
      <c r="E168" s="111">
        <v>0.95238095238095233</v>
      </c>
      <c r="F168" s="111">
        <v>9.5238095238095233E-2</v>
      </c>
      <c r="G168" s="111">
        <v>1</v>
      </c>
    </row>
    <row r="169" spans="1:7" ht="13.5">
      <c r="A169" s="221"/>
      <c r="B169" s="102" t="s">
        <v>22</v>
      </c>
      <c r="C169" s="110">
        <v>0.30769230769230771</v>
      </c>
      <c r="D169" s="111">
        <v>0</v>
      </c>
      <c r="E169" s="111">
        <v>0.92307692307692313</v>
      </c>
      <c r="F169" s="111">
        <v>0.15384615384615385</v>
      </c>
      <c r="G169" s="111">
        <v>1</v>
      </c>
    </row>
    <row r="170" spans="1:7" ht="13.5">
      <c r="A170" s="221"/>
      <c r="B170" s="102" t="s">
        <v>9</v>
      </c>
      <c r="C170" s="110">
        <v>0.13636363636363635</v>
      </c>
      <c r="D170" s="111">
        <v>6.8181818181818177E-2</v>
      </c>
      <c r="E170" s="111">
        <v>0.86363636363636365</v>
      </c>
      <c r="F170" s="111">
        <v>0.47727272727272729</v>
      </c>
      <c r="G170" s="111">
        <v>1</v>
      </c>
    </row>
    <row r="171" spans="1:7" ht="13.5">
      <c r="A171" s="221"/>
      <c r="B171" s="102" t="s">
        <v>5</v>
      </c>
      <c r="C171" s="110">
        <v>0.22222222222222221</v>
      </c>
      <c r="D171" s="111">
        <v>0</v>
      </c>
      <c r="E171" s="111">
        <v>0.77777777777777779</v>
      </c>
      <c r="F171" s="111">
        <v>0.33333333333333331</v>
      </c>
      <c r="G171" s="111">
        <v>1</v>
      </c>
    </row>
    <row r="172" spans="1:7" ht="13.5">
      <c r="A172" s="221"/>
      <c r="B172" s="102" t="s">
        <v>126</v>
      </c>
      <c r="C172" s="110">
        <v>0.7142857142857143</v>
      </c>
      <c r="D172" s="111">
        <v>0</v>
      </c>
      <c r="E172" s="111">
        <v>0.5714285714285714</v>
      </c>
      <c r="F172" s="111">
        <v>0.42857142857142855</v>
      </c>
      <c r="G172" s="111">
        <v>1</v>
      </c>
    </row>
    <row r="173" spans="1:7" ht="13.5">
      <c r="A173" s="223"/>
      <c r="B173" s="322"/>
      <c r="C173" s="325">
        <v>0</v>
      </c>
      <c r="D173" s="326">
        <v>0</v>
      </c>
      <c r="E173" s="326">
        <v>0</v>
      </c>
      <c r="F173" s="326">
        <v>0</v>
      </c>
      <c r="G173" s="326">
        <v>0</v>
      </c>
    </row>
    <row r="174" spans="1:7" ht="14.25" thickBot="1">
      <c r="A174" s="222"/>
      <c r="B174" s="105" t="s">
        <v>1</v>
      </c>
      <c r="C174" s="112">
        <v>0.20348837209302326</v>
      </c>
      <c r="D174" s="113">
        <v>7.2674418604651167E-2</v>
      </c>
      <c r="E174" s="113">
        <v>0.84883720930232553</v>
      </c>
      <c r="F174" s="113">
        <v>0.35465116279069769</v>
      </c>
      <c r="G174" s="113">
        <v>1</v>
      </c>
    </row>
    <row r="175" spans="1:7" ht="13.5">
      <c r="A175" s="116"/>
      <c r="B175" s="116"/>
      <c r="C175" s="116"/>
      <c r="D175" s="116"/>
      <c r="E175" s="116"/>
      <c r="F175" s="116"/>
      <c r="G175" s="116"/>
    </row>
    <row r="176" spans="1:7" ht="13.5" thickBot="1">
      <c r="A176" s="26" t="s">
        <v>94</v>
      </c>
    </row>
    <row r="177" spans="1:7" ht="12.75" thickBot="1">
      <c r="A177" s="96" t="s">
        <v>0</v>
      </c>
      <c r="B177" s="96" t="s">
        <v>0</v>
      </c>
      <c r="C177" s="547" t="s">
        <v>98</v>
      </c>
      <c r="D177" s="548"/>
      <c r="E177" s="548"/>
      <c r="F177" s="548"/>
      <c r="G177" s="548"/>
    </row>
    <row r="178" spans="1:7" ht="34.5" thickBot="1">
      <c r="A178" s="28"/>
      <c r="B178" s="28"/>
      <c r="C178" s="97" t="s">
        <v>99</v>
      </c>
      <c r="D178" s="98" t="s">
        <v>100</v>
      </c>
      <c r="E178" s="98" t="s">
        <v>101</v>
      </c>
      <c r="F178" s="98" t="s">
        <v>96</v>
      </c>
      <c r="G178" s="98" t="s">
        <v>1</v>
      </c>
    </row>
    <row r="179" spans="1:7" ht="13.5" thickBot="1">
      <c r="A179" s="29"/>
      <c r="B179" s="29"/>
      <c r="C179" s="76" t="s">
        <v>26</v>
      </c>
      <c r="D179" s="77" t="s">
        <v>26</v>
      </c>
      <c r="E179" s="77" t="s">
        <v>26</v>
      </c>
      <c r="F179" s="77" t="s">
        <v>26</v>
      </c>
      <c r="G179" s="77" t="s">
        <v>26</v>
      </c>
    </row>
    <row r="180" spans="1:7" ht="13.5">
      <c r="A180" s="220" t="s">
        <v>24</v>
      </c>
      <c r="B180" s="99" t="s">
        <v>3</v>
      </c>
      <c r="C180" s="108">
        <v>0</v>
      </c>
      <c r="D180" s="109">
        <v>0.04</v>
      </c>
      <c r="E180" s="109">
        <v>2.7E-2</v>
      </c>
      <c r="F180" s="109">
        <v>5.7000000000000002E-2</v>
      </c>
      <c r="G180" s="109">
        <v>3.7999999999999999E-2</v>
      </c>
    </row>
    <row r="181" spans="1:7" ht="13.5">
      <c r="A181" s="221"/>
      <c r="B181" s="102" t="s">
        <v>4</v>
      </c>
      <c r="C181" s="110">
        <v>1.4E-2</v>
      </c>
      <c r="D181" s="111">
        <v>0.04</v>
      </c>
      <c r="E181" s="111">
        <v>0.01</v>
      </c>
      <c r="F181" s="111">
        <v>8.0000000000000002E-3</v>
      </c>
      <c r="G181" s="111">
        <v>8.9999999999999993E-3</v>
      </c>
    </row>
    <row r="182" spans="1:7" ht="13.5">
      <c r="A182" s="221"/>
      <c r="B182" s="102" t="s">
        <v>14</v>
      </c>
      <c r="C182" s="110">
        <v>0</v>
      </c>
      <c r="D182" s="111">
        <v>0</v>
      </c>
      <c r="E182" s="111">
        <v>2.7E-2</v>
      </c>
      <c r="F182" s="111">
        <v>8.0000000000000002E-3</v>
      </c>
      <c r="G182" s="111">
        <v>2.5999999999999999E-2</v>
      </c>
    </row>
    <row r="183" spans="1:7" ht="13.5">
      <c r="A183" s="221"/>
      <c r="B183" s="102" t="s">
        <v>6</v>
      </c>
      <c r="C183" s="110">
        <v>8.5999999999999993E-2</v>
      </c>
      <c r="D183" s="111">
        <v>0.16</v>
      </c>
      <c r="E183" s="111">
        <v>3.7999999999999999E-2</v>
      </c>
      <c r="F183" s="111">
        <v>8.2000000000000003E-2</v>
      </c>
      <c r="G183" s="111">
        <v>4.9000000000000002E-2</v>
      </c>
    </row>
    <row r="184" spans="1:7" ht="13.5">
      <c r="A184" s="221"/>
      <c r="B184" s="102" t="s">
        <v>8</v>
      </c>
      <c r="C184" s="110">
        <v>1.4E-2</v>
      </c>
      <c r="D184" s="111">
        <v>0</v>
      </c>
      <c r="E184" s="111">
        <v>7.0000000000000001E-3</v>
      </c>
      <c r="F184" s="111">
        <v>0</v>
      </c>
      <c r="G184" s="111">
        <v>6.0000000000000001E-3</v>
      </c>
    </row>
    <row r="185" spans="1:7" ht="13.5">
      <c r="A185" s="221"/>
      <c r="B185" s="102" t="s">
        <v>10</v>
      </c>
      <c r="C185" s="110">
        <v>0</v>
      </c>
      <c r="D185" s="111">
        <v>0</v>
      </c>
      <c r="E185" s="111">
        <v>3.0000000000000001E-3</v>
      </c>
      <c r="F185" s="111">
        <v>0</v>
      </c>
      <c r="G185" s="111">
        <v>3.0000000000000001E-3</v>
      </c>
    </row>
    <row r="186" spans="1:7" ht="13.5">
      <c r="A186" s="221"/>
      <c r="B186" s="102" t="s">
        <v>11</v>
      </c>
      <c r="C186" s="110">
        <v>2.9000000000000001E-2</v>
      </c>
      <c r="D186" s="111">
        <v>0.04</v>
      </c>
      <c r="E186" s="111">
        <v>7.0000000000000001E-3</v>
      </c>
      <c r="F186" s="111">
        <v>8.0000000000000002E-3</v>
      </c>
      <c r="G186" s="111">
        <v>8.9999999999999993E-3</v>
      </c>
    </row>
    <row r="187" spans="1:7" ht="13.5">
      <c r="A187" s="221"/>
      <c r="B187" s="102" t="s">
        <v>12</v>
      </c>
      <c r="C187" s="110">
        <v>1.4E-2</v>
      </c>
      <c r="D187" s="111">
        <v>0</v>
      </c>
      <c r="E187" s="111">
        <v>1.4E-2</v>
      </c>
      <c r="F187" s="111">
        <v>2.5000000000000001E-2</v>
      </c>
      <c r="G187" s="111">
        <v>1.4999999999999999E-2</v>
      </c>
    </row>
    <row r="188" spans="1:7" ht="13.5">
      <c r="A188" s="221"/>
      <c r="B188" s="102" t="s">
        <v>7</v>
      </c>
      <c r="C188" s="110">
        <v>0.186</v>
      </c>
      <c r="D188" s="111">
        <v>0.04</v>
      </c>
      <c r="E188" s="111">
        <v>0.19500000000000001</v>
      </c>
      <c r="F188" s="111">
        <v>0.13900000000000001</v>
      </c>
      <c r="G188" s="111">
        <v>0.186</v>
      </c>
    </row>
    <row r="189" spans="1:7" ht="13.5">
      <c r="A189" s="221"/>
      <c r="B189" s="102" t="s">
        <v>13</v>
      </c>
      <c r="C189" s="110">
        <v>0</v>
      </c>
      <c r="D189" s="111">
        <v>0</v>
      </c>
      <c r="E189" s="111">
        <v>0.01</v>
      </c>
      <c r="F189" s="111">
        <v>2.5000000000000001E-2</v>
      </c>
      <c r="G189" s="111">
        <v>8.9999999999999993E-3</v>
      </c>
    </row>
    <row r="190" spans="1:7" ht="13.5">
      <c r="A190" s="221"/>
      <c r="B190" s="102" t="s">
        <v>15</v>
      </c>
      <c r="C190" s="110">
        <v>0.114</v>
      </c>
      <c r="D190" s="111">
        <v>0.08</v>
      </c>
      <c r="E190" s="111">
        <v>9.9000000000000005E-2</v>
      </c>
      <c r="F190" s="111">
        <v>6.6000000000000003E-2</v>
      </c>
      <c r="G190" s="111">
        <v>8.4000000000000005E-2</v>
      </c>
    </row>
    <row r="191" spans="1:7" ht="13.5">
      <c r="A191" s="221"/>
      <c r="B191" s="102" t="s">
        <v>16</v>
      </c>
      <c r="C191" s="110">
        <v>0.1</v>
      </c>
      <c r="D191" s="111">
        <v>0.04</v>
      </c>
      <c r="E191" s="111">
        <v>4.4999999999999998E-2</v>
      </c>
      <c r="F191" s="111">
        <v>4.9000000000000002E-2</v>
      </c>
      <c r="G191" s="111">
        <v>5.8000000000000003E-2</v>
      </c>
    </row>
    <row r="192" spans="1:7" ht="13.5">
      <c r="A192" s="221"/>
      <c r="B192" s="102" t="s">
        <v>17</v>
      </c>
      <c r="C192" s="110"/>
      <c r="D192" s="111"/>
      <c r="E192" s="111"/>
      <c r="F192" s="111"/>
      <c r="G192" s="111"/>
    </row>
    <row r="193" spans="1:7" ht="13.5">
      <c r="A193" s="221"/>
      <c r="B193" s="102" t="s">
        <v>18</v>
      </c>
      <c r="C193" s="110">
        <v>1.4E-2</v>
      </c>
      <c r="D193" s="111">
        <v>0.04</v>
      </c>
      <c r="E193" s="111">
        <v>2.1000000000000001E-2</v>
      </c>
      <c r="F193" s="111">
        <v>3.3000000000000002E-2</v>
      </c>
      <c r="G193" s="111">
        <v>1.7000000000000001E-2</v>
      </c>
    </row>
    <row r="194" spans="1:7" ht="13.5">
      <c r="A194" s="221"/>
      <c r="B194" s="102" t="s">
        <v>23</v>
      </c>
      <c r="C194" s="110">
        <v>0</v>
      </c>
      <c r="D194" s="111">
        <v>0</v>
      </c>
      <c r="E194" s="111">
        <v>3.0000000000000001E-3</v>
      </c>
      <c r="F194" s="111">
        <v>0</v>
      </c>
      <c r="G194" s="111">
        <v>3.0000000000000001E-3</v>
      </c>
    </row>
    <row r="195" spans="1:7" ht="13.5">
      <c r="A195" s="221"/>
      <c r="B195" s="102" t="s">
        <v>19</v>
      </c>
      <c r="C195" s="110">
        <v>4.2999999999999997E-2</v>
      </c>
      <c r="D195" s="111">
        <v>0.04</v>
      </c>
      <c r="E195" s="111">
        <v>7.1999999999999995E-2</v>
      </c>
      <c r="F195" s="111">
        <v>7.3999999999999996E-2</v>
      </c>
      <c r="G195" s="111">
        <v>6.4000000000000001E-2</v>
      </c>
    </row>
    <row r="196" spans="1:7" ht="13.5">
      <c r="A196" s="221"/>
      <c r="B196" s="102" t="s">
        <v>20</v>
      </c>
      <c r="C196" s="110">
        <v>0</v>
      </c>
      <c r="D196" s="111">
        <v>0</v>
      </c>
      <c r="E196" s="111">
        <v>0</v>
      </c>
      <c r="F196" s="111">
        <v>8.0000000000000002E-3</v>
      </c>
      <c r="G196" s="111">
        <v>3.0000000000000001E-3</v>
      </c>
    </row>
    <row r="197" spans="1:7" ht="13.5">
      <c r="A197" s="221"/>
      <c r="B197" s="102" t="s">
        <v>21</v>
      </c>
      <c r="C197" s="110">
        <v>0</v>
      </c>
      <c r="D197" s="111">
        <v>0</v>
      </c>
      <c r="E197" s="111">
        <v>3.7999999999999999E-2</v>
      </c>
      <c r="F197" s="111">
        <v>2.5000000000000001E-2</v>
      </c>
      <c r="G197" s="111">
        <v>3.2000000000000001E-2</v>
      </c>
    </row>
    <row r="198" spans="1:7" ht="13.5">
      <c r="A198" s="221"/>
      <c r="B198" s="102" t="s">
        <v>47</v>
      </c>
      <c r="C198" s="110">
        <v>4.2999999999999997E-2</v>
      </c>
      <c r="D198" s="111">
        <v>0.12</v>
      </c>
      <c r="E198" s="111">
        <v>6.8000000000000005E-2</v>
      </c>
      <c r="F198" s="111">
        <v>1.6E-2</v>
      </c>
      <c r="G198" s="111">
        <v>6.0999999999999999E-2</v>
      </c>
    </row>
    <row r="199" spans="1:7" ht="13.5">
      <c r="A199" s="221"/>
      <c r="B199" s="102" t="s">
        <v>22</v>
      </c>
      <c r="C199" s="110">
        <v>5.7000000000000002E-2</v>
      </c>
      <c r="D199" s="111">
        <v>0</v>
      </c>
      <c r="E199" s="111">
        <v>4.1000000000000002E-2</v>
      </c>
      <c r="F199" s="111">
        <v>1.6E-2</v>
      </c>
      <c r="G199" s="111">
        <v>3.7999999999999999E-2</v>
      </c>
    </row>
    <row r="200" spans="1:7" ht="13.5">
      <c r="A200" s="221"/>
      <c r="B200" s="102" t="s">
        <v>9</v>
      </c>
      <c r="C200" s="110">
        <v>8.5999999999999993E-2</v>
      </c>
      <c r="D200" s="111">
        <v>0.12</v>
      </c>
      <c r="E200" s="111">
        <v>0.13</v>
      </c>
      <c r="F200" s="111">
        <v>0.17199999999999999</v>
      </c>
      <c r="G200" s="111">
        <v>0.128</v>
      </c>
    </row>
    <row r="201" spans="1:7" ht="13.5">
      <c r="A201" s="221"/>
      <c r="B201" s="102" t="s">
        <v>5</v>
      </c>
      <c r="C201" s="110">
        <v>2.9000000000000001E-2</v>
      </c>
      <c r="D201" s="111">
        <v>0</v>
      </c>
      <c r="E201" s="111">
        <v>2.4E-2</v>
      </c>
      <c r="F201" s="111">
        <v>2.5000000000000001E-2</v>
      </c>
      <c r="G201" s="111">
        <v>2.5999999999999999E-2</v>
      </c>
    </row>
    <row r="202" spans="1:7" ht="13.5">
      <c r="A202" s="221"/>
      <c r="B202" s="102" t="s">
        <v>126</v>
      </c>
      <c r="C202" s="110">
        <v>7.0999999999999994E-2</v>
      </c>
      <c r="D202" s="111">
        <v>0</v>
      </c>
      <c r="E202" s="111">
        <v>1.4E-2</v>
      </c>
      <c r="F202" s="111">
        <v>2.5000000000000001E-2</v>
      </c>
      <c r="G202" s="111">
        <v>0.02</v>
      </c>
    </row>
    <row r="203" spans="1:7" ht="13.5">
      <c r="A203" s="223"/>
      <c r="B203" s="322"/>
      <c r="C203" s="325"/>
      <c r="D203" s="326"/>
      <c r="E203" s="326"/>
      <c r="F203" s="326"/>
      <c r="G203" s="326"/>
    </row>
    <row r="204" spans="1:7" ht="14.25" thickBot="1">
      <c r="A204" s="222"/>
      <c r="B204" s="105" t="s">
        <v>1</v>
      </c>
      <c r="C204" s="112">
        <v>1</v>
      </c>
      <c r="D204" s="113">
        <v>1</v>
      </c>
      <c r="E204" s="113">
        <v>1</v>
      </c>
      <c r="F204" s="113">
        <v>1</v>
      </c>
      <c r="G204" s="113">
        <v>1</v>
      </c>
    </row>
    <row r="205" spans="1:7" ht="13.5">
      <c r="A205" s="176"/>
      <c r="B205" s="310"/>
      <c r="C205" s="116"/>
      <c r="D205" s="116"/>
      <c r="E205" s="116"/>
      <c r="F205" s="116"/>
      <c r="G205" s="116"/>
    </row>
    <row r="206" spans="1:7" ht="12.75">
      <c r="A206" s="26"/>
    </row>
    <row r="207" spans="1:7" ht="12.75">
      <c r="A207" s="26"/>
    </row>
    <row r="208" spans="1:7" ht="12.75">
      <c r="A208" s="26"/>
    </row>
    <row r="209" spans="1:6">
      <c r="A209" s="1">
        <v>2010</v>
      </c>
    </row>
    <row r="210" spans="1:6" ht="13.15" customHeight="1">
      <c r="A210" s="331" t="s">
        <v>0</v>
      </c>
      <c r="B210" s="332" t="s">
        <v>0</v>
      </c>
      <c r="C210" s="497" t="s">
        <v>99</v>
      </c>
      <c r="D210" s="498"/>
      <c r="E210" s="498"/>
      <c r="F210" s="499"/>
    </row>
    <row r="211" spans="1:6" ht="13.15" customHeight="1">
      <c r="A211" s="333"/>
      <c r="B211" s="29"/>
      <c r="C211" s="497" t="s">
        <v>28</v>
      </c>
      <c r="D211" s="498"/>
      <c r="E211" s="498"/>
      <c r="F211" s="499"/>
    </row>
    <row r="212" spans="1:6" ht="13.15" customHeight="1">
      <c r="A212" s="334"/>
      <c r="B212" s="335"/>
      <c r="C212" s="336" t="s">
        <v>39</v>
      </c>
      <c r="D212" s="337" t="s">
        <v>29</v>
      </c>
      <c r="E212" s="337" t="s">
        <v>40</v>
      </c>
      <c r="F212" s="338" t="s">
        <v>30</v>
      </c>
    </row>
    <row r="213" spans="1:6" ht="13.15" customHeight="1">
      <c r="A213" s="339" t="s">
        <v>24</v>
      </c>
      <c r="B213" s="340" t="s">
        <v>3</v>
      </c>
      <c r="C213" s="341">
        <f>C8</f>
        <v>5</v>
      </c>
      <c r="D213" s="342">
        <f>C213/$I$39</f>
        <v>1.282051282051282E-2</v>
      </c>
      <c r="E213" s="341">
        <f>I8-C213</f>
        <v>14</v>
      </c>
      <c r="F213" s="342">
        <f>E213/$I$39</f>
        <v>3.5897435897435895E-2</v>
      </c>
    </row>
    <row r="214" spans="1:6" ht="13.15" customHeight="1">
      <c r="A214" s="184"/>
      <c r="B214" s="53" t="s">
        <v>4</v>
      </c>
      <c r="C214" s="54">
        <f t="shared" ref="C214:C244" si="63">C9</f>
        <v>4</v>
      </c>
      <c r="D214" s="55">
        <f t="shared" ref="D214:D244" si="64">C214/$I$39</f>
        <v>1.0256410256410256E-2</v>
      </c>
      <c r="E214" s="54">
        <f t="shared" ref="E214:E244" si="65">I9-C214</f>
        <v>12</v>
      </c>
      <c r="F214" s="55">
        <f t="shared" ref="F214:F244" si="66">E214/$I$39</f>
        <v>3.0769230769230771E-2</v>
      </c>
    </row>
    <row r="215" spans="1:6" ht="13.15" customHeight="1">
      <c r="A215" s="184"/>
      <c r="B215" s="53" t="s">
        <v>41</v>
      </c>
      <c r="C215" s="54">
        <f t="shared" si="63"/>
        <v>1</v>
      </c>
      <c r="D215" s="55">
        <f t="shared" si="64"/>
        <v>2.5641025641025641E-3</v>
      </c>
      <c r="E215" s="54">
        <f t="shared" si="65"/>
        <v>3</v>
      </c>
      <c r="F215" s="55">
        <f t="shared" si="66"/>
        <v>7.6923076923076927E-3</v>
      </c>
    </row>
    <row r="216" spans="1:6" ht="13.15" customHeight="1">
      <c r="A216" s="184"/>
      <c r="B216" s="53" t="s">
        <v>42</v>
      </c>
      <c r="C216" s="54">
        <f t="shared" si="63"/>
        <v>6</v>
      </c>
      <c r="D216" s="55">
        <f t="shared" si="64"/>
        <v>1.5384615384615385E-2</v>
      </c>
      <c r="E216" s="54">
        <f t="shared" si="65"/>
        <v>17</v>
      </c>
      <c r="F216" s="55">
        <f t="shared" si="66"/>
        <v>4.3589743589743588E-2</v>
      </c>
    </row>
    <row r="217" spans="1:6" ht="13.15" customHeight="1">
      <c r="A217" s="184"/>
      <c r="B217" s="53" t="s">
        <v>14</v>
      </c>
      <c r="C217" s="54">
        <f t="shared" si="63"/>
        <v>4</v>
      </c>
      <c r="D217" s="55">
        <f t="shared" si="64"/>
        <v>1.0256410256410256E-2</v>
      </c>
      <c r="E217" s="54">
        <f t="shared" si="65"/>
        <v>7</v>
      </c>
      <c r="F217" s="55">
        <f t="shared" si="66"/>
        <v>1.7948717948717947E-2</v>
      </c>
    </row>
    <row r="218" spans="1:6" ht="13.15" customHeight="1">
      <c r="A218" s="184"/>
      <c r="B218" s="53" t="s">
        <v>6</v>
      </c>
      <c r="C218" s="54">
        <f t="shared" si="63"/>
        <v>5</v>
      </c>
      <c r="D218" s="55">
        <f t="shared" si="64"/>
        <v>1.282051282051282E-2</v>
      </c>
      <c r="E218" s="54">
        <f t="shared" si="65"/>
        <v>6</v>
      </c>
      <c r="F218" s="55">
        <f t="shared" si="66"/>
        <v>1.5384615384615385E-2</v>
      </c>
    </row>
    <row r="219" spans="1:6" ht="13.15" customHeight="1">
      <c r="A219" s="184"/>
      <c r="B219" s="53" t="s">
        <v>8</v>
      </c>
      <c r="C219" s="54">
        <f t="shared" si="63"/>
        <v>0</v>
      </c>
      <c r="D219" s="55">
        <f t="shared" si="64"/>
        <v>0</v>
      </c>
      <c r="E219" s="54">
        <f t="shared" si="65"/>
        <v>1</v>
      </c>
      <c r="F219" s="55">
        <f t="shared" si="66"/>
        <v>2.5641025641025641E-3</v>
      </c>
    </row>
    <row r="220" spans="1:6" ht="13.15" customHeight="1">
      <c r="A220" s="184"/>
      <c r="B220" s="53" t="s">
        <v>10</v>
      </c>
      <c r="C220" s="54">
        <f t="shared" si="63"/>
        <v>0</v>
      </c>
      <c r="D220" s="55">
        <f t="shared" si="64"/>
        <v>0</v>
      </c>
      <c r="E220" s="54">
        <f t="shared" si="65"/>
        <v>1</v>
      </c>
      <c r="F220" s="55">
        <f t="shared" si="66"/>
        <v>2.5641025641025641E-3</v>
      </c>
    </row>
    <row r="221" spans="1:6" ht="13.15" customHeight="1">
      <c r="A221" s="184"/>
      <c r="B221" s="53" t="s">
        <v>11</v>
      </c>
      <c r="C221" s="54">
        <f t="shared" si="63"/>
        <v>2</v>
      </c>
      <c r="D221" s="55">
        <f t="shared" si="64"/>
        <v>5.1282051282051282E-3</v>
      </c>
      <c r="E221" s="54">
        <f t="shared" si="65"/>
        <v>10</v>
      </c>
      <c r="F221" s="55">
        <f t="shared" si="66"/>
        <v>2.564102564102564E-2</v>
      </c>
    </row>
    <row r="222" spans="1:6" ht="13.15" customHeight="1">
      <c r="A222" s="184"/>
      <c r="B222" s="53" t="s">
        <v>12</v>
      </c>
      <c r="C222" s="54">
        <f t="shared" si="63"/>
        <v>6</v>
      </c>
      <c r="D222" s="55">
        <f t="shared" si="64"/>
        <v>1.5384615384615385E-2</v>
      </c>
      <c r="E222" s="54">
        <f t="shared" si="65"/>
        <v>4</v>
      </c>
      <c r="F222" s="55">
        <f t="shared" si="66"/>
        <v>1.0256410256410256E-2</v>
      </c>
    </row>
    <row r="223" spans="1:6" ht="13.15" customHeight="1">
      <c r="A223" s="184"/>
      <c r="B223" s="53" t="s">
        <v>43</v>
      </c>
      <c r="C223" s="54">
        <f t="shared" si="63"/>
        <v>3</v>
      </c>
      <c r="D223" s="55">
        <f t="shared" si="64"/>
        <v>7.6923076923076927E-3</v>
      </c>
      <c r="E223" s="54">
        <f t="shared" si="65"/>
        <v>3</v>
      </c>
      <c r="F223" s="55">
        <f t="shared" si="66"/>
        <v>7.6923076923076927E-3</v>
      </c>
    </row>
    <row r="224" spans="1:6" ht="13.15" customHeight="1">
      <c r="A224" s="184"/>
      <c r="B224" s="53" t="s">
        <v>7</v>
      </c>
      <c r="C224" s="54">
        <f t="shared" si="63"/>
        <v>13</v>
      </c>
      <c r="D224" s="55">
        <f t="shared" si="64"/>
        <v>3.3333333333333333E-2</v>
      </c>
      <c r="E224" s="54">
        <f t="shared" si="65"/>
        <v>49</v>
      </c>
      <c r="F224" s="55">
        <f t="shared" si="66"/>
        <v>0.12564102564102564</v>
      </c>
    </row>
    <row r="225" spans="1:6" ht="13.15" customHeight="1">
      <c r="A225" s="184"/>
      <c r="B225" s="53" t="s">
        <v>13</v>
      </c>
      <c r="C225" s="54">
        <f t="shared" si="63"/>
        <v>13</v>
      </c>
      <c r="D225" s="55">
        <f t="shared" si="64"/>
        <v>3.3333333333333333E-2</v>
      </c>
      <c r="E225" s="54">
        <f t="shared" si="65"/>
        <v>6</v>
      </c>
      <c r="F225" s="55">
        <f t="shared" si="66"/>
        <v>1.5384615384615385E-2</v>
      </c>
    </row>
    <row r="226" spans="1:6" ht="13.15" customHeight="1">
      <c r="A226" s="184"/>
      <c r="B226" s="53" t="s">
        <v>15</v>
      </c>
      <c r="C226" s="54">
        <f t="shared" si="63"/>
        <v>9</v>
      </c>
      <c r="D226" s="55">
        <f t="shared" si="64"/>
        <v>2.3076923076923078E-2</v>
      </c>
      <c r="E226" s="54">
        <f t="shared" si="65"/>
        <v>14</v>
      </c>
      <c r="F226" s="55">
        <f t="shared" si="66"/>
        <v>3.5897435897435895E-2</v>
      </c>
    </row>
    <row r="227" spans="1:6" ht="13.15" customHeight="1">
      <c r="A227" s="184"/>
      <c r="B227" s="53" t="s">
        <v>16</v>
      </c>
      <c r="C227" s="54">
        <f t="shared" si="63"/>
        <v>10</v>
      </c>
      <c r="D227" s="55">
        <f t="shared" si="64"/>
        <v>2.564102564102564E-2</v>
      </c>
      <c r="E227" s="54">
        <f t="shared" si="65"/>
        <v>11</v>
      </c>
      <c r="F227" s="55">
        <f t="shared" si="66"/>
        <v>2.8205128205128206E-2</v>
      </c>
    </row>
    <row r="228" spans="1:6" ht="13.15" customHeight="1">
      <c r="A228" s="184"/>
      <c r="B228" s="53" t="s">
        <v>17</v>
      </c>
      <c r="C228" s="54">
        <f t="shared" si="63"/>
        <v>0</v>
      </c>
      <c r="D228" s="55">
        <f t="shared" si="64"/>
        <v>0</v>
      </c>
      <c r="E228" s="54">
        <f t="shared" si="65"/>
        <v>0</v>
      </c>
      <c r="F228" s="55">
        <f t="shared" si="66"/>
        <v>0</v>
      </c>
    </row>
    <row r="229" spans="1:6" ht="13.15" customHeight="1">
      <c r="A229" s="184"/>
      <c r="B229" s="53" t="s">
        <v>44</v>
      </c>
      <c r="C229" s="54">
        <f t="shared" si="63"/>
        <v>0</v>
      </c>
      <c r="D229" s="55">
        <f t="shared" si="64"/>
        <v>0</v>
      </c>
      <c r="E229" s="54">
        <f t="shared" si="65"/>
        <v>5</v>
      </c>
      <c r="F229" s="55">
        <f t="shared" si="66"/>
        <v>1.282051282051282E-2</v>
      </c>
    </row>
    <row r="230" spans="1:6" ht="13.15" customHeight="1">
      <c r="A230" s="184"/>
      <c r="B230" s="53" t="s">
        <v>18</v>
      </c>
      <c r="C230" s="54">
        <f t="shared" si="63"/>
        <v>1</v>
      </c>
      <c r="D230" s="55">
        <f t="shared" si="64"/>
        <v>2.5641025641025641E-3</v>
      </c>
      <c r="E230" s="54">
        <f t="shared" si="65"/>
        <v>2</v>
      </c>
      <c r="F230" s="55">
        <f t="shared" si="66"/>
        <v>5.1282051282051282E-3</v>
      </c>
    </row>
    <row r="231" spans="1:6" ht="13.15" customHeight="1">
      <c r="A231" s="184"/>
      <c r="B231" s="53" t="s">
        <v>23</v>
      </c>
      <c r="C231" s="54">
        <f t="shared" si="63"/>
        <v>1</v>
      </c>
      <c r="D231" s="55">
        <f t="shared" si="64"/>
        <v>2.5641025641025641E-3</v>
      </c>
      <c r="E231" s="54">
        <f t="shared" si="65"/>
        <v>1</v>
      </c>
      <c r="F231" s="55">
        <f t="shared" si="66"/>
        <v>2.5641025641025641E-3</v>
      </c>
    </row>
    <row r="232" spans="1:6" ht="13.15" customHeight="1">
      <c r="A232" s="184"/>
      <c r="B232" s="53" t="s">
        <v>19</v>
      </c>
      <c r="C232" s="54">
        <f t="shared" si="63"/>
        <v>3</v>
      </c>
      <c r="D232" s="55">
        <f t="shared" si="64"/>
        <v>7.6923076923076927E-3</v>
      </c>
      <c r="E232" s="54">
        <f t="shared" si="65"/>
        <v>4</v>
      </c>
      <c r="F232" s="55">
        <f t="shared" si="66"/>
        <v>1.0256410256410256E-2</v>
      </c>
    </row>
    <row r="233" spans="1:6" ht="13.15" customHeight="1">
      <c r="A233" s="184"/>
      <c r="B233" s="53" t="s">
        <v>20</v>
      </c>
      <c r="C233" s="54">
        <f t="shared" si="63"/>
        <v>1</v>
      </c>
      <c r="D233" s="55">
        <f t="shared" si="64"/>
        <v>2.5641025641025641E-3</v>
      </c>
      <c r="E233" s="54">
        <f t="shared" si="65"/>
        <v>2</v>
      </c>
      <c r="F233" s="55">
        <f t="shared" si="66"/>
        <v>5.1282051282051282E-3</v>
      </c>
    </row>
    <row r="234" spans="1:6" ht="13.15" customHeight="1">
      <c r="A234" s="184"/>
      <c r="B234" s="53" t="s">
        <v>21</v>
      </c>
      <c r="C234" s="54">
        <f t="shared" si="63"/>
        <v>2</v>
      </c>
      <c r="D234" s="55">
        <f t="shared" si="64"/>
        <v>5.1282051282051282E-3</v>
      </c>
      <c r="E234" s="54">
        <f t="shared" si="65"/>
        <v>5</v>
      </c>
      <c r="F234" s="55">
        <f t="shared" si="66"/>
        <v>1.282051282051282E-2</v>
      </c>
    </row>
    <row r="235" spans="1:6" ht="13.15" customHeight="1">
      <c r="A235" s="184"/>
      <c r="B235" s="53" t="s">
        <v>45</v>
      </c>
      <c r="C235" s="54">
        <f t="shared" si="63"/>
        <v>1</v>
      </c>
      <c r="D235" s="55">
        <f t="shared" si="64"/>
        <v>2.5641025641025641E-3</v>
      </c>
      <c r="E235" s="54">
        <f t="shared" si="65"/>
        <v>16</v>
      </c>
      <c r="F235" s="55">
        <f t="shared" si="66"/>
        <v>4.1025641025641026E-2</v>
      </c>
    </row>
    <row r="236" spans="1:6" ht="13.15" customHeight="1">
      <c r="A236" s="184"/>
      <c r="B236" s="53" t="s">
        <v>46</v>
      </c>
      <c r="C236" s="54">
        <f t="shared" si="63"/>
        <v>7</v>
      </c>
      <c r="D236" s="55">
        <f t="shared" si="64"/>
        <v>1.7948717948717947E-2</v>
      </c>
      <c r="E236" s="54">
        <f t="shared" si="65"/>
        <v>11</v>
      </c>
      <c r="F236" s="55">
        <f t="shared" si="66"/>
        <v>2.8205128205128206E-2</v>
      </c>
    </row>
    <row r="237" spans="1:6" ht="13.15" customHeight="1">
      <c r="A237" s="184"/>
      <c r="B237" s="53" t="s">
        <v>47</v>
      </c>
      <c r="C237" s="54">
        <f t="shared" si="63"/>
        <v>1</v>
      </c>
      <c r="D237" s="55">
        <f t="shared" si="64"/>
        <v>2.5641025641025641E-3</v>
      </c>
      <c r="E237" s="54">
        <f t="shared" si="65"/>
        <v>16</v>
      </c>
      <c r="F237" s="55">
        <f t="shared" si="66"/>
        <v>4.1025641025641026E-2</v>
      </c>
    </row>
    <row r="238" spans="1:6" ht="13.15" customHeight="1">
      <c r="A238" s="184"/>
      <c r="B238" s="53" t="s">
        <v>22</v>
      </c>
      <c r="C238" s="54">
        <f t="shared" si="63"/>
        <v>3</v>
      </c>
      <c r="D238" s="55">
        <f t="shared" si="64"/>
        <v>7.6923076923076927E-3</v>
      </c>
      <c r="E238" s="54">
        <f t="shared" si="65"/>
        <v>8</v>
      </c>
      <c r="F238" s="55">
        <f t="shared" si="66"/>
        <v>2.0512820512820513E-2</v>
      </c>
    </row>
    <row r="239" spans="1:6" ht="13.15" customHeight="1">
      <c r="A239" s="184"/>
      <c r="B239" s="53" t="s">
        <v>9</v>
      </c>
      <c r="C239" s="54">
        <f t="shared" si="63"/>
        <v>10</v>
      </c>
      <c r="D239" s="55">
        <f t="shared" si="64"/>
        <v>2.564102564102564E-2</v>
      </c>
      <c r="E239" s="54">
        <f t="shared" si="65"/>
        <v>37</v>
      </c>
      <c r="F239" s="55">
        <f t="shared" si="66"/>
        <v>9.4871794871794868E-2</v>
      </c>
    </row>
    <row r="240" spans="1:6" ht="13.15" customHeight="1">
      <c r="A240" s="184"/>
      <c r="B240" s="53" t="s">
        <v>33</v>
      </c>
      <c r="C240" s="54">
        <f t="shared" si="63"/>
        <v>0</v>
      </c>
      <c r="D240" s="55">
        <f t="shared" si="64"/>
        <v>0</v>
      </c>
      <c r="E240" s="54">
        <f t="shared" si="65"/>
        <v>1</v>
      </c>
      <c r="F240" s="55">
        <f t="shared" si="66"/>
        <v>2.5641025641025641E-3</v>
      </c>
    </row>
    <row r="241" spans="1:6" ht="13.15" customHeight="1">
      <c r="A241" s="184"/>
      <c r="B241" s="53" t="s">
        <v>5</v>
      </c>
      <c r="C241" s="54">
        <f t="shared" si="63"/>
        <v>1</v>
      </c>
      <c r="D241" s="55">
        <f t="shared" si="64"/>
        <v>2.5641025641025641E-3</v>
      </c>
      <c r="E241" s="54">
        <f t="shared" si="65"/>
        <v>0</v>
      </c>
      <c r="F241" s="55">
        <f t="shared" si="66"/>
        <v>0</v>
      </c>
    </row>
    <row r="242" spans="1:6" ht="13.15" customHeight="1">
      <c r="A242" s="184"/>
      <c r="B242" s="53" t="s">
        <v>126</v>
      </c>
      <c r="C242" s="54">
        <f t="shared" si="63"/>
        <v>9</v>
      </c>
      <c r="D242" s="55">
        <f t="shared" si="64"/>
        <v>2.3076923076923078E-2</v>
      </c>
      <c r="E242" s="54">
        <f t="shared" si="65"/>
        <v>3</v>
      </c>
      <c r="F242" s="55">
        <f t="shared" si="66"/>
        <v>7.6923076923076927E-3</v>
      </c>
    </row>
    <row r="243" spans="1:6" ht="13.15" customHeight="1">
      <c r="A243" s="185"/>
      <c r="B243" s="56"/>
      <c r="C243" s="54"/>
      <c r="D243" s="55"/>
      <c r="E243" s="54"/>
      <c r="F243" s="55"/>
    </row>
    <row r="244" spans="1:6" ht="13.15" customHeight="1">
      <c r="A244" s="60"/>
      <c r="B244" s="57" t="s">
        <v>1</v>
      </c>
      <c r="C244" s="54">
        <f t="shared" si="63"/>
        <v>121</v>
      </c>
      <c r="D244" s="55">
        <f t="shared" si="64"/>
        <v>0.31025641025641026</v>
      </c>
      <c r="E244" s="54">
        <f t="shared" si="65"/>
        <v>269</v>
      </c>
      <c r="F244" s="55">
        <f t="shared" si="66"/>
        <v>0.68974358974358974</v>
      </c>
    </row>
    <row r="245" spans="1:6" ht="13.5">
      <c r="A245" s="117"/>
      <c r="B245" s="117"/>
      <c r="C245" s="62"/>
      <c r="D245" s="64"/>
      <c r="E245" s="64"/>
    </row>
    <row r="246" spans="1:6" ht="12.75">
      <c r="A246" s="26"/>
    </row>
    <row r="247" spans="1:6" ht="12.75" thickBot="1">
      <c r="A247" s="1">
        <v>2005</v>
      </c>
    </row>
    <row r="248" spans="1:6" ht="13.5" thickBot="1">
      <c r="A248" s="28" t="s">
        <v>0</v>
      </c>
      <c r="B248" s="28" t="s">
        <v>0</v>
      </c>
      <c r="C248" s="486" t="s">
        <v>99</v>
      </c>
      <c r="D248" s="486"/>
      <c r="E248" s="487"/>
    </row>
    <row r="249" spans="1:6" ht="13.5" thickBot="1">
      <c r="A249" s="29"/>
      <c r="B249" s="29"/>
      <c r="C249" s="486" t="s">
        <v>28</v>
      </c>
      <c r="D249" s="486"/>
      <c r="E249" s="486"/>
    </row>
    <row r="250" spans="1:6" ht="13.5" thickBot="1">
      <c r="A250" s="29"/>
      <c r="B250" s="29"/>
      <c r="C250" s="30" t="s">
        <v>102</v>
      </c>
      <c r="D250" s="31" t="s">
        <v>30</v>
      </c>
      <c r="E250" s="32" t="s">
        <v>1</v>
      </c>
    </row>
    <row r="251" spans="1:6" ht="13.5">
      <c r="A251" s="219" t="s">
        <v>24</v>
      </c>
      <c r="B251" s="118" t="s">
        <v>3</v>
      </c>
      <c r="C251" s="33">
        <v>0</v>
      </c>
      <c r="D251" s="119">
        <f>E251-C251</f>
        <v>3.7999999999999999E-2</v>
      </c>
      <c r="E251" s="35">
        <v>3.7999999999999999E-2</v>
      </c>
    </row>
    <row r="252" spans="1:6" ht="13.5">
      <c r="A252" s="224"/>
      <c r="B252" s="120" t="s">
        <v>4</v>
      </c>
      <c r="C252" s="36">
        <v>3.0000000000000001E-3</v>
      </c>
      <c r="D252" s="121">
        <f t="shared" ref="D252:D275" si="67">E252-C252</f>
        <v>5.9999999999999993E-3</v>
      </c>
      <c r="E252" s="38">
        <v>8.9999999999999993E-3</v>
      </c>
    </row>
    <row r="253" spans="1:6" ht="13.5">
      <c r="A253" s="224"/>
      <c r="B253" s="120" t="s">
        <v>14</v>
      </c>
      <c r="C253" s="36">
        <v>0</v>
      </c>
      <c r="D253" s="121">
        <f t="shared" si="67"/>
        <v>2.5999999999999999E-2</v>
      </c>
      <c r="E253" s="38">
        <v>2.5999999999999999E-2</v>
      </c>
    </row>
    <row r="254" spans="1:6" ht="13.5">
      <c r="A254" s="224"/>
      <c r="B254" s="120" t="s">
        <v>6</v>
      </c>
      <c r="C254" s="36">
        <v>1.7000000000000001E-2</v>
      </c>
      <c r="D254" s="121">
        <f t="shared" si="67"/>
        <v>3.2000000000000001E-2</v>
      </c>
      <c r="E254" s="38">
        <v>4.9000000000000002E-2</v>
      </c>
    </row>
    <row r="255" spans="1:6" ht="13.5">
      <c r="A255" s="224"/>
      <c r="B255" s="120" t="s">
        <v>8</v>
      </c>
      <c r="C255" s="36">
        <v>3.0000000000000001E-3</v>
      </c>
      <c r="D255" s="121">
        <f t="shared" si="67"/>
        <v>3.0000000000000001E-3</v>
      </c>
      <c r="E255" s="38">
        <v>6.0000000000000001E-3</v>
      </c>
    </row>
    <row r="256" spans="1:6" ht="13.5">
      <c r="A256" s="224"/>
      <c r="B256" s="120" t="s">
        <v>10</v>
      </c>
      <c r="C256" s="36">
        <v>0</v>
      </c>
      <c r="D256" s="121">
        <f t="shared" si="67"/>
        <v>3.0000000000000001E-3</v>
      </c>
      <c r="E256" s="38">
        <v>3.0000000000000001E-3</v>
      </c>
    </row>
    <row r="257" spans="1:5" ht="13.5">
      <c r="A257" s="224"/>
      <c r="B257" s="120" t="s">
        <v>11</v>
      </c>
      <c r="C257" s="36">
        <v>6.0000000000000001E-3</v>
      </c>
      <c r="D257" s="121">
        <f t="shared" si="67"/>
        <v>2.9999999999999992E-3</v>
      </c>
      <c r="E257" s="38">
        <v>8.9999999999999993E-3</v>
      </c>
    </row>
    <row r="258" spans="1:5" ht="13.5">
      <c r="A258" s="224"/>
      <c r="B258" s="120" t="s">
        <v>12</v>
      </c>
      <c r="C258" s="36">
        <v>3.0000000000000001E-3</v>
      </c>
      <c r="D258" s="121">
        <f t="shared" si="67"/>
        <v>1.2E-2</v>
      </c>
      <c r="E258" s="38">
        <v>1.4999999999999999E-2</v>
      </c>
    </row>
    <row r="259" spans="1:5" ht="13.5">
      <c r="A259" s="224"/>
      <c r="B259" s="120" t="s">
        <v>7</v>
      </c>
      <c r="C259" s="36">
        <v>3.7999999999999999E-2</v>
      </c>
      <c r="D259" s="121">
        <f>E259-C259</f>
        <v>0.14799999999999999</v>
      </c>
      <c r="E259" s="38">
        <v>0.186</v>
      </c>
    </row>
    <row r="260" spans="1:5" ht="13.5">
      <c r="A260" s="224"/>
      <c r="B260" s="120" t="s">
        <v>13</v>
      </c>
      <c r="C260" s="36">
        <v>0</v>
      </c>
      <c r="D260" s="121">
        <f>E260-C260</f>
        <v>8.9999999999999993E-3</v>
      </c>
      <c r="E260" s="38">
        <v>8.9999999999999993E-3</v>
      </c>
    </row>
    <row r="261" spans="1:5" ht="13.5">
      <c r="A261" s="224"/>
      <c r="B261" s="120" t="s">
        <v>15</v>
      </c>
      <c r="C261" s="36">
        <v>2.3E-2</v>
      </c>
      <c r="D261" s="121">
        <f>E261-C261</f>
        <v>6.1000000000000006E-2</v>
      </c>
      <c r="E261" s="38">
        <v>8.4000000000000005E-2</v>
      </c>
    </row>
    <row r="262" spans="1:5" ht="13.5">
      <c r="A262" s="224"/>
      <c r="B262" s="120" t="s">
        <v>16</v>
      </c>
      <c r="C262" s="36">
        <v>0.02</v>
      </c>
      <c r="D262" s="121">
        <f>E262-C262</f>
        <v>3.8000000000000006E-2</v>
      </c>
      <c r="E262" s="38">
        <v>5.8000000000000003E-2</v>
      </c>
    </row>
    <row r="263" spans="1:5" ht="13.5">
      <c r="A263" s="224"/>
      <c r="B263" s="120" t="s">
        <v>17</v>
      </c>
      <c r="C263" s="36"/>
      <c r="D263" s="121"/>
      <c r="E263" s="38"/>
    </row>
    <row r="264" spans="1:5" ht="13.5">
      <c r="A264" s="224"/>
      <c r="B264" s="120" t="s">
        <v>18</v>
      </c>
      <c r="C264" s="36">
        <v>3.0000000000000001E-3</v>
      </c>
      <c r="D264" s="121">
        <f t="shared" ref="D264:D273" si="68">E264-C264</f>
        <v>1.4000000000000002E-2</v>
      </c>
      <c r="E264" s="38">
        <v>1.7000000000000001E-2</v>
      </c>
    </row>
    <row r="265" spans="1:5" ht="13.5">
      <c r="A265" s="224"/>
      <c r="B265" s="122" t="s">
        <v>23</v>
      </c>
      <c r="C265" s="36">
        <v>0</v>
      </c>
      <c r="D265" s="121">
        <f t="shared" si="68"/>
        <v>3.0000000000000001E-3</v>
      </c>
      <c r="E265" s="38">
        <v>3.0000000000000001E-3</v>
      </c>
    </row>
    <row r="266" spans="1:5" ht="13.5">
      <c r="A266" s="224"/>
      <c r="B266" s="122" t="s">
        <v>19</v>
      </c>
      <c r="C266" s="36">
        <v>8.9999999999999993E-3</v>
      </c>
      <c r="D266" s="121">
        <f t="shared" si="68"/>
        <v>5.5E-2</v>
      </c>
      <c r="E266" s="38">
        <v>6.4000000000000001E-2</v>
      </c>
    </row>
    <row r="267" spans="1:5" ht="13.5">
      <c r="A267" s="224"/>
      <c r="B267" s="120" t="s">
        <v>20</v>
      </c>
      <c r="C267" s="36">
        <v>0</v>
      </c>
      <c r="D267" s="121">
        <f t="shared" si="68"/>
        <v>3.0000000000000001E-3</v>
      </c>
      <c r="E267" s="38">
        <v>3.0000000000000001E-3</v>
      </c>
    </row>
    <row r="268" spans="1:5" ht="13.5">
      <c r="A268" s="224"/>
      <c r="B268" s="120" t="s">
        <v>21</v>
      </c>
      <c r="C268" s="36">
        <v>0</v>
      </c>
      <c r="D268" s="121">
        <f t="shared" si="68"/>
        <v>3.2000000000000001E-2</v>
      </c>
      <c r="E268" s="38">
        <v>3.2000000000000001E-2</v>
      </c>
    </row>
    <row r="269" spans="1:5" ht="13.5">
      <c r="A269" s="224"/>
      <c r="B269" s="120" t="s">
        <v>47</v>
      </c>
      <c r="C269" s="36">
        <v>8.9999999999999993E-3</v>
      </c>
      <c r="D269" s="121">
        <f t="shared" si="68"/>
        <v>5.1999999999999998E-2</v>
      </c>
      <c r="E269" s="38">
        <v>6.0999999999999999E-2</v>
      </c>
    </row>
    <row r="270" spans="1:5" ht="13.5">
      <c r="A270" s="224"/>
      <c r="B270" s="120" t="s">
        <v>22</v>
      </c>
      <c r="C270" s="36">
        <v>1.2E-2</v>
      </c>
      <c r="D270" s="121">
        <f t="shared" si="68"/>
        <v>2.5999999999999999E-2</v>
      </c>
      <c r="E270" s="38">
        <v>3.7999999999999999E-2</v>
      </c>
    </row>
    <row r="271" spans="1:5" ht="13.5">
      <c r="A271" s="224"/>
      <c r="B271" s="120" t="s">
        <v>9</v>
      </c>
      <c r="C271" s="36">
        <v>1.7000000000000001E-2</v>
      </c>
      <c r="D271" s="121">
        <f t="shared" si="68"/>
        <v>0.111</v>
      </c>
      <c r="E271" s="38">
        <v>0.128</v>
      </c>
    </row>
    <row r="272" spans="1:5" ht="13.5">
      <c r="A272" s="224"/>
      <c r="B272" s="122" t="s">
        <v>5</v>
      </c>
      <c r="C272" s="36">
        <v>6.0000000000000001E-3</v>
      </c>
      <c r="D272" s="121">
        <f t="shared" si="68"/>
        <v>1.9999999999999997E-2</v>
      </c>
      <c r="E272" s="38">
        <v>2.5999999999999999E-2</v>
      </c>
    </row>
    <row r="273" spans="1:6" ht="13.5">
      <c r="A273" s="224"/>
      <c r="B273" s="122" t="s">
        <v>126</v>
      </c>
      <c r="C273" s="36">
        <v>1.4999999999999999E-2</v>
      </c>
      <c r="D273" s="121">
        <f t="shared" si="68"/>
        <v>5.000000000000001E-3</v>
      </c>
      <c r="E273" s="38">
        <v>0.02</v>
      </c>
    </row>
    <row r="274" spans="1:6" ht="13.5">
      <c r="A274" s="224"/>
      <c r="B274" s="327"/>
      <c r="C274" s="181"/>
      <c r="D274" s="328"/>
      <c r="E274" s="183"/>
    </row>
    <row r="275" spans="1:6" ht="14.25" thickBot="1">
      <c r="A275" s="225"/>
      <c r="B275" s="123" t="s">
        <v>1</v>
      </c>
      <c r="C275" s="39">
        <v>0.20300000000000001</v>
      </c>
      <c r="D275" s="124">
        <f t="shared" si="67"/>
        <v>0.79699999999999993</v>
      </c>
      <c r="E275" s="41">
        <v>1</v>
      </c>
    </row>
    <row r="276" spans="1:6" ht="13.5">
      <c r="A276" s="117"/>
      <c r="B276" s="117"/>
      <c r="C276" s="62"/>
      <c r="D276" s="64"/>
      <c r="E276" s="64"/>
    </row>
    <row r="277" spans="1:6" ht="13.5">
      <c r="A277" s="117"/>
      <c r="B277" s="117"/>
      <c r="C277" s="62"/>
      <c r="D277" s="64"/>
      <c r="E277" s="64"/>
    </row>
    <row r="278" spans="1:6">
      <c r="A278" s="1">
        <v>2010</v>
      </c>
    </row>
    <row r="279" spans="1:6" ht="13.15" customHeight="1">
      <c r="A279" s="331"/>
      <c r="B279" s="332"/>
      <c r="C279" s="497" t="s">
        <v>100</v>
      </c>
      <c r="D279" s="498"/>
      <c r="E279" s="498"/>
      <c r="F279" s="499"/>
    </row>
    <row r="280" spans="1:6" ht="13.15" customHeight="1">
      <c r="A280" s="333"/>
      <c r="B280" s="29"/>
      <c r="C280" s="497" t="s">
        <v>28</v>
      </c>
      <c r="D280" s="498"/>
      <c r="E280" s="498"/>
      <c r="F280" s="499"/>
    </row>
    <row r="281" spans="1:6" ht="13.15" customHeight="1">
      <c r="A281" s="334"/>
      <c r="B281" s="335"/>
      <c r="C281" s="336" t="s">
        <v>39</v>
      </c>
      <c r="D281" s="337" t="s">
        <v>29</v>
      </c>
      <c r="E281" s="337" t="s">
        <v>40</v>
      </c>
      <c r="F281" s="338" t="s">
        <v>30</v>
      </c>
    </row>
    <row r="282" spans="1:6" ht="13.15" customHeight="1">
      <c r="A282" s="339" t="s">
        <v>24</v>
      </c>
      <c r="B282" s="340" t="s">
        <v>3</v>
      </c>
      <c r="C282" s="341">
        <f>D8</f>
        <v>0</v>
      </c>
      <c r="D282" s="342">
        <f>C282/$I$39</f>
        <v>0</v>
      </c>
      <c r="E282" s="341">
        <f t="shared" ref="E282:E311" si="69">I8-C282</f>
        <v>19</v>
      </c>
      <c r="F282" s="342">
        <f>E282/$I$39</f>
        <v>4.8717948717948718E-2</v>
      </c>
    </row>
    <row r="283" spans="1:6" ht="13.15" customHeight="1">
      <c r="A283" s="184"/>
      <c r="B283" s="53" t="s">
        <v>4</v>
      </c>
      <c r="C283" s="54">
        <f t="shared" ref="C283:C311" si="70">D9</f>
        <v>1</v>
      </c>
      <c r="D283" s="55">
        <f t="shared" ref="D283:D311" si="71">C283/$I$39</f>
        <v>2.5641025641025641E-3</v>
      </c>
      <c r="E283" s="54">
        <f t="shared" si="69"/>
        <v>15</v>
      </c>
      <c r="F283" s="55">
        <f t="shared" ref="F283:F311" si="72">E283/$I$39</f>
        <v>3.8461538461538464E-2</v>
      </c>
    </row>
    <row r="284" spans="1:6" ht="13.15" customHeight="1">
      <c r="A284" s="184"/>
      <c r="B284" s="53" t="s">
        <v>41</v>
      </c>
      <c r="C284" s="54">
        <f t="shared" si="70"/>
        <v>0</v>
      </c>
      <c r="D284" s="55">
        <f t="shared" si="71"/>
        <v>0</v>
      </c>
      <c r="E284" s="54">
        <f t="shared" si="69"/>
        <v>4</v>
      </c>
      <c r="F284" s="55">
        <f t="shared" si="72"/>
        <v>1.0256410256410256E-2</v>
      </c>
    </row>
    <row r="285" spans="1:6" ht="13.15" customHeight="1">
      <c r="A285" s="184"/>
      <c r="B285" s="53" t="s">
        <v>42</v>
      </c>
      <c r="C285" s="54">
        <f t="shared" si="70"/>
        <v>4</v>
      </c>
      <c r="D285" s="55">
        <f t="shared" si="71"/>
        <v>1.0256410256410256E-2</v>
      </c>
      <c r="E285" s="54">
        <f t="shared" si="69"/>
        <v>19</v>
      </c>
      <c r="F285" s="55">
        <f t="shared" si="72"/>
        <v>4.8717948717948718E-2</v>
      </c>
    </row>
    <row r="286" spans="1:6" ht="13.15" customHeight="1">
      <c r="A286" s="184"/>
      <c r="B286" s="53" t="s">
        <v>14</v>
      </c>
      <c r="C286" s="54">
        <f t="shared" si="70"/>
        <v>3</v>
      </c>
      <c r="D286" s="55">
        <f t="shared" si="71"/>
        <v>7.6923076923076927E-3</v>
      </c>
      <c r="E286" s="54">
        <f t="shared" si="69"/>
        <v>8</v>
      </c>
      <c r="F286" s="55">
        <f t="shared" si="72"/>
        <v>2.0512820512820513E-2</v>
      </c>
    </row>
    <row r="287" spans="1:6" ht="13.15" customHeight="1">
      <c r="A287" s="184"/>
      <c r="B287" s="53" t="s">
        <v>6</v>
      </c>
      <c r="C287" s="54">
        <f t="shared" si="70"/>
        <v>4</v>
      </c>
      <c r="D287" s="55">
        <f t="shared" si="71"/>
        <v>1.0256410256410256E-2</v>
      </c>
      <c r="E287" s="54">
        <f t="shared" si="69"/>
        <v>7</v>
      </c>
      <c r="F287" s="55">
        <f t="shared" si="72"/>
        <v>1.7948717948717947E-2</v>
      </c>
    </row>
    <row r="288" spans="1:6" ht="13.15" customHeight="1">
      <c r="A288" s="184"/>
      <c r="B288" s="53" t="s">
        <v>8</v>
      </c>
      <c r="C288" s="54">
        <f t="shared" si="70"/>
        <v>0</v>
      </c>
      <c r="D288" s="55">
        <f t="shared" si="71"/>
        <v>0</v>
      </c>
      <c r="E288" s="54">
        <f t="shared" si="69"/>
        <v>1</v>
      </c>
      <c r="F288" s="55">
        <f t="shared" si="72"/>
        <v>2.5641025641025641E-3</v>
      </c>
    </row>
    <row r="289" spans="1:6" ht="13.15" customHeight="1">
      <c r="A289" s="184"/>
      <c r="B289" s="53" t="s">
        <v>10</v>
      </c>
      <c r="C289" s="54">
        <f t="shared" si="70"/>
        <v>0</v>
      </c>
      <c r="D289" s="55">
        <f t="shared" si="71"/>
        <v>0</v>
      </c>
      <c r="E289" s="54">
        <f t="shared" si="69"/>
        <v>1</v>
      </c>
      <c r="F289" s="55">
        <f t="shared" si="72"/>
        <v>2.5641025641025641E-3</v>
      </c>
    </row>
    <row r="290" spans="1:6" ht="13.15" customHeight="1">
      <c r="A290" s="184"/>
      <c r="B290" s="53" t="s">
        <v>11</v>
      </c>
      <c r="C290" s="54">
        <f t="shared" si="70"/>
        <v>2</v>
      </c>
      <c r="D290" s="55">
        <f t="shared" si="71"/>
        <v>5.1282051282051282E-3</v>
      </c>
      <c r="E290" s="54">
        <f t="shared" si="69"/>
        <v>10</v>
      </c>
      <c r="F290" s="55">
        <f t="shared" si="72"/>
        <v>2.564102564102564E-2</v>
      </c>
    </row>
    <row r="291" spans="1:6" ht="13.15" customHeight="1">
      <c r="A291" s="184"/>
      <c r="B291" s="53" t="s">
        <v>12</v>
      </c>
      <c r="C291" s="54">
        <f t="shared" si="70"/>
        <v>1</v>
      </c>
      <c r="D291" s="55">
        <f t="shared" si="71"/>
        <v>2.5641025641025641E-3</v>
      </c>
      <c r="E291" s="54">
        <f t="shared" si="69"/>
        <v>9</v>
      </c>
      <c r="F291" s="55">
        <f t="shared" si="72"/>
        <v>2.3076923076923078E-2</v>
      </c>
    </row>
    <row r="292" spans="1:6" ht="13.15" customHeight="1">
      <c r="A292" s="184"/>
      <c r="B292" s="53" t="s">
        <v>43</v>
      </c>
      <c r="C292" s="54">
        <f t="shared" si="70"/>
        <v>1</v>
      </c>
      <c r="D292" s="55">
        <f t="shared" si="71"/>
        <v>2.5641025641025641E-3</v>
      </c>
      <c r="E292" s="54">
        <f t="shared" si="69"/>
        <v>5</v>
      </c>
      <c r="F292" s="55">
        <f t="shared" si="72"/>
        <v>1.282051282051282E-2</v>
      </c>
    </row>
    <row r="293" spans="1:6" ht="13.15" customHeight="1">
      <c r="A293" s="184"/>
      <c r="B293" s="53" t="s">
        <v>7</v>
      </c>
      <c r="C293" s="54">
        <f t="shared" si="70"/>
        <v>6</v>
      </c>
      <c r="D293" s="55">
        <f t="shared" si="71"/>
        <v>1.5384615384615385E-2</v>
      </c>
      <c r="E293" s="54">
        <f t="shared" si="69"/>
        <v>56</v>
      </c>
      <c r="F293" s="55">
        <f t="shared" si="72"/>
        <v>0.14358974358974358</v>
      </c>
    </row>
    <row r="294" spans="1:6" ht="13.15" customHeight="1">
      <c r="A294" s="184"/>
      <c r="B294" s="53" t="s">
        <v>13</v>
      </c>
      <c r="C294" s="54">
        <f t="shared" si="70"/>
        <v>9</v>
      </c>
      <c r="D294" s="55">
        <f t="shared" si="71"/>
        <v>2.3076923076923078E-2</v>
      </c>
      <c r="E294" s="54">
        <f t="shared" si="69"/>
        <v>10</v>
      </c>
      <c r="F294" s="55">
        <f t="shared" si="72"/>
        <v>2.564102564102564E-2</v>
      </c>
    </row>
    <row r="295" spans="1:6" ht="13.15" customHeight="1">
      <c r="A295" s="184"/>
      <c r="B295" s="53" t="s">
        <v>15</v>
      </c>
      <c r="C295" s="54">
        <f t="shared" si="70"/>
        <v>7</v>
      </c>
      <c r="D295" s="55">
        <f t="shared" si="71"/>
        <v>1.7948717948717947E-2</v>
      </c>
      <c r="E295" s="54">
        <f t="shared" si="69"/>
        <v>16</v>
      </c>
      <c r="F295" s="55">
        <f t="shared" si="72"/>
        <v>4.1025641025641026E-2</v>
      </c>
    </row>
    <row r="296" spans="1:6" ht="13.15" customHeight="1">
      <c r="A296" s="184"/>
      <c r="B296" s="53" t="s">
        <v>16</v>
      </c>
      <c r="C296" s="54">
        <f t="shared" si="70"/>
        <v>0</v>
      </c>
      <c r="D296" s="55">
        <f t="shared" si="71"/>
        <v>0</v>
      </c>
      <c r="E296" s="54">
        <f t="shared" si="69"/>
        <v>21</v>
      </c>
      <c r="F296" s="55">
        <f t="shared" si="72"/>
        <v>5.3846153846153849E-2</v>
      </c>
    </row>
    <row r="297" spans="1:6" ht="13.15" customHeight="1">
      <c r="A297" s="184"/>
      <c r="B297" s="53" t="s">
        <v>17</v>
      </c>
      <c r="C297" s="54">
        <f t="shared" si="70"/>
        <v>0</v>
      </c>
      <c r="D297" s="55">
        <f t="shared" si="71"/>
        <v>0</v>
      </c>
      <c r="E297" s="54">
        <f t="shared" si="69"/>
        <v>0</v>
      </c>
      <c r="F297" s="55">
        <f t="shared" si="72"/>
        <v>0</v>
      </c>
    </row>
    <row r="298" spans="1:6" ht="13.15" customHeight="1">
      <c r="A298" s="184"/>
      <c r="B298" s="53" t="s">
        <v>44</v>
      </c>
      <c r="C298" s="54">
        <f t="shared" si="70"/>
        <v>0</v>
      </c>
      <c r="D298" s="55">
        <f t="shared" si="71"/>
        <v>0</v>
      </c>
      <c r="E298" s="54">
        <f t="shared" si="69"/>
        <v>5</v>
      </c>
      <c r="F298" s="55">
        <f t="shared" si="72"/>
        <v>1.282051282051282E-2</v>
      </c>
    </row>
    <row r="299" spans="1:6" ht="13.15" customHeight="1">
      <c r="A299" s="184"/>
      <c r="B299" s="53" t="s">
        <v>18</v>
      </c>
      <c r="C299" s="54">
        <f t="shared" si="70"/>
        <v>0</v>
      </c>
      <c r="D299" s="55">
        <f t="shared" si="71"/>
        <v>0</v>
      </c>
      <c r="E299" s="54">
        <f t="shared" si="69"/>
        <v>3</v>
      </c>
      <c r="F299" s="55">
        <f t="shared" si="72"/>
        <v>7.6923076923076927E-3</v>
      </c>
    </row>
    <row r="300" spans="1:6" ht="13.15" customHeight="1">
      <c r="A300" s="184"/>
      <c r="B300" s="53" t="s">
        <v>23</v>
      </c>
      <c r="C300" s="54">
        <f t="shared" si="70"/>
        <v>0</v>
      </c>
      <c r="D300" s="55">
        <f t="shared" si="71"/>
        <v>0</v>
      </c>
      <c r="E300" s="54">
        <f t="shared" si="69"/>
        <v>2</v>
      </c>
      <c r="F300" s="55">
        <f t="shared" si="72"/>
        <v>5.1282051282051282E-3</v>
      </c>
    </row>
    <row r="301" spans="1:6" ht="13.15" customHeight="1">
      <c r="A301" s="184"/>
      <c r="B301" s="53" t="s">
        <v>19</v>
      </c>
      <c r="C301" s="54">
        <f t="shared" si="70"/>
        <v>1</v>
      </c>
      <c r="D301" s="55">
        <f t="shared" si="71"/>
        <v>2.5641025641025641E-3</v>
      </c>
      <c r="E301" s="54">
        <f t="shared" si="69"/>
        <v>6</v>
      </c>
      <c r="F301" s="55">
        <f t="shared" si="72"/>
        <v>1.5384615384615385E-2</v>
      </c>
    </row>
    <row r="302" spans="1:6" ht="13.15" customHeight="1">
      <c r="A302" s="184"/>
      <c r="B302" s="53" t="s">
        <v>20</v>
      </c>
      <c r="C302" s="54">
        <f t="shared" si="70"/>
        <v>0</v>
      </c>
      <c r="D302" s="55">
        <f t="shared" si="71"/>
        <v>0</v>
      </c>
      <c r="E302" s="54">
        <f t="shared" si="69"/>
        <v>3</v>
      </c>
      <c r="F302" s="55">
        <f t="shared" si="72"/>
        <v>7.6923076923076927E-3</v>
      </c>
    </row>
    <row r="303" spans="1:6" ht="13.15" customHeight="1">
      <c r="A303" s="184"/>
      <c r="B303" s="53" t="s">
        <v>21</v>
      </c>
      <c r="C303" s="54">
        <f t="shared" si="70"/>
        <v>1</v>
      </c>
      <c r="D303" s="55">
        <f t="shared" si="71"/>
        <v>2.5641025641025641E-3</v>
      </c>
      <c r="E303" s="54">
        <f t="shared" si="69"/>
        <v>6</v>
      </c>
      <c r="F303" s="55">
        <f t="shared" si="72"/>
        <v>1.5384615384615385E-2</v>
      </c>
    </row>
    <row r="304" spans="1:6" ht="13.15" customHeight="1">
      <c r="A304" s="184"/>
      <c r="B304" s="53" t="s">
        <v>45</v>
      </c>
      <c r="C304" s="54">
        <f t="shared" si="70"/>
        <v>0</v>
      </c>
      <c r="D304" s="55">
        <f t="shared" si="71"/>
        <v>0</v>
      </c>
      <c r="E304" s="54">
        <f t="shared" si="69"/>
        <v>17</v>
      </c>
      <c r="F304" s="55">
        <f t="shared" si="72"/>
        <v>4.3589743589743588E-2</v>
      </c>
    </row>
    <row r="305" spans="1:6" ht="13.15" customHeight="1">
      <c r="A305" s="184"/>
      <c r="B305" s="53" t="s">
        <v>46</v>
      </c>
      <c r="C305" s="54">
        <f t="shared" si="70"/>
        <v>1</v>
      </c>
      <c r="D305" s="55">
        <f t="shared" si="71"/>
        <v>2.5641025641025641E-3</v>
      </c>
      <c r="E305" s="54">
        <f t="shared" si="69"/>
        <v>17</v>
      </c>
      <c r="F305" s="55">
        <f t="shared" si="72"/>
        <v>4.3589743589743588E-2</v>
      </c>
    </row>
    <row r="306" spans="1:6" ht="13.15" customHeight="1">
      <c r="A306" s="184"/>
      <c r="B306" s="53" t="s">
        <v>47</v>
      </c>
      <c r="C306" s="54">
        <f t="shared" si="70"/>
        <v>0</v>
      </c>
      <c r="D306" s="55">
        <f t="shared" si="71"/>
        <v>0</v>
      </c>
      <c r="E306" s="54">
        <f t="shared" si="69"/>
        <v>17</v>
      </c>
      <c r="F306" s="55">
        <f t="shared" si="72"/>
        <v>4.3589743589743588E-2</v>
      </c>
    </row>
    <row r="307" spans="1:6" ht="13.15" customHeight="1">
      <c r="A307" s="184"/>
      <c r="B307" s="53" t="s">
        <v>22</v>
      </c>
      <c r="C307" s="54">
        <f t="shared" si="70"/>
        <v>2</v>
      </c>
      <c r="D307" s="55">
        <f t="shared" si="71"/>
        <v>5.1282051282051282E-3</v>
      </c>
      <c r="E307" s="54">
        <f t="shared" si="69"/>
        <v>9</v>
      </c>
      <c r="F307" s="55">
        <f t="shared" si="72"/>
        <v>2.3076923076923078E-2</v>
      </c>
    </row>
    <row r="308" spans="1:6" ht="13.15" customHeight="1">
      <c r="A308" s="184"/>
      <c r="B308" s="53" t="s">
        <v>9</v>
      </c>
      <c r="C308" s="54">
        <f t="shared" si="70"/>
        <v>5</v>
      </c>
      <c r="D308" s="55">
        <f t="shared" si="71"/>
        <v>1.282051282051282E-2</v>
      </c>
      <c r="E308" s="54">
        <f t="shared" si="69"/>
        <v>42</v>
      </c>
      <c r="F308" s="55">
        <f t="shared" si="72"/>
        <v>0.1076923076923077</v>
      </c>
    </row>
    <row r="309" spans="1:6" ht="13.15" customHeight="1">
      <c r="A309" s="184"/>
      <c r="B309" s="53" t="s">
        <v>33</v>
      </c>
      <c r="C309" s="54">
        <f t="shared" si="70"/>
        <v>0</v>
      </c>
      <c r="D309" s="55">
        <f t="shared" si="71"/>
        <v>0</v>
      </c>
      <c r="E309" s="54">
        <f t="shared" si="69"/>
        <v>1</v>
      </c>
      <c r="F309" s="55">
        <f t="shared" si="72"/>
        <v>2.5641025641025641E-3</v>
      </c>
    </row>
    <row r="310" spans="1:6" ht="13.15" customHeight="1">
      <c r="A310" s="184"/>
      <c r="B310" s="53" t="s">
        <v>5</v>
      </c>
      <c r="C310" s="54">
        <f t="shared" si="70"/>
        <v>0</v>
      </c>
      <c r="D310" s="55">
        <f t="shared" si="71"/>
        <v>0</v>
      </c>
      <c r="E310" s="54">
        <f t="shared" si="69"/>
        <v>1</v>
      </c>
      <c r="F310" s="55">
        <f t="shared" si="72"/>
        <v>2.5641025641025641E-3</v>
      </c>
    </row>
    <row r="311" spans="1:6" ht="13.15" customHeight="1">
      <c r="A311" s="184"/>
      <c r="B311" s="53" t="s">
        <v>126</v>
      </c>
      <c r="C311" s="54">
        <f t="shared" si="70"/>
        <v>1</v>
      </c>
      <c r="D311" s="55">
        <f t="shared" si="71"/>
        <v>2.5641025641025641E-3</v>
      </c>
      <c r="E311" s="54">
        <f t="shared" si="69"/>
        <v>11</v>
      </c>
      <c r="F311" s="55">
        <f t="shared" si="72"/>
        <v>2.8205128205128206E-2</v>
      </c>
    </row>
    <row r="312" spans="1:6" ht="13.15" customHeight="1">
      <c r="A312" s="185"/>
      <c r="B312" s="56"/>
      <c r="C312" s="54"/>
      <c r="D312" s="55"/>
      <c r="E312" s="54"/>
      <c r="F312" s="55"/>
    </row>
    <row r="313" spans="1:6" ht="13.15" customHeight="1">
      <c r="A313" s="60"/>
      <c r="B313" s="57" t="s">
        <v>1</v>
      </c>
      <c r="C313" s="54">
        <f>D39</f>
        <v>49</v>
      </c>
      <c r="D313" s="55">
        <f>C313/$I$39</f>
        <v>0.12564102564102564</v>
      </c>
      <c r="E313" s="54">
        <f>I39-C313</f>
        <v>341</v>
      </c>
      <c r="F313" s="55">
        <f>E313/$I$39</f>
        <v>0.87435897435897436</v>
      </c>
    </row>
    <row r="314" spans="1:6" ht="13.5">
      <c r="A314" s="117"/>
      <c r="B314" s="117"/>
      <c r="C314" s="62"/>
      <c r="D314" s="64"/>
      <c r="E314" s="64"/>
    </row>
    <row r="315" spans="1:6" ht="13.5">
      <c r="A315" s="117"/>
      <c r="B315" s="117"/>
      <c r="C315" s="62"/>
      <c r="D315" s="64"/>
      <c r="E315" s="64"/>
    </row>
    <row r="316" spans="1:6" ht="12.75" thickBot="1">
      <c r="A316" s="1">
        <v>2005</v>
      </c>
    </row>
    <row r="317" spans="1:6" ht="13.5" thickBot="1">
      <c r="A317" s="28"/>
      <c r="B317" s="28"/>
      <c r="C317" s="486" t="s">
        <v>100</v>
      </c>
      <c r="D317" s="486"/>
      <c r="E317" s="487"/>
    </row>
    <row r="318" spans="1:6" ht="13.5" thickBot="1">
      <c r="A318" s="29"/>
      <c r="B318" s="29"/>
      <c r="C318" s="486" t="s">
        <v>28</v>
      </c>
      <c r="D318" s="486"/>
      <c r="E318" s="486"/>
    </row>
    <row r="319" spans="1:6" ht="13.5" thickBot="1">
      <c r="A319" s="29"/>
      <c r="B319" s="29"/>
      <c r="C319" s="30" t="s">
        <v>102</v>
      </c>
      <c r="D319" s="31" t="s">
        <v>30</v>
      </c>
      <c r="E319" s="32" t="s">
        <v>1</v>
      </c>
    </row>
    <row r="320" spans="1:6" ht="13.5">
      <c r="A320" s="219" t="s">
        <v>24</v>
      </c>
      <c r="B320" s="118" t="s">
        <v>3</v>
      </c>
      <c r="C320" s="33">
        <v>3.0000000000000001E-3</v>
      </c>
      <c r="D320" s="119">
        <f>E320-C320</f>
        <v>3.4999999999999996E-2</v>
      </c>
      <c r="E320" s="35">
        <v>3.7999999999999999E-2</v>
      </c>
    </row>
    <row r="321" spans="1:5" ht="13.5">
      <c r="A321" s="224"/>
      <c r="B321" s="120" t="s">
        <v>4</v>
      </c>
      <c r="C321" s="36">
        <v>3.0000000000000001E-3</v>
      </c>
      <c r="D321" s="121">
        <f t="shared" ref="D321:D344" si="73">E321-C321</f>
        <v>5.9999999999999993E-3</v>
      </c>
      <c r="E321" s="38">
        <v>8.9999999999999993E-3</v>
      </c>
    </row>
    <row r="322" spans="1:5" ht="13.5">
      <c r="A322" s="224"/>
      <c r="B322" s="120" t="s">
        <v>14</v>
      </c>
      <c r="C322" s="36">
        <v>0</v>
      </c>
      <c r="D322" s="121">
        <f t="shared" si="73"/>
        <v>2.5999999999999999E-2</v>
      </c>
      <c r="E322" s="38">
        <v>2.5999999999999999E-2</v>
      </c>
    </row>
    <row r="323" spans="1:5" ht="13.5">
      <c r="A323" s="224"/>
      <c r="B323" s="120" t="s">
        <v>6</v>
      </c>
      <c r="C323" s="36">
        <v>1.2E-2</v>
      </c>
      <c r="D323" s="121">
        <f t="shared" si="73"/>
        <v>3.7000000000000005E-2</v>
      </c>
      <c r="E323" s="38">
        <v>4.9000000000000002E-2</v>
      </c>
    </row>
    <row r="324" spans="1:5" ht="13.5">
      <c r="A324" s="224"/>
      <c r="B324" s="120" t="s">
        <v>8</v>
      </c>
      <c r="C324" s="36">
        <v>0</v>
      </c>
      <c r="D324" s="121">
        <f t="shared" si="73"/>
        <v>6.0000000000000001E-3</v>
      </c>
      <c r="E324" s="38">
        <v>6.0000000000000001E-3</v>
      </c>
    </row>
    <row r="325" spans="1:5" ht="13.5">
      <c r="A325" s="224"/>
      <c r="B325" s="120" t="s">
        <v>10</v>
      </c>
      <c r="C325" s="36">
        <v>0</v>
      </c>
      <c r="D325" s="121">
        <f t="shared" si="73"/>
        <v>3.0000000000000001E-3</v>
      </c>
      <c r="E325" s="38">
        <v>3.0000000000000001E-3</v>
      </c>
    </row>
    <row r="326" spans="1:5" ht="13.5">
      <c r="A326" s="224"/>
      <c r="B326" s="120" t="s">
        <v>11</v>
      </c>
      <c r="C326" s="36">
        <v>3.0000000000000001E-3</v>
      </c>
      <c r="D326" s="121">
        <f t="shared" si="73"/>
        <v>5.9999999999999993E-3</v>
      </c>
      <c r="E326" s="38">
        <v>8.9999999999999993E-3</v>
      </c>
    </row>
    <row r="327" spans="1:5" ht="13.5">
      <c r="A327" s="224"/>
      <c r="B327" s="120" t="s">
        <v>12</v>
      </c>
      <c r="C327" s="36">
        <v>0</v>
      </c>
      <c r="D327" s="121">
        <f t="shared" si="73"/>
        <v>1.4999999999999999E-2</v>
      </c>
      <c r="E327" s="38">
        <v>1.4999999999999999E-2</v>
      </c>
    </row>
    <row r="328" spans="1:5" ht="13.5">
      <c r="A328" s="224"/>
      <c r="B328" s="120" t="s">
        <v>7</v>
      </c>
      <c r="C328" s="36">
        <v>3.0000000000000001E-3</v>
      </c>
      <c r="D328" s="121">
        <f t="shared" si="73"/>
        <v>0.183</v>
      </c>
      <c r="E328" s="38">
        <v>0.186</v>
      </c>
    </row>
    <row r="329" spans="1:5" ht="13.5">
      <c r="A329" s="224"/>
      <c r="B329" s="120" t="s">
        <v>13</v>
      </c>
      <c r="C329" s="36">
        <v>0</v>
      </c>
      <c r="D329" s="121">
        <f>E329-C329</f>
        <v>8.9999999999999993E-3</v>
      </c>
      <c r="E329" s="38">
        <v>8.9999999999999993E-3</v>
      </c>
    </row>
    <row r="330" spans="1:5" ht="13.5">
      <c r="A330" s="224"/>
      <c r="B330" s="120" t="s">
        <v>15</v>
      </c>
      <c r="C330" s="36">
        <v>6.0000000000000001E-3</v>
      </c>
      <c r="D330" s="121">
        <f>E330-C330</f>
        <v>7.8E-2</v>
      </c>
      <c r="E330" s="38">
        <v>8.4000000000000005E-2</v>
      </c>
    </row>
    <row r="331" spans="1:5" ht="13.5">
      <c r="A331" s="224"/>
      <c r="B331" s="120" t="s">
        <v>16</v>
      </c>
      <c r="C331" s="36">
        <v>3.0000000000000001E-3</v>
      </c>
      <c r="D331" s="121">
        <f>E331-C331</f>
        <v>5.5E-2</v>
      </c>
      <c r="E331" s="38">
        <v>5.8000000000000003E-2</v>
      </c>
    </row>
    <row r="332" spans="1:5" ht="13.5">
      <c r="A332" s="224"/>
      <c r="B332" s="120" t="s">
        <v>17</v>
      </c>
      <c r="C332" s="36"/>
      <c r="D332" s="121"/>
      <c r="E332" s="38"/>
    </row>
    <row r="333" spans="1:5" ht="13.5">
      <c r="A333" s="224"/>
      <c r="B333" s="120" t="s">
        <v>18</v>
      </c>
      <c r="C333" s="36">
        <v>3.0000000000000001E-3</v>
      </c>
      <c r="D333" s="121">
        <f t="shared" ref="D333:D341" si="74">E333-C333</f>
        <v>1.4000000000000002E-2</v>
      </c>
      <c r="E333" s="38">
        <v>1.7000000000000001E-2</v>
      </c>
    </row>
    <row r="334" spans="1:5" ht="13.5">
      <c r="A334" s="224"/>
      <c r="B334" s="122" t="s">
        <v>23</v>
      </c>
      <c r="C334" s="36">
        <v>0</v>
      </c>
      <c r="D334" s="121">
        <f t="shared" si="74"/>
        <v>3.0000000000000001E-3</v>
      </c>
      <c r="E334" s="38">
        <v>3.0000000000000001E-3</v>
      </c>
    </row>
    <row r="335" spans="1:5" ht="13.5">
      <c r="A335" s="224"/>
      <c r="B335" s="122" t="s">
        <v>19</v>
      </c>
      <c r="C335" s="36">
        <v>3.0000000000000001E-3</v>
      </c>
      <c r="D335" s="121">
        <f t="shared" si="74"/>
        <v>6.0999999999999999E-2</v>
      </c>
      <c r="E335" s="38">
        <v>6.4000000000000001E-2</v>
      </c>
    </row>
    <row r="336" spans="1:5" ht="13.5">
      <c r="A336" s="224"/>
      <c r="B336" s="120" t="s">
        <v>20</v>
      </c>
      <c r="C336" s="36">
        <v>0</v>
      </c>
      <c r="D336" s="121">
        <f t="shared" si="74"/>
        <v>3.0000000000000001E-3</v>
      </c>
      <c r="E336" s="38">
        <v>3.0000000000000001E-3</v>
      </c>
    </row>
    <row r="337" spans="1:6" ht="13.5">
      <c r="A337" s="224"/>
      <c r="B337" s="120" t="s">
        <v>21</v>
      </c>
      <c r="C337" s="36">
        <v>0</v>
      </c>
      <c r="D337" s="121">
        <f t="shared" si="74"/>
        <v>3.2000000000000001E-2</v>
      </c>
      <c r="E337" s="38">
        <v>3.2000000000000001E-2</v>
      </c>
    </row>
    <row r="338" spans="1:6" ht="13.5">
      <c r="A338" s="224"/>
      <c r="B338" s="120" t="s">
        <v>47</v>
      </c>
      <c r="C338" s="36">
        <v>8.9999999999999993E-3</v>
      </c>
      <c r="D338" s="121">
        <f t="shared" si="74"/>
        <v>5.1999999999999998E-2</v>
      </c>
      <c r="E338" s="38">
        <v>6.0999999999999999E-2</v>
      </c>
    </row>
    <row r="339" spans="1:6" ht="13.5">
      <c r="A339" s="224"/>
      <c r="B339" s="120" t="s">
        <v>22</v>
      </c>
      <c r="C339" s="36">
        <v>0</v>
      </c>
      <c r="D339" s="121">
        <f t="shared" si="74"/>
        <v>3.7999999999999999E-2</v>
      </c>
      <c r="E339" s="38">
        <v>3.7999999999999999E-2</v>
      </c>
    </row>
    <row r="340" spans="1:6" ht="13.5">
      <c r="A340" s="224"/>
      <c r="B340" s="120" t="s">
        <v>9</v>
      </c>
      <c r="C340" s="36">
        <v>8.9999999999999993E-3</v>
      </c>
      <c r="D340" s="121">
        <f t="shared" si="74"/>
        <v>0.11900000000000001</v>
      </c>
      <c r="E340" s="38">
        <v>0.128</v>
      </c>
    </row>
    <row r="341" spans="1:6" ht="13.5">
      <c r="A341" s="224"/>
      <c r="B341" s="122" t="s">
        <v>5</v>
      </c>
      <c r="C341" s="36">
        <v>0</v>
      </c>
      <c r="D341" s="121">
        <f t="shared" si="74"/>
        <v>2.5999999999999999E-2</v>
      </c>
      <c r="E341" s="38">
        <v>2.5999999999999999E-2</v>
      </c>
    </row>
    <row r="342" spans="1:6" ht="13.5">
      <c r="A342" s="224"/>
      <c r="B342" s="122" t="s">
        <v>126</v>
      </c>
      <c r="C342" s="36">
        <v>0</v>
      </c>
      <c r="D342" s="121">
        <f t="shared" si="73"/>
        <v>0.02</v>
      </c>
      <c r="E342" s="38">
        <v>0.02</v>
      </c>
    </row>
    <row r="343" spans="1:6" ht="13.5">
      <c r="A343" s="224"/>
      <c r="B343" s="327"/>
      <c r="C343" s="181"/>
      <c r="D343" s="328"/>
      <c r="E343" s="183"/>
    </row>
    <row r="344" spans="1:6" ht="14.25" thickBot="1">
      <c r="A344" s="225"/>
      <c r="B344" s="123" t="s">
        <v>1</v>
      </c>
      <c r="C344" s="39">
        <v>7.2999999999999995E-2</v>
      </c>
      <c r="D344" s="124">
        <f t="shared" si="73"/>
        <v>0.92700000000000005</v>
      </c>
      <c r="E344" s="41">
        <v>1</v>
      </c>
    </row>
    <row r="345" spans="1:6" ht="13.5">
      <c r="A345" s="117"/>
      <c r="B345" s="117"/>
      <c r="C345" s="62"/>
      <c r="D345" s="64"/>
      <c r="E345" s="64"/>
    </row>
    <row r="346" spans="1:6" ht="13.5">
      <c r="A346" s="117"/>
      <c r="B346" s="117"/>
      <c r="C346" s="62"/>
      <c r="D346" s="64"/>
      <c r="E346" s="64"/>
    </row>
    <row r="347" spans="1:6">
      <c r="A347" s="1">
        <v>2010</v>
      </c>
    </row>
    <row r="348" spans="1:6" ht="13.15" customHeight="1">
      <c r="A348" s="331"/>
      <c r="B348" s="332"/>
      <c r="C348" s="497" t="s">
        <v>101</v>
      </c>
      <c r="D348" s="498"/>
      <c r="E348" s="498"/>
      <c r="F348" s="499"/>
    </row>
    <row r="349" spans="1:6" ht="13.15" customHeight="1">
      <c r="A349" s="333"/>
      <c r="B349" s="29"/>
      <c r="C349" s="497" t="s">
        <v>28</v>
      </c>
      <c r="D349" s="498"/>
      <c r="E349" s="498"/>
      <c r="F349" s="499"/>
    </row>
    <row r="350" spans="1:6" ht="13.15" customHeight="1">
      <c r="A350" s="334"/>
      <c r="B350" s="335"/>
      <c r="C350" s="336" t="s">
        <v>39</v>
      </c>
      <c r="D350" s="337" t="s">
        <v>29</v>
      </c>
      <c r="E350" s="337" t="s">
        <v>40</v>
      </c>
      <c r="F350" s="338" t="s">
        <v>30</v>
      </c>
    </row>
    <row r="351" spans="1:6" ht="13.15" customHeight="1">
      <c r="A351" s="339" t="s">
        <v>24</v>
      </c>
      <c r="B351" s="340" t="s">
        <v>3</v>
      </c>
      <c r="C351" s="341">
        <f>E8</f>
        <v>15</v>
      </c>
      <c r="D351" s="342">
        <f>C351/$I$39</f>
        <v>3.8461538461538464E-2</v>
      </c>
      <c r="E351" s="341">
        <f t="shared" ref="E351:E380" si="75">I8-C351</f>
        <v>4</v>
      </c>
      <c r="F351" s="342">
        <f>E351/$I$39</f>
        <v>1.0256410256410256E-2</v>
      </c>
    </row>
    <row r="352" spans="1:6" ht="13.15" customHeight="1">
      <c r="A352" s="184"/>
      <c r="B352" s="53" t="s">
        <v>4</v>
      </c>
      <c r="C352" s="54">
        <f t="shared" ref="C352:C380" si="76">E9</f>
        <v>13</v>
      </c>
      <c r="D352" s="55">
        <f t="shared" ref="D352:D380" si="77">C352/$I$39</f>
        <v>3.3333333333333333E-2</v>
      </c>
      <c r="E352" s="54">
        <f t="shared" si="75"/>
        <v>3</v>
      </c>
      <c r="F352" s="55">
        <f t="shared" ref="F352:F380" si="78">E352/$I$39</f>
        <v>7.6923076923076927E-3</v>
      </c>
    </row>
    <row r="353" spans="1:6" ht="13.15" customHeight="1">
      <c r="A353" s="184"/>
      <c r="B353" s="53" t="s">
        <v>41</v>
      </c>
      <c r="C353" s="54">
        <f t="shared" si="76"/>
        <v>4</v>
      </c>
      <c r="D353" s="55">
        <f t="shared" si="77"/>
        <v>1.0256410256410256E-2</v>
      </c>
      <c r="E353" s="54">
        <f t="shared" si="75"/>
        <v>0</v>
      </c>
      <c r="F353" s="55">
        <f t="shared" si="78"/>
        <v>0</v>
      </c>
    </row>
    <row r="354" spans="1:6" ht="13.15" customHeight="1">
      <c r="A354" s="184"/>
      <c r="B354" s="53" t="s">
        <v>42</v>
      </c>
      <c r="C354" s="54">
        <f t="shared" si="76"/>
        <v>20</v>
      </c>
      <c r="D354" s="55">
        <f t="shared" si="77"/>
        <v>5.128205128205128E-2</v>
      </c>
      <c r="E354" s="54">
        <f t="shared" si="75"/>
        <v>3</v>
      </c>
      <c r="F354" s="55">
        <f t="shared" si="78"/>
        <v>7.6923076923076927E-3</v>
      </c>
    </row>
    <row r="355" spans="1:6" ht="13.15" customHeight="1">
      <c r="A355" s="184"/>
      <c r="B355" s="53" t="s">
        <v>14</v>
      </c>
      <c r="C355" s="54">
        <f t="shared" si="76"/>
        <v>11</v>
      </c>
      <c r="D355" s="55">
        <f t="shared" si="77"/>
        <v>2.8205128205128206E-2</v>
      </c>
      <c r="E355" s="54">
        <f t="shared" si="75"/>
        <v>0</v>
      </c>
      <c r="F355" s="55">
        <f t="shared" si="78"/>
        <v>0</v>
      </c>
    </row>
    <row r="356" spans="1:6" ht="13.15" customHeight="1">
      <c r="A356" s="184"/>
      <c r="B356" s="53" t="s">
        <v>6</v>
      </c>
      <c r="C356" s="54">
        <f t="shared" si="76"/>
        <v>8</v>
      </c>
      <c r="D356" s="55">
        <f t="shared" si="77"/>
        <v>2.0512820512820513E-2</v>
      </c>
      <c r="E356" s="54">
        <f t="shared" si="75"/>
        <v>3</v>
      </c>
      <c r="F356" s="55">
        <f t="shared" si="78"/>
        <v>7.6923076923076927E-3</v>
      </c>
    </row>
    <row r="357" spans="1:6" ht="13.15" customHeight="1">
      <c r="A357" s="184"/>
      <c r="B357" s="53" t="s">
        <v>8</v>
      </c>
      <c r="C357" s="54">
        <f t="shared" si="76"/>
        <v>0</v>
      </c>
      <c r="D357" s="55">
        <f t="shared" si="77"/>
        <v>0</v>
      </c>
      <c r="E357" s="54">
        <f t="shared" si="75"/>
        <v>1</v>
      </c>
      <c r="F357" s="55">
        <f t="shared" si="78"/>
        <v>2.5641025641025641E-3</v>
      </c>
    </row>
    <row r="358" spans="1:6" ht="13.15" customHeight="1">
      <c r="A358" s="184"/>
      <c r="B358" s="53" t="s">
        <v>10</v>
      </c>
      <c r="C358" s="54">
        <f t="shared" si="76"/>
        <v>0</v>
      </c>
      <c r="D358" s="55">
        <f t="shared" si="77"/>
        <v>0</v>
      </c>
      <c r="E358" s="54">
        <f t="shared" si="75"/>
        <v>1</v>
      </c>
      <c r="F358" s="55">
        <f t="shared" si="78"/>
        <v>2.5641025641025641E-3</v>
      </c>
    </row>
    <row r="359" spans="1:6" ht="13.15" customHeight="1">
      <c r="A359" s="184"/>
      <c r="B359" s="53" t="s">
        <v>11</v>
      </c>
      <c r="C359" s="54">
        <f t="shared" si="76"/>
        <v>10</v>
      </c>
      <c r="D359" s="55">
        <f t="shared" si="77"/>
        <v>2.564102564102564E-2</v>
      </c>
      <c r="E359" s="54">
        <f t="shared" si="75"/>
        <v>2</v>
      </c>
      <c r="F359" s="55">
        <f t="shared" si="78"/>
        <v>5.1282051282051282E-3</v>
      </c>
    </row>
    <row r="360" spans="1:6" ht="13.15" customHeight="1">
      <c r="A360" s="184"/>
      <c r="B360" s="53" t="s">
        <v>12</v>
      </c>
      <c r="C360" s="54">
        <f t="shared" si="76"/>
        <v>9</v>
      </c>
      <c r="D360" s="55">
        <f t="shared" si="77"/>
        <v>2.3076923076923078E-2</v>
      </c>
      <c r="E360" s="54">
        <f t="shared" si="75"/>
        <v>1</v>
      </c>
      <c r="F360" s="55">
        <f t="shared" si="78"/>
        <v>2.5641025641025641E-3</v>
      </c>
    </row>
    <row r="361" spans="1:6" ht="13.15" customHeight="1">
      <c r="A361" s="184"/>
      <c r="B361" s="53" t="s">
        <v>43</v>
      </c>
      <c r="C361" s="54">
        <f t="shared" si="76"/>
        <v>6</v>
      </c>
      <c r="D361" s="55">
        <f t="shared" si="77"/>
        <v>1.5384615384615385E-2</v>
      </c>
      <c r="E361" s="54">
        <f t="shared" si="75"/>
        <v>0</v>
      </c>
      <c r="F361" s="55">
        <f t="shared" si="78"/>
        <v>0</v>
      </c>
    </row>
    <row r="362" spans="1:6" ht="13.15" customHeight="1">
      <c r="A362" s="184"/>
      <c r="B362" s="53" t="s">
        <v>7</v>
      </c>
      <c r="C362" s="54">
        <f t="shared" si="76"/>
        <v>48</v>
      </c>
      <c r="D362" s="55">
        <f t="shared" si="77"/>
        <v>0.12307692307692308</v>
      </c>
      <c r="E362" s="54">
        <f t="shared" si="75"/>
        <v>14</v>
      </c>
      <c r="F362" s="55">
        <f t="shared" si="78"/>
        <v>3.5897435897435895E-2</v>
      </c>
    </row>
    <row r="363" spans="1:6" ht="13.15" customHeight="1">
      <c r="A363" s="184"/>
      <c r="B363" s="53" t="s">
        <v>13</v>
      </c>
      <c r="C363" s="54">
        <f t="shared" si="76"/>
        <v>18</v>
      </c>
      <c r="D363" s="55">
        <f t="shared" si="77"/>
        <v>4.6153846153846156E-2</v>
      </c>
      <c r="E363" s="54">
        <f t="shared" si="75"/>
        <v>1</v>
      </c>
      <c r="F363" s="55">
        <f t="shared" si="78"/>
        <v>2.5641025641025641E-3</v>
      </c>
    </row>
    <row r="364" spans="1:6" ht="13.15" customHeight="1">
      <c r="A364" s="184"/>
      <c r="B364" s="53" t="s">
        <v>15</v>
      </c>
      <c r="C364" s="54">
        <f t="shared" si="76"/>
        <v>22</v>
      </c>
      <c r="D364" s="55">
        <f t="shared" si="77"/>
        <v>5.6410256410256411E-2</v>
      </c>
      <c r="E364" s="54">
        <f t="shared" si="75"/>
        <v>1</v>
      </c>
      <c r="F364" s="55">
        <f t="shared" si="78"/>
        <v>2.5641025641025641E-3</v>
      </c>
    </row>
    <row r="365" spans="1:6" ht="13.15" customHeight="1">
      <c r="A365" s="184"/>
      <c r="B365" s="53" t="s">
        <v>16</v>
      </c>
      <c r="C365" s="54">
        <f t="shared" si="76"/>
        <v>17</v>
      </c>
      <c r="D365" s="55">
        <f t="shared" si="77"/>
        <v>4.3589743589743588E-2</v>
      </c>
      <c r="E365" s="54">
        <f t="shared" si="75"/>
        <v>4</v>
      </c>
      <c r="F365" s="55">
        <f t="shared" si="78"/>
        <v>1.0256410256410256E-2</v>
      </c>
    </row>
    <row r="366" spans="1:6" ht="13.15" customHeight="1">
      <c r="A366" s="184"/>
      <c r="B366" s="53" t="s">
        <v>17</v>
      </c>
      <c r="C366" s="54">
        <f t="shared" si="76"/>
        <v>0</v>
      </c>
      <c r="D366" s="55">
        <f t="shared" si="77"/>
        <v>0</v>
      </c>
      <c r="E366" s="54">
        <f t="shared" si="75"/>
        <v>0</v>
      </c>
      <c r="F366" s="55">
        <f t="shared" si="78"/>
        <v>0</v>
      </c>
    </row>
    <row r="367" spans="1:6" ht="13.15" customHeight="1">
      <c r="A367" s="184"/>
      <c r="B367" s="53" t="s">
        <v>44</v>
      </c>
      <c r="C367" s="54">
        <f t="shared" si="76"/>
        <v>5</v>
      </c>
      <c r="D367" s="55">
        <f t="shared" si="77"/>
        <v>1.282051282051282E-2</v>
      </c>
      <c r="E367" s="54">
        <f t="shared" si="75"/>
        <v>0</v>
      </c>
      <c r="F367" s="55">
        <f t="shared" si="78"/>
        <v>0</v>
      </c>
    </row>
    <row r="368" spans="1:6" ht="13.15" customHeight="1">
      <c r="A368" s="184"/>
      <c r="B368" s="53" t="s">
        <v>18</v>
      </c>
      <c r="C368" s="54">
        <f t="shared" si="76"/>
        <v>3</v>
      </c>
      <c r="D368" s="55">
        <f t="shared" si="77"/>
        <v>7.6923076923076927E-3</v>
      </c>
      <c r="E368" s="54">
        <f t="shared" si="75"/>
        <v>0</v>
      </c>
      <c r="F368" s="55">
        <f t="shared" si="78"/>
        <v>0</v>
      </c>
    </row>
    <row r="369" spans="1:6" ht="13.15" customHeight="1">
      <c r="A369" s="184"/>
      <c r="B369" s="53" t="s">
        <v>23</v>
      </c>
      <c r="C369" s="54">
        <f t="shared" si="76"/>
        <v>1</v>
      </c>
      <c r="D369" s="55">
        <f t="shared" si="77"/>
        <v>2.5641025641025641E-3</v>
      </c>
      <c r="E369" s="54">
        <f t="shared" si="75"/>
        <v>1</v>
      </c>
      <c r="F369" s="55">
        <f t="shared" si="78"/>
        <v>2.5641025641025641E-3</v>
      </c>
    </row>
    <row r="370" spans="1:6" ht="13.15" customHeight="1">
      <c r="A370" s="184"/>
      <c r="B370" s="53" t="s">
        <v>19</v>
      </c>
      <c r="C370" s="54">
        <f t="shared" si="76"/>
        <v>6</v>
      </c>
      <c r="D370" s="55">
        <f t="shared" si="77"/>
        <v>1.5384615384615385E-2</v>
      </c>
      <c r="E370" s="54">
        <f t="shared" si="75"/>
        <v>1</v>
      </c>
      <c r="F370" s="55">
        <f t="shared" si="78"/>
        <v>2.5641025641025641E-3</v>
      </c>
    </row>
    <row r="371" spans="1:6" ht="13.15" customHeight="1">
      <c r="A371" s="184"/>
      <c r="B371" s="53" t="s">
        <v>20</v>
      </c>
      <c r="C371" s="54">
        <f t="shared" si="76"/>
        <v>1</v>
      </c>
      <c r="D371" s="55">
        <f t="shared" si="77"/>
        <v>2.5641025641025641E-3</v>
      </c>
      <c r="E371" s="54">
        <f t="shared" si="75"/>
        <v>2</v>
      </c>
      <c r="F371" s="55">
        <f t="shared" si="78"/>
        <v>5.1282051282051282E-3</v>
      </c>
    </row>
    <row r="372" spans="1:6" ht="13.15" customHeight="1">
      <c r="A372" s="184"/>
      <c r="B372" s="53" t="s">
        <v>21</v>
      </c>
      <c r="C372" s="54">
        <f t="shared" si="76"/>
        <v>7</v>
      </c>
      <c r="D372" s="55">
        <f t="shared" si="77"/>
        <v>1.7948717948717947E-2</v>
      </c>
      <c r="E372" s="54">
        <f t="shared" si="75"/>
        <v>0</v>
      </c>
      <c r="F372" s="55">
        <f t="shared" si="78"/>
        <v>0</v>
      </c>
    </row>
    <row r="373" spans="1:6" ht="13.15" customHeight="1">
      <c r="A373" s="184"/>
      <c r="B373" s="53" t="s">
        <v>45</v>
      </c>
      <c r="C373" s="54">
        <f t="shared" si="76"/>
        <v>16</v>
      </c>
      <c r="D373" s="55">
        <f t="shared" si="77"/>
        <v>4.1025641025641026E-2</v>
      </c>
      <c r="E373" s="54">
        <f t="shared" si="75"/>
        <v>1</v>
      </c>
      <c r="F373" s="55">
        <f t="shared" si="78"/>
        <v>2.5641025641025641E-3</v>
      </c>
    </row>
    <row r="374" spans="1:6" ht="13.15" customHeight="1">
      <c r="A374" s="184"/>
      <c r="B374" s="53" t="s">
        <v>46</v>
      </c>
      <c r="C374" s="54">
        <f t="shared" si="76"/>
        <v>17</v>
      </c>
      <c r="D374" s="55">
        <f t="shared" si="77"/>
        <v>4.3589743589743588E-2</v>
      </c>
      <c r="E374" s="54">
        <f t="shared" si="75"/>
        <v>1</v>
      </c>
      <c r="F374" s="55">
        <f t="shared" si="78"/>
        <v>2.5641025641025641E-3</v>
      </c>
    </row>
    <row r="375" spans="1:6" ht="13.15" customHeight="1">
      <c r="A375" s="184"/>
      <c r="B375" s="53" t="s">
        <v>47</v>
      </c>
      <c r="C375" s="54">
        <f t="shared" si="76"/>
        <v>17</v>
      </c>
      <c r="D375" s="55">
        <f t="shared" si="77"/>
        <v>4.3589743589743588E-2</v>
      </c>
      <c r="E375" s="54">
        <f t="shared" si="75"/>
        <v>0</v>
      </c>
      <c r="F375" s="55">
        <f t="shared" si="78"/>
        <v>0</v>
      </c>
    </row>
    <row r="376" spans="1:6" ht="13.15" customHeight="1">
      <c r="A376" s="184"/>
      <c r="B376" s="53" t="s">
        <v>22</v>
      </c>
      <c r="C376" s="54">
        <f t="shared" si="76"/>
        <v>9</v>
      </c>
      <c r="D376" s="55">
        <f t="shared" si="77"/>
        <v>2.3076923076923078E-2</v>
      </c>
      <c r="E376" s="54">
        <f t="shared" si="75"/>
        <v>2</v>
      </c>
      <c r="F376" s="55">
        <f t="shared" si="78"/>
        <v>5.1282051282051282E-3</v>
      </c>
    </row>
    <row r="377" spans="1:6" ht="13.15" customHeight="1">
      <c r="A377" s="184"/>
      <c r="B377" s="53" t="s">
        <v>9</v>
      </c>
      <c r="C377" s="54">
        <f t="shared" si="76"/>
        <v>41</v>
      </c>
      <c r="D377" s="55">
        <f t="shared" si="77"/>
        <v>0.10512820512820513</v>
      </c>
      <c r="E377" s="54">
        <f t="shared" si="75"/>
        <v>6</v>
      </c>
      <c r="F377" s="55">
        <f t="shared" si="78"/>
        <v>1.5384615384615385E-2</v>
      </c>
    </row>
    <row r="378" spans="1:6" ht="13.15" customHeight="1">
      <c r="A378" s="184"/>
      <c r="B378" s="53" t="s">
        <v>33</v>
      </c>
      <c r="C378" s="54">
        <f t="shared" si="76"/>
        <v>0</v>
      </c>
      <c r="D378" s="55">
        <f t="shared" si="77"/>
        <v>0</v>
      </c>
      <c r="E378" s="54">
        <f t="shared" si="75"/>
        <v>1</v>
      </c>
      <c r="F378" s="55">
        <f t="shared" si="78"/>
        <v>2.5641025641025641E-3</v>
      </c>
    </row>
    <row r="379" spans="1:6" ht="13.15" customHeight="1">
      <c r="A379" s="184"/>
      <c r="B379" s="53" t="s">
        <v>5</v>
      </c>
      <c r="C379" s="54">
        <f t="shared" si="76"/>
        <v>1</v>
      </c>
      <c r="D379" s="55">
        <f t="shared" si="77"/>
        <v>2.5641025641025641E-3</v>
      </c>
      <c r="E379" s="54">
        <f t="shared" si="75"/>
        <v>0</v>
      </c>
      <c r="F379" s="55">
        <f t="shared" si="78"/>
        <v>0</v>
      </c>
    </row>
    <row r="380" spans="1:6" ht="13.15" customHeight="1">
      <c r="A380" s="184"/>
      <c r="B380" s="53" t="s">
        <v>126</v>
      </c>
      <c r="C380" s="54">
        <f t="shared" si="76"/>
        <v>10</v>
      </c>
      <c r="D380" s="55">
        <f t="shared" si="77"/>
        <v>2.564102564102564E-2</v>
      </c>
      <c r="E380" s="54">
        <f t="shared" si="75"/>
        <v>2</v>
      </c>
      <c r="F380" s="55">
        <f t="shared" si="78"/>
        <v>5.1282051282051282E-3</v>
      </c>
    </row>
    <row r="381" spans="1:6" ht="13.15" customHeight="1">
      <c r="A381" s="185"/>
      <c r="B381" s="56"/>
      <c r="C381" s="54"/>
      <c r="D381" s="55"/>
      <c r="E381" s="54"/>
      <c r="F381" s="55"/>
    </row>
    <row r="382" spans="1:6" ht="13.15" customHeight="1">
      <c r="A382" s="60"/>
      <c r="B382" s="57" t="s">
        <v>1</v>
      </c>
      <c r="C382" s="54">
        <f>E39</f>
        <v>335</v>
      </c>
      <c r="D382" s="55">
        <f>C382/$I$39</f>
        <v>0.85897435897435892</v>
      </c>
      <c r="E382" s="54">
        <f>I39-C382</f>
        <v>55</v>
      </c>
      <c r="F382" s="55">
        <f>E382/$I$39</f>
        <v>0.14102564102564102</v>
      </c>
    </row>
    <row r="383" spans="1:6" ht="13.5">
      <c r="A383" s="117"/>
      <c r="B383" s="117"/>
      <c r="C383" s="62"/>
      <c r="D383" s="64"/>
      <c r="E383" s="64"/>
    </row>
    <row r="384" spans="1:6" ht="13.5">
      <c r="A384" s="117"/>
      <c r="B384" s="117"/>
      <c r="C384" s="62"/>
      <c r="D384" s="64"/>
      <c r="E384" s="64"/>
    </row>
    <row r="385" spans="1:5" ht="12.75" thickBot="1">
      <c r="A385" s="1">
        <v>2005</v>
      </c>
    </row>
    <row r="386" spans="1:5" ht="13.5" thickBot="1">
      <c r="A386" s="28"/>
      <c r="B386" s="28"/>
      <c r="C386" s="486" t="s">
        <v>101</v>
      </c>
      <c r="D386" s="486"/>
      <c r="E386" s="487"/>
    </row>
    <row r="387" spans="1:5" ht="13.5" thickBot="1">
      <c r="A387" s="29"/>
      <c r="B387" s="29"/>
      <c r="C387" s="486" t="s">
        <v>28</v>
      </c>
      <c r="D387" s="486"/>
      <c r="E387" s="486"/>
    </row>
    <row r="388" spans="1:5" ht="13.5" thickBot="1">
      <c r="A388" s="29"/>
      <c r="B388" s="29"/>
      <c r="C388" s="30" t="s">
        <v>102</v>
      </c>
      <c r="D388" s="31" t="s">
        <v>30</v>
      </c>
      <c r="E388" s="32" t="s">
        <v>1</v>
      </c>
    </row>
    <row r="389" spans="1:5" ht="13.5">
      <c r="A389" s="219" t="s">
        <v>24</v>
      </c>
      <c r="B389" s="118" t="s">
        <v>3</v>
      </c>
      <c r="C389" s="33">
        <v>2.3E-2</v>
      </c>
      <c r="D389" s="119">
        <f>E389-C389</f>
        <v>1.4999999999999999E-2</v>
      </c>
      <c r="E389" s="35">
        <v>3.7999999999999999E-2</v>
      </c>
    </row>
    <row r="390" spans="1:5" ht="13.5">
      <c r="A390" s="224"/>
      <c r="B390" s="120" t="s">
        <v>4</v>
      </c>
      <c r="C390" s="36">
        <v>8.9999999999999993E-3</v>
      </c>
      <c r="D390" s="121">
        <f t="shared" ref="D390:D413" si="79">E390-C390</f>
        <v>0</v>
      </c>
      <c r="E390" s="38">
        <v>8.9999999999999993E-3</v>
      </c>
    </row>
    <row r="391" spans="1:5" ht="13.5">
      <c r="A391" s="224"/>
      <c r="B391" s="120" t="s">
        <v>14</v>
      </c>
      <c r="C391" s="36">
        <v>2.3E-2</v>
      </c>
      <c r="D391" s="121">
        <f t="shared" si="79"/>
        <v>2.9999999999999992E-3</v>
      </c>
      <c r="E391" s="38">
        <v>2.5999999999999999E-2</v>
      </c>
    </row>
    <row r="392" spans="1:5" ht="13.5">
      <c r="A392" s="224"/>
      <c r="B392" s="120" t="s">
        <v>6</v>
      </c>
      <c r="C392" s="36">
        <v>3.2000000000000001E-2</v>
      </c>
      <c r="D392" s="121">
        <f t="shared" si="79"/>
        <v>1.7000000000000001E-2</v>
      </c>
      <c r="E392" s="38">
        <v>4.9000000000000002E-2</v>
      </c>
    </row>
    <row r="393" spans="1:5" ht="13.5">
      <c r="A393" s="224"/>
      <c r="B393" s="120" t="s">
        <v>8</v>
      </c>
      <c r="C393" s="36">
        <v>6.0000000000000001E-3</v>
      </c>
      <c r="D393" s="121">
        <f t="shared" si="79"/>
        <v>0</v>
      </c>
      <c r="E393" s="38">
        <v>6.0000000000000001E-3</v>
      </c>
    </row>
    <row r="394" spans="1:5" ht="13.5">
      <c r="A394" s="224"/>
      <c r="B394" s="120" t="s">
        <v>10</v>
      </c>
      <c r="C394" s="36">
        <v>3.0000000000000001E-3</v>
      </c>
      <c r="D394" s="121">
        <f t="shared" si="79"/>
        <v>0</v>
      </c>
      <c r="E394" s="38">
        <v>3.0000000000000001E-3</v>
      </c>
    </row>
    <row r="395" spans="1:5" ht="13.5">
      <c r="A395" s="224"/>
      <c r="B395" s="120" t="s">
        <v>11</v>
      </c>
      <c r="C395" s="36">
        <v>6.0000000000000001E-3</v>
      </c>
      <c r="D395" s="121">
        <f t="shared" si="79"/>
        <v>2.9999999999999992E-3</v>
      </c>
      <c r="E395" s="38">
        <v>8.9999999999999993E-3</v>
      </c>
    </row>
    <row r="396" spans="1:5" ht="13.5">
      <c r="A396" s="224"/>
      <c r="B396" s="120" t="s">
        <v>12</v>
      </c>
      <c r="C396" s="36">
        <v>1.2E-2</v>
      </c>
      <c r="D396" s="121">
        <f t="shared" si="79"/>
        <v>2.9999999999999992E-3</v>
      </c>
      <c r="E396" s="38">
        <v>1.4999999999999999E-2</v>
      </c>
    </row>
    <row r="397" spans="1:5" ht="13.5">
      <c r="A397" s="224"/>
      <c r="B397" s="120" t="s">
        <v>7</v>
      </c>
      <c r="C397" s="36">
        <v>0.16600000000000001</v>
      </c>
      <c r="D397" s="121">
        <f t="shared" si="79"/>
        <v>1.999999999999999E-2</v>
      </c>
      <c r="E397" s="38">
        <v>0.186</v>
      </c>
    </row>
    <row r="398" spans="1:5" ht="13.5">
      <c r="A398" s="224"/>
      <c r="B398" s="120" t="s">
        <v>13</v>
      </c>
      <c r="C398" s="36">
        <v>8.9999999999999993E-3</v>
      </c>
      <c r="D398" s="121">
        <f>E398-C398</f>
        <v>0</v>
      </c>
      <c r="E398" s="38">
        <v>8.9999999999999993E-3</v>
      </c>
    </row>
    <row r="399" spans="1:5" ht="13.5">
      <c r="A399" s="224"/>
      <c r="B399" s="120" t="s">
        <v>15</v>
      </c>
      <c r="C399" s="36">
        <v>8.4000000000000005E-2</v>
      </c>
      <c r="D399" s="121">
        <f>E399-C399</f>
        <v>0</v>
      </c>
      <c r="E399" s="38">
        <v>8.4000000000000005E-2</v>
      </c>
    </row>
    <row r="400" spans="1:5" ht="13.5">
      <c r="A400" s="224"/>
      <c r="B400" s="120" t="s">
        <v>16</v>
      </c>
      <c r="C400" s="36">
        <v>3.7999999999999999E-2</v>
      </c>
      <c r="D400" s="121">
        <f>E400-C400</f>
        <v>2.0000000000000004E-2</v>
      </c>
      <c r="E400" s="38">
        <v>5.8000000000000003E-2</v>
      </c>
    </row>
    <row r="401" spans="1:5" ht="13.5">
      <c r="A401" s="224"/>
      <c r="B401" s="120" t="s">
        <v>17</v>
      </c>
      <c r="C401" s="36"/>
      <c r="D401" s="121"/>
      <c r="E401" s="38"/>
    </row>
    <row r="402" spans="1:5" ht="13.5">
      <c r="A402" s="224"/>
      <c r="B402" s="120" t="s">
        <v>18</v>
      </c>
      <c r="C402" s="36">
        <v>1.7000000000000001E-2</v>
      </c>
      <c r="D402" s="121">
        <f t="shared" ref="D402:D410" si="80">E402-C402</f>
        <v>0</v>
      </c>
      <c r="E402" s="38">
        <v>1.7000000000000001E-2</v>
      </c>
    </row>
    <row r="403" spans="1:5" ht="13.5">
      <c r="A403" s="224"/>
      <c r="B403" s="122" t="s">
        <v>23</v>
      </c>
      <c r="C403" s="36">
        <v>3.0000000000000001E-3</v>
      </c>
      <c r="D403" s="121">
        <f t="shared" si="80"/>
        <v>0</v>
      </c>
      <c r="E403" s="38">
        <v>3.0000000000000001E-3</v>
      </c>
    </row>
    <row r="404" spans="1:5" ht="13.5">
      <c r="A404" s="224"/>
      <c r="B404" s="122" t="s">
        <v>19</v>
      </c>
      <c r="C404" s="36">
        <v>6.0999999999999999E-2</v>
      </c>
      <c r="D404" s="121">
        <f t="shared" si="80"/>
        <v>3.0000000000000027E-3</v>
      </c>
      <c r="E404" s="38">
        <v>6.4000000000000001E-2</v>
      </c>
    </row>
    <row r="405" spans="1:5" ht="13.5">
      <c r="A405" s="224"/>
      <c r="B405" s="120" t="s">
        <v>20</v>
      </c>
      <c r="C405" s="36">
        <v>0</v>
      </c>
      <c r="D405" s="121">
        <f t="shared" si="80"/>
        <v>3.0000000000000001E-3</v>
      </c>
      <c r="E405" s="38">
        <v>3.0000000000000001E-3</v>
      </c>
    </row>
    <row r="406" spans="1:5" ht="13.5">
      <c r="A406" s="224"/>
      <c r="B406" s="120" t="s">
        <v>21</v>
      </c>
      <c r="C406" s="36">
        <v>3.2000000000000001E-2</v>
      </c>
      <c r="D406" s="121">
        <f t="shared" si="80"/>
        <v>0</v>
      </c>
      <c r="E406" s="38">
        <v>3.2000000000000001E-2</v>
      </c>
    </row>
    <row r="407" spans="1:5" ht="13.5">
      <c r="A407" s="224"/>
      <c r="B407" s="120" t="s">
        <v>47</v>
      </c>
      <c r="C407" s="36">
        <v>5.8000000000000003E-2</v>
      </c>
      <c r="D407" s="121">
        <f t="shared" si="80"/>
        <v>2.9999999999999957E-3</v>
      </c>
      <c r="E407" s="38">
        <v>6.0999999999999999E-2</v>
      </c>
    </row>
    <row r="408" spans="1:5" ht="13.5">
      <c r="A408" s="224"/>
      <c r="B408" s="120" t="s">
        <v>22</v>
      </c>
      <c r="C408" s="36">
        <v>3.5000000000000003E-2</v>
      </c>
      <c r="D408" s="121">
        <f t="shared" si="80"/>
        <v>2.9999999999999957E-3</v>
      </c>
      <c r="E408" s="38">
        <v>3.7999999999999999E-2</v>
      </c>
    </row>
    <row r="409" spans="1:5" ht="13.5">
      <c r="A409" s="224"/>
      <c r="B409" s="120" t="s">
        <v>9</v>
      </c>
      <c r="C409" s="36">
        <v>0.11</v>
      </c>
      <c r="D409" s="121">
        <f t="shared" si="80"/>
        <v>1.8000000000000002E-2</v>
      </c>
      <c r="E409" s="38">
        <v>0.128</v>
      </c>
    </row>
    <row r="410" spans="1:5" ht="13.5">
      <c r="A410" s="224"/>
      <c r="B410" s="122" t="s">
        <v>5</v>
      </c>
      <c r="C410" s="36">
        <v>0.02</v>
      </c>
      <c r="D410" s="121">
        <f t="shared" si="80"/>
        <v>5.9999999999999984E-3</v>
      </c>
      <c r="E410" s="38">
        <v>2.5999999999999999E-2</v>
      </c>
    </row>
    <row r="411" spans="1:5" ht="13.5">
      <c r="A411" s="224"/>
      <c r="B411" s="122" t="s">
        <v>126</v>
      </c>
      <c r="C411" s="36">
        <v>1.2E-2</v>
      </c>
      <c r="D411" s="121">
        <f t="shared" si="79"/>
        <v>8.0000000000000002E-3</v>
      </c>
      <c r="E411" s="38">
        <v>0.02</v>
      </c>
    </row>
    <row r="412" spans="1:5" ht="13.5">
      <c r="A412" s="224"/>
      <c r="B412" s="327"/>
      <c r="C412" s="181"/>
      <c r="D412" s="328"/>
      <c r="E412" s="183"/>
    </row>
    <row r="413" spans="1:5" ht="14.25" thickBot="1">
      <c r="A413" s="225"/>
      <c r="B413" s="123" t="s">
        <v>1</v>
      </c>
      <c r="C413" s="39">
        <v>0.84899999999999998</v>
      </c>
      <c r="D413" s="124">
        <f t="shared" si="79"/>
        <v>0.15100000000000002</v>
      </c>
      <c r="E413" s="41">
        <v>1</v>
      </c>
    </row>
    <row r="414" spans="1:5" ht="13.5">
      <c r="A414" s="117"/>
      <c r="B414" s="117"/>
      <c r="C414" s="62"/>
      <c r="D414" s="64"/>
      <c r="E414" s="64"/>
    </row>
    <row r="415" spans="1:5" ht="13.5">
      <c r="A415" s="117"/>
      <c r="B415" s="117"/>
      <c r="C415" s="62"/>
      <c r="D415" s="64"/>
      <c r="E415" s="64"/>
    </row>
    <row r="416" spans="1:5">
      <c r="A416" s="1">
        <v>2010</v>
      </c>
    </row>
    <row r="417" spans="1:6" ht="13.15" customHeight="1">
      <c r="A417" s="331"/>
      <c r="B417" s="332"/>
      <c r="C417" s="497" t="s">
        <v>103</v>
      </c>
      <c r="D417" s="498"/>
      <c r="E417" s="498"/>
      <c r="F417" s="499"/>
    </row>
    <row r="418" spans="1:6" ht="13.15" customHeight="1">
      <c r="A418" s="333"/>
      <c r="B418" s="29"/>
      <c r="C418" s="497" t="s">
        <v>28</v>
      </c>
      <c r="D418" s="498"/>
      <c r="E418" s="498"/>
      <c r="F418" s="499"/>
    </row>
    <row r="419" spans="1:6" ht="13.15" customHeight="1">
      <c r="A419" s="334"/>
      <c r="B419" s="335"/>
      <c r="C419" s="336" t="s">
        <v>39</v>
      </c>
      <c r="D419" s="337" t="s">
        <v>29</v>
      </c>
      <c r="E419" s="337" t="s">
        <v>40</v>
      </c>
      <c r="F419" s="338" t="s">
        <v>30</v>
      </c>
    </row>
    <row r="420" spans="1:6" ht="13.15" customHeight="1">
      <c r="A420" s="339" t="s">
        <v>24</v>
      </c>
      <c r="B420" s="340" t="s">
        <v>3</v>
      </c>
      <c r="C420" s="341">
        <f>F8</f>
        <v>12</v>
      </c>
      <c r="D420" s="342">
        <f>C420/$I$39</f>
        <v>3.0769230769230771E-2</v>
      </c>
      <c r="E420" s="341">
        <f t="shared" ref="E420:E449" si="81">I8-C420</f>
        <v>7</v>
      </c>
      <c r="F420" s="342">
        <f>E420/$I$39</f>
        <v>1.7948717948717947E-2</v>
      </c>
    </row>
    <row r="421" spans="1:6" ht="13.15" customHeight="1">
      <c r="A421" s="184"/>
      <c r="B421" s="53" t="s">
        <v>4</v>
      </c>
      <c r="C421" s="54">
        <f t="shared" ref="C421:C449" si="82">F9</f>
        <v>4</v>
      </c>
      <c r="D421" s="55">
        <f t="shared" ref="D421:D449" si="83">C421/$I$39</f>
        <v>1.0256410256410256E-2</v>
      </c>
      <c r="E421" s="54">
        <f t="shared" si="81"/>
        <v>12</v>
      </c>
      <c r="F421" s="55">
        <f t="shared" ref="F421:F449" si="84">E421/$I$39</f>
        <v>3.0769230769230771E-2</v>
      </c>
    </row>
    <row r="422" spans="1:6" ht="13.15" customHeight="1">
      <c r="A422" s="184"/>
      <c r="B422" s="53" t="s">
        <v>41</v>
      </c>
      <c r="C422" s="54">
        <f t="shared" si="82"/>
        <v>0</v>
      </c>
      <c r="D422" s="55">
        <f t="shared" si="83"/>
        <v>0</v>
      </c>
      <c r="E422" s="54">
        <f t="shared" si="81"/>
        <v>4</v>
      </c>
      <c r="F422" s="55">
        <f t="shared" si="84"/>
        <v>1.0256410256410256E-2</v>
      </c>
    </row>
    <row r="423" spans="1:6" ht="13.15" customHeight="1">
      <c r="A423" s="184"/>
      <c r="B423" s="53" t="s">
        <v>42</v>
      </c>
      <c r="C423" s="54">
        <f t="shared" si="82"/>
        <v>5</v>
      </c>
      <c r="D423" s="55">
        <f t="shared" si="83"/>
        <v>1.282051282051282E-2</v>
      </c>
      <c r="E423" s="54">
        <f t="shared" si="81"/>
        <v>18</v>
      </c>
      <c r="F423" s="55">
        <f t="shared" si="84"/>
        <v>4.6153846153846156E-2</v>
      </c>
    </row>
    <row r="424" spans="1:6" ht="13.15" customHeight="1">
      <c r="A424" s="184"/>
      <c r="B424" s="53" t="s">
        <v>14</v>
      </c>
      <c r="C424" s="54">
        <f t="shared" si="82"/>
        <v>1</v>
      </c>
      <c r="D424" s="55">
        <f t="shared" si="83"/>
        <v>2.5641025641025641E-3</v>
      </c>
      <c r="E424" s="54">
        <f t="shared" si="81"/>
        <v>10</v>
      </c>
      <c r="F424" s="55">
        <f t="shared" si="84"/>
        <v>2.564102564102564E-2</v>
      </c>
    </row>
    <row r="425" spans="1:6" ht="13.15" customHeight="1">
      <c r="A425" s="184"/>
      <c r="B425" s="53" t="s">
        <v>6</v>
      </c>
      <c r="C425" s="54">
        <f t="shared" si="82"/>
        <v>4</v>
      </c>
      <c r="D425" s="55">
        <f t="shared" si="83"/>
        <v>1.0256410256410256E-2</v>
      </c>
      <c r="E425" s="54">
        <f t="shared" si="81"/>
        <v>7</v>
      </c>
      <c r="F425" s="55">
        <f t="shared" si="84"/>
        <v>1.7948717948717947E-2</v>
      </c>
    </row>
    <row r="426" spans="1:6" ht="13.15" customHeight="1">
      <c r="A426" s="184"/>
      <c r="B426" s="53" t="s">
        <v>8</v>
      </c>
      <c r="C426" s="54">
        <f t="shared" si="82"/>
        <v>1</v>
      </c>
      <c r="D426" s="55">
        <f t="shared" si="83"/>
        <v>2.5641025641025641E-3</v>
      </c>
      <c r="E426" s="54">
        <f t="shared" si="81"/>
        <v>0</v>
      </c>
      <c r="F426" s="55">
        <f t="shared" si="84"/>
        <v>0</v>
      </c>
    </row>
    <row r="427" spans="1:6" ht="13.15" customHeight="1">
      <c r="A427" s="184"/>
      <c r="B427" s="53" t="s">
        <v>10</v>
      </c>
      <c r="C427" s="54">
        <f t="shared" si="82"/>
        <v>0</v>
      </c>
      <c r="D427" s="55">
        <f t="shared" si="83"/>
        <v>0</v>
      </c>
      <c r="E427" s="54">
        <f t="shared" si="81"/>
        <v>1</v>
      </c>
      <c r="F427" s="55">
        <f t="shared" si="84"/>
        <v>2.5641025641025641E-3</v>
      </c>
    </row>
    <row r="428" spans="1:6" ht="13.15" customHeight="1">
      <c r="A428" s="184"/>
      <c r="B428" s="53" t="s">
        <v>11</v>
      </c>
      <c r="C428" s="54">
        <f t="shared" si="82"/>
        <v>3</v>
      </c>
      <c r="D428" s="55">
        <f t="shared" si="83"/>
        <v>7.6923076923076927E-3</v>
      </c>
      <c r="E428" s="54">
        <f t="shared" si="81"/>
        <v>9</v>
      </c>
      <c r="F428" s="55">
        <f t="shared" si="84"/>
        <v>2.3076923076923078E-2</v>
      </c>
    </row>
    <row r="429" spans="1:6" ht="13.15" customHeight="1">
      <c r="A429" s="184"/>
      <c r="B429" s="53" t="s">
        <v>12</v>
      </c>
      <c r="C429" s="54">
        <f t="shared" si="82"/>
        <v>2</v>
      </c>
      <c r="D429" s="55">
        <f t="shared" si="83"/>
        <v>5.1282051282051282E-3</v>
      </c>
      <c r="E429" s="54">
        <f t="shared" si="81"/>
        <v>8</v>
      </c>
      <c r="F429" s="55">
        <f t="shared" si="84"/>
        <v>2.0512820512820513E-2</v>
      </c>
    </row>
    <row r="430" spans="1:6" ht="13.15" customHeight="1">
      <c r="A430" s="184"/>
      <c r="B430" s="53" t="s">
        <v>43</v>
      </c>
      <c r="C430" s="54">
        <f t="shared" si="82"/>
        <v>1</v>
      </c>
      <c r="D430" s="55">
        <f t="shared" si="83"/>
        <v>2.5641025641025641E-3</v>
      </c>
      <c r="E430" s="54">
        <f t="shared" si="81"/>
        <v>5</v>
      </c>
      <c r="F430" s="55">
        <f t="shared" si="84"/>
        <v>1.282051282051282E-2</v>
      </c>
    </row>
    <row r="431" spans="1:6" ht="13.15" customHeight="1">
      <c r="A431" s="184"/>
      <c r="B431" s="53" t="s">
        <v>7</v>
      </c>
      <c r="C431" s="54">
        <f t="shared" si="82"/>
        <v>34</v>
      </c>
      <c r="D431" s="55">
        <f t="shared" si="83"/>
        <v>8.7179487179487175E-2</v>
      </c>
      <c r="E431" s="54">
        <f t="shared" si="81"/>
        <v>28</v>
      </c>
      <c r="F431" s="55">
        <f t="shared" si="84"/>
        <v>7.179487179487179E-2</v>
      </c>
    </row>
    <row r="432" spans="1:6" ht="13.15" customHeight="1">
      <c r="A432" s="184"/>
      <c r="B432" s="53" t="s">
        <v>13</v>
      </c>
      <c r="C432" s="54">
        <f t="shared" si="82"/>
        <v>12</v>
      </c>
      <c r="D432" s="55">
        <f t="shared" si="83"/>
        <v>3.0769230769230771E-2</v>
      </c>
      <c r="E432" s="54">
        <f t="shared" si="81"/>
        <v>7</v>
      </c>
      <c r="F432" s="55">
        <f t="shared" si="84"/>
        <v>1.7948717948717947E-2</v>
      </c>
    </row>
    <row r="433" spans="1:6" ht="13.15" customHeight="1">
      <c r="A433" s="184"/>
      <c r="B433" s="53" t="s">
        <v>15</v>
      </c>
      <c r="C433" s="54">
        <f t="shared" si="82"/>
        <v>10</v>
      </c>
      <c r="D433" s="55">
        <f t="shared" si="83"/>
        <v>2.564102564102564E-2</v>
      </c>
      <c r="E433" s="54">
        <f t="shared" si="81"/>
        <v>13</v>
      </c>
      <c r="F433" s="55">
        <f t="shared" si="84"/>
        <v>3.3333333333333333E-2</v>
      </c>
    </row>
    <row r="434" spans="1:6" ht="13.15" customHeight="1">
      <c r="A434" s="184"/>
      <c r="B434" s="53" t="s">
        <v>16</v>
      </c>
      <c r="C434" s="54">
        <f t="shared" si="82"/>
        <v>8</v>
      </c>
      <c r="D434" s="55">
        <f t="shared" si="83"/>
        <v>2.0512820512820513E-2</v>
      </c>
      <c r="E434" s="54">
        <f t="shared" si="81"/>
        <v>13</v>
      </c>
      <c r="F434" s="55">
        <f t="shared" si="84"/>
        <v>3.3333333333333333E-2</v>
      </c>
    </row>
    <row r="435" spans="1:6" ht="13.15" customHeight="1">
      <c r="A435" s="184"/>
      <c r="B435" s="53" t="s">
        <v>17</v>
      </c>
      <c r="C435" s="54">
        <f t="shared" si="82"/>
        <v>0</v>
      </c>
      <c r="D435" s="55">
        <f t="shared" si="83"/>
        <v>0</v>
      </c>
      <c r="E435" s="54">
        <f t="shared" si="81"/>
        <v>0</v>
      </c>
      <c r="F435" s="55">
        <f t="shared" si="84"/>
        <v>0</v>
      </c>
    </row>
    <row r="436" spans="1:6" ht="13.15" customHeight="1">
      <c r="A436" s="184"/>
      <c r="B436" s="53" t="s">
        <v>44</v>
      </c>
      <c r="C436" s="54">
        <f t="shared" si="82"/>
        <v>0</v>
      </c>
      <c r="D436" s="55">
        <f t="shared" si="83"/>
        <v>0</v>
      </c>
      <c r="E436" s="54">
        <f t="shared" si="81"/>
        <v>5</v>
      </c>
      <c r="F436" s="55">
        <f t="shared" si="84"/>
        <v>1.282051282051282E-2</v>
      </c>
    </row>
    <row r="437" spans="1:6" ht="13.15" customHeight="1">
      <c r="A437" s="184"/>
      <c r="B437" s="53" t="s">
        <v>18</v>
      </c>
      <c r="C437" s="54">
        <f t="shared" si="82"/>
        <v>1</v>
      </c>
      <c r="D437" s="55">
        <f t="shared" si="83"/>
        <v>2.5641025641025641E-3</v>
      </c>
      <c r="E437" s="54">
        <f t="shared" si="81"/>
        <v>2</v>
      </c>
      <c r="F437" s="55">
        <f t="shared" si="84"/>
        <v>5.1282051282051282E-3</v>
      </c>
    </row>
    <row r="438" spans="1:6" ht="13.15" customHeight="1">
      <c r="A438" s="184"/>
      <c r="B438" s="53" t="s">
        <v>23</v>
      </c>
      <c r="C438" s="54">
        <f t="shared" si="82"/>
        <v>2</v>
      </c>
      <c r="D438" s="55">
        <f t="shared" si="83"/>
        <v>5.1282051282051282E-3</v>
      </c>
      <c r="E438" s="54">
        <f t="shared" si="81"/>
        <v>0</v>
      </c>
      <c r="F438" s="55">
        <f t="shared" si="84"/>
        <v>0</v>
      </c>
    </row>
    <row r="439" spans="1:6" ht="13.15" customHeight="1">
      <c r="A439" s="184"/>
      <c r="B439" s="53" t="s">
        <v>19</v>
      </c>
      <c r="C439" s="54">
        <f t="shared" si="82"/>
        <v>4</v>
      </c>
      <c r="D439" s="55">
        <f t="shared" si="83"/>
        <v>1.0256410256410256E-2</v>
      </c>
      <c r="E439" s="54">
        <f t="shared" si="81"/>
        <v>3</v>
      </c>
      <c r="F439" s="55">
        <f t="shared" si="84"/>
        <v>7.6923076923076927E-3</v>
      </c>
    </row>
    <row r="440" spans="1:6" ht="13.15" customHeight="1">
      <c r="A440" s="184"/>
      <c r="B440" s="53" t="s">
        <v>20</v>
      </c>
      <c r="C440" s="54">
        <f t="shared" si="82"/>
        <v>2</v>
      </c>
      <c r="D440" s="55">
        <f t="shared" si="83"/>
        <v>5.1282051282051282E-3</v>
      </c>
      <c r="E440" s="54">
        <f t="shared" si="81"/>
        <v>1</v>
      </c>
      <c r="F440" s="55">
        <f t="shared" si="84"/>
        <v>2.5641025641025641E-3</v>
      </c>
    </row>
    <row r="441" spans="1:6" ht="13.15" customHeight="1">
      <c r="A441" s="184"/>
      <c r="B441" s="53" t="s">
        <v>21</v>
      </c>
      <c r="C441" s="54">
        <f t="shared" si="82"/>
        <v>2</v>
      </c>
      <c r="D441" s="55">
        <f t="shared" si="83"/>
        <v>5.1282051282051282E-3</v>
      </c>
      <c r="E441" s="54">
        <f t="shared" si="81"/>
        <v>5</v>
      </c>
      <c r="F441" s="55">
        <f t="shared" si="84"/>
        <v>1.282051282051282E-2</v>
      </c>
    </row>
    <row r="442" spans="1:6" ht="13.15" customHeight="1">
      <c r="A442" s="184"/>
      <c r="B442" s="53" t="s">
        <v>45</v>
      </c>
      <c r="C442" s="54">
        <f t="shared" si="82"/>
        <v>13</v>
      </c>
      <c r="D442" s="55">
        <f t="shared" si="83"/>
        <v>3.3333333333333333E-2</v>
      </c>
      <c r="E442" s="54">
        <f t="shared" si="81"/>
        <v>4</v>
      </c>
      <c r="F442" s="55">
        <f t="shared" si="84"/>
        <v>1.0256410256410256E-2</v>
      </c>
    </row>
    <row r="443" spans="1:6" ht="13.15" customHeight="1">
      <c r="A443" s="184"/>
      <c r="B443" s="53" t="s">
        <v>46</v>
      </c>
      <c r="C443" s="54">
        <f t="shared" si="82"/>
        <v>5</v>
      </c>
      <c r="D443" s="55">
        <f t="shared" si="83"/>
        <v>1.282051282051282E-2</v>
      </c>
      <c r="E443" s="54">
        <f t="shared" si="81"/>
        <v>13</v>
      </c>
      <c r="F443" s="55">
        <f t="shared" si="84"/>
        <v>3.3333333333333333E-2</v>
      </c>
    </row>
    <row r="444" spans="1:6" ht="13.15" customHeight="1">
      <c r="A444" s="184"/>
      <c r="B444" s="53" t="s">
        <v>47</v>
      </c>
      <c r="C444" s="54">
        <f t="shared" si="82"/>
        <v>3</v>
      </c>
      <c r="D444" s="55">
        <f t="shared" si="83"/>
        <v>7.6923076923076927E-3</v>
      </c>
      <c r="E444" s="54">
        <f t="shared" si="81"/>
        <v>14</v>
      </c>
      <c r="F444" s="55">
        <f t="shared" si="84"/>
        <v>3.5897435897435895E-2</v>
      </c>
    </row>
    <row r="445" spans="1:6" ht="13.15" customHeight="1">
      <c r="A445" s="184"/>
      <c r="B445" s="53" t="s">
        <v>22</v>
      </c>
      <c r="C445" s="54">
        <f t="shared" si="82"/>
        <v>1</v>
      </c>
      <c r="D445" s="55">
        <f t="shared" si="83"/>
        <v>2.5641025641025641E-3</v>
      </c>
      <c r="E445" s="54">
        <f t="shared" si="81"/>
        <v>10</v>
      </c>
      <c r="F445" s="55">
        <f t="shared" si="84"/>
        <v>2.564102564102564E-2</v>
      </c>
    </row>
    <row r="446" spans="1:6" ht="13.15" customHeight="1">
      <c r="A446" s="184"/>
      <c r="B446" s="53" t="s">
        <v>9</v>
      </c>
      <c r="C446" s="54">
        <f t="shared" si="82"/>
        <v>33</v>
      </c>
      <c r="D446" s="55">
        <f t="shared" si="83"/>
        <v>8.461538461538462E-2</v>
      </c>
      <c r="E446" s="54">
        <f t="shared" si="81"/>
        <v>14</v>
      </c>
      <c r="F446" s="55">
        <f t="shared" si="84"/>
        <v>3.5897435897435895E-2</v>
      </c>
    </row>
    <row r="447" spans="1:6" ht="13.15" customHeight="1">
      <c r="A447" s="184"/>
      <c r="B447" s="53" t="s">
        <v>33</v>
      </c>
      <c r="C447" s="54">
        <f t="shared" si="82"/>
        <v>0</v>
      </c>
      <c r="D447" s="55">
        <f t="shared" si="83"/>
        <v>0</v>
      </c>
      <c r="E447" s="54">
        <f t="shared" si="81"/>
        <v>1</v>
      </c>
      <c r="F447" s="55">
        <f t="shared" si="84"/>
        <v>2.5641025641025641E-3</v>
      </c>
    </row>
    <row r="448" spans="1:6" ht="13.15" customHeight="1">
      <c r="A448" s="184"/>
      <c r="B448" s="53" t="s">
        <v>5</v>
      </c>
      <c r="C448" s="54">
        <f t="shared" si="82"/>
        <v>1</v>
      </c>
      <c r="D448" s="55">
        <f t="shared" si="83"/>
        <v>2.5641025641025641E-3</v>
      </c>
      <c r="E448" s="54">
        <f t="shared" si="81"/>
        <v>0</v>
      </c>
      <c r="F448" s="55">
        <f t="shared" si="84"/>
        <v>0</v>
      </c>
    </row>
    <row r="449" spans="1:6" ht="13.15" customHeight="1">
      <c r="A449" s="184"/>
      <c r="B449" s="53" t="s">
        <v>126</v>
      </c>
      <c r="C449" s="54">
        <f t="shared" si="82"/>
        <v>7</v>
      </c>
      <c r="D449" s="55">
        <f t="shared" si="83"/>
        <v>1.7948717948717947E-2</v>
      </c>
      <c r="E449" s="54">
        <f t="shared" si="81"/>
        <v>5</v>
      </c>
      <c r="F449" s="55">
        <f t="shared" si="84"/>
        <v>1.282051282051282E-2</v>
      </c>
    </row>
    <row r="450" spans="1:6" ht="13.15" customHeight="1">
      <c r="A450" s="185"/>
      <c r="B450" s="56"/>
      <c r="C450" s="54"/>
      <c r="D450" s="55"/>
      <c r="E450" s="54"/>
      <c r="F450" s="55"/>
    </row>
    <row r="451" spans="1:6" ht="13.15" customHeight="1">
      <c r="A451" s="60"/>
      <c r="B451" s="57" t="s">
        <v>1</v>
      </c>
      <c r="C451" s="54">
        <f>F39</f>
        <v>171</v>
      </c>
      <c r="D451" s="55">
        <f>C451/$I$39</f>
        <v>0.43846153846153846</v>
      </c>
      <c r="E451" s="54">
        <f>I39-C451</f>
        <v>219</v>
      </c>
      <c r="F451" s="55">
        <f>E451/$I$39</f>
        <v>0.56153846153846154</v>
      </c>
    </row>
    <row r="453" spans="1:6" ht="13.5">
      <c r="A453" s="117"/>
      <c r="B453" s="117"/>
      <c r="C453" s="62"/>
      <c r="D453" s="64"/>
      <c r="E453" s="64"/>
    </row>
    <row r="454" spans="1:6" ht="13.5">
      <c r="A454" s="117"/>
      <c r="B454" s="117"/>
      <c r="C454" s="62"/>
      <c r="D454" s="64"/>
      <c r="E454" s="64"/>
    </row>
    <row r="455" spans="1:6">
      <c r="A455" s="1">
        <v>2010</v>
      </c>
    </row>
    <row r="456" spans="1:6" ht="13.15" customHeight="1">
      <c r="A456" s="331"/>
      <c r="B456" s="332"/>
      <c r="C456" s="497" t="s">
        <v>104</v>
      </c>
      <c r="D456" s="498"/>
      <c r="E456" s="498"/>
      <c r="F456" s="499"/>
    </row>
    <row r="457" spans="1:6" ht="13.15" customHeight="1">
      <c r="A457" s="333"/>
      <c r="B457" s="29"/>
      <c r="C457" s="497" t="s">
        <v>28</v>
      </c>
      <c r="D457" s="498"/>
      <c r="E457" s="498"/>
      <c r="F457" s="499"/>
    </row>
    <row r="458" spans="1:6" ht="13.15" customHeight="1">
      <c r="A458" s="334"/>
      <c r="B458" s="335"/>
      <c r="C458" s="336" t="s">
        <v>39</v>
      </c>
      <c r="D458" s="337" t="s">
        <v>29</v>
      </c>
      <c r="E458" s="337" t="s">
        <v>40</v>
      </c>
      <c r="F458" s="338" t="s">
        <v>30</v>
      </c>
    </row>
    <row r="459" spans="1:6" ht="13.15" customHeight="1">
      <c r="A459" s="339" t="s">
        <v>24</v>
      </c>
      <c r="B459" s="340" t="s">
        <v>3</v>
      </c>
      <c r="C459" s="341">
        <f>G8</f>
        <v>5</v>
      </c>
      <c r="D459" s="342">
        <f>C459/$I$39</f>
        <v>1.282051282051282E-2</v>
      </c>
      <c r="E459" s="341">
        <f t="shared" ref="E459:E488" si="85">I8-C459</f>
        <v>14</v>
      </c>
      <c r="F459" s="342">
        <f>E459/$I$39</f>
        <v>3.5897435897435895E-2</v>
      </c>
    </row>
    <row r="460" spans="1:6" ht="13.15" customHeight="1">
      <c r="A460" s="184"/>
      <c r="B460" s="53" t="s">
        <v>4</v>
      </c>
      <c r="C460" s="54">
        <f t="shared" ref="C460:C488" si="86">G9</f>
        <v>0</v>
      </c>
      <c r="D460" s="55">
        <f t="shared" ref="D460:D488" si="87">C460/$I$39</f>
        <v>0</v>
      </c>
      <c r="E460" s="54">
        <f t="shared" si="85"/>
        <v>16</v>
      </c>
      <c r="F460" s="55">
        <f t="shared" ref="F460:F488" si="88">E460/$I$39</f>
        <v>4.1025641025641026E-2</v>
      </c>
    </row>
    <row r="461" spans="1:6" ht="13.15" customHeight="1">
      <c r="A461" s="184"/>
      <c r="B461" s="53" t="s">
        <v>41</v>
      </c>
      <c r="C461" s="54">
        <f t="shared" si="86"/>
        <v>0</v>
      </c>
      <c r="D461" s="55">
        <f t="shared" si="87"/>
        <v>0</v>
      </c>
      <c r="E461" s="54">
        <f t="shared" si="85"/>
        <v>4</v>
      </c>
      <c r="F461" s="55">
        <f t="shared" si="88"/>
        <v>1.0256410256410256E-2</v>
      </c>
    </row>
    <row r="462" spans="1:6" ht="13.15" customHeight="1">
      <c r="A462" s="184"/>
      <c r="B462" s="53" t="s">
        <v>42</v>
      </c>
      <c r="C462" s="54">
        <f t="shared" si="86"/>
        <v>3</v>
      </c>
      <c r="D462" s="55">
        <f t="shared" si="87"/>
        <v>7.6923076923076927E-3</v>
      </c>
      <c r="E462" s="54">
        <f t="shared" si="85"/>
        <v>20</v>
      </c>
      <c r="F462" s="55">
        <f t="shared" si="88"/>
        <v>5.128205128205128E-2</v>
      </c>
    </row>
    <row r="463" spans="1:6" ht="13.15" customHeight="1">
      <c r="A463" s="184"/>
      <c r="B463" s="53" t="s">
        <v>14</v>
      </c>
      <c r="C463" s="54">
        <f t="shared" si="86"/>
        <v>3</v>
      </c>
      <c r="D463" s="55">
        <f t="shared" si="87"/>
        <v>7.6923076923076927E-3</v>
      </c>
      <c r="E463" s="54">
        <f t="shared" si="85"/>
        <v>8</v>
      </c>
      <c r="F463" s="55">
        <f t="shared" si="88"/>
        <v>2.0512820512820513E-2</v>
      </c>
    </row>
    <row r="464" spans="1:6" ht="13.15" customHeight="1">
      <c r="A464" s="184"/>
      <c r="B464" s="53" t="s">
        <v>6</v>
      </c>
      <c r="C464" s="54">
        <f t="shared" si="86"/>
        <v>3</v>
      </c>
      <c r="D464" s="55">
        <f t="shared" si="87"/>
        <v>7.6923076923076927E-3</v>
      </c>
      <c r="E464" s="54">
        <f t="shared" si="85"/>
        <v>8</v>
      </c>
      <c r="F464" s="55">
        <f t="shared" si="88"/>
        <v>2.0512820512820513E-2</v>
      </c>
    </row>
    <row r="465" spans="1:6" ht="13.15" customHeight="1">
      <c r="A465" s="184"/>
      <c r="B465" s="53" t="s">
        <v>8</v>
      </c>
      <c r="C465" s="54">
        <f t="shared" si="86"/>
        <v>0</v>
      </c>
      <c r="D465" s="55">
        <f t="shared" si="87"/>
        <v>0</v>
      </c>
      <c r="E465" s="54">
        <f t="shared" si="85"/>
        <v>1</v>
      </c>
      <c r="F465" s="55">
        <f t="shared" si="88"/>
        <v>2.5641025641025641E-3</v>
      </c>
    </row>
    <row r="466" spans="1:6" ht="13.15" customHeight="1">
      <c r="A466" s="184"/>
      <c r="B466" s="53" t="s">
        <v>10</v>
      </c>
      <c r="C466" s="54">
        <f t="shared" si="86"/>
        <v>0</v>
      </c>
      <c r="D466" s="55">
        <f t="shared" si="87"/>
        <v>0</v>
      </c>
      <c r="E466" s="54">
        <f t="shared" si="85"/>
        <v>1</v>
      </c>
      <c r="F466" s="55">
        <f t="shared" si="88"/>
        <v>2.5641025641025641E-3</v>
      </c>
    </row>
    <row r="467" spans="1:6" ht="13.15" customHeight="1">
      <c r="A467" s="184"/>
      <c r="B467" s="53" t="s">
        <v>11</v>
      </c>
      <c r="C467" s="54">
        <f t="shared" si="86"/>
        <v>2</v>
      </c>
      <c r="D467" s="55">
        <f t="shared" si="87"/>
        <v>5.1282051282051282E-3</v>
      </c>
      <c r="E467" s="54">
        <f t="shared" si="85"/>
        <v>10</v>
      </c>
      <c r="F467" s="55">
        <f t="shared" si="88"/>
        <v>2.564102564102564E-2</v>
      </c>
    </row>
    <row r="468" spans="1:6" ht="13.15" customHeight="1">
      <c r="A468" s="184"/>
      <c r="B468" s="53" t="s">
        <v>12</v>
      </c>
      <c r="C468" s="54">
        <f t="shared" si="86"/>
        <v>2</v>
      </c>
      <c r="D468" s="55">
        <f t="shared" si="87"/>
        <v>5.1282051282051282E-3</v>
      </c>
      <c r="E468" s="54">
        <f t="shared" si="85"/>
        <v>8</v>
      </c>
      <c r="F468" s="55">
        <f t="shared" si="88"/>
        <v>2.0512820512820513E-2</v>
      </c>
    </row>
    <row r="469" spans="1:6" ht="13.15" customHeight="1">
      <c r="A469" s="184"/>
      <c r="B469" s="53" t="s">
        <v>43</v>
      </c>
      <c r="C469" s="54">
        <f t="shared" si="86"/>
        <v>0</v>
      </c>
      <c r="D469" s="55">
        <f t="shared" si="87"/>
        <v>0</v>
      </c>
      <c r="E469" s="54">
        <f t="shared" si="85"/>
        <v>6</v>
      </c>
      <c r="F469" s="55">
        <f t="shared" si="88"/>
        <v>1.5384615384615385E-2</v>
      </c>
    </row>
    <row r="470" spans="1:6" ht="13.15" customHeight="1">
      <c r="A470" s="184"/>
      <c r="B470" s="53" t="s">
        <v>7</v>
      </c>
      <c r="C470" s="54">
        <f t="shared" si="86"/>
        <v>9</v>
      </c>
      <c r="D470" s="55">
        <f t="shared" si="87"/>
        <v>2.3076923076923078E-2</v>
      </c>
      <c r="E470" s="54">
        <f t="shared" si="85"/>
        <v>53</v>
      </c>
      <c r="F470" s="55">
        <f t="shared" si="88"/>
        <v>0.13589743589743589</v>
      </c>
    </row>
    <row r="471" spans="1:6" ht="13.15" customHeight="1">
      <c r="A471" s="184"/>
      <c r="B471" s="53" t="s">
        <v>13</v>
      </c>
      <c r="C471" s="54">
        <f t="shared" si="86"/>
        <v>12</v>
      </c>
      <c r="D471" s="55">
        <f t="shared" si="87"/>
        <v>3.0769230769230771E-2</v>
      </c>
      <c r="E471" s="54">
        <f t="shared" si="85"/>
        <v>7</v>
      </c>
      <c r="F471" s="55">
        <f t="shared" si="88"/>
        <v>1.7948717948717947E-2</v>
      </c>
    </row>
    <row r="472" spans="1:6" ht="13.15" customHeight="1">
      <c r="A472" s="184"/>
      <c r="B472" s="53" t="s">
        <v>15</v>
      </c>
      <c r="C472" s="54">
        <f t="shared" si="86"/>
        <v>7</v>
      </c>
      <c r="D472" s="55">
        <f t="shared" si="87"/>
        <v>1.7948717948717947E-2</v>
      </c>
      <c r="E472" s="54">
        <f t="shared" si="85"/>
        <v>16</v>
      </c>
      <c r="F472" s="55">
        <f t="shared" si="88"/>
        <v>4.1025641025641026E-2</v>
      </c>
    </row>
    <row r="473" spans="1:6" ht="13.15" customHeight="1">
      <c r="A473" s="184"/>
      <c r="B473" s="53" t="s">
        <v>16</v>
      </c>
      <c r="C473" s="54">
        <f t="shared" si="86"/>
        <v>5</v>
      </c>
      <c r="D473" s="55">
        <f t="shared" si="87"/>
        <v>1.282051282051282E-2</v>
      </c>
      <c r="E473" s="54">
        <f t="shared" si="85"/>
        <v>16</v>
      </c>
      <c r="F473" s="55">
        <f t="shared" si="88"/>
        <v>4.1025641025641026E-2</v>
      </c>
    </row>
    <row r="474" spans="1:6" ht="13.15" customHeight="1">
      <c r="A474" s="184"/>
      <c r="B474" s="53" t="s">
        <v>17</v>
      </c>
      <c r="C474" s="54">
        <f t="shared" si="86"/>
        <v>0</v>
      </c>
      <c r="D474" s="55">
        <f t="shared" si="87"/>
        <v>0</v>
      </c>
      <c r="E474" s="54">
        <f t="shared" si="85"/>
        <v>0</v>
      </c>
      <c r="F474" s="55">
        <f t="shared" si="88"/>
        <v>0</v>
      </c>
    </row>
    <row r="475" spans="1:6" ht="13.15" customHeight="1">
      <c r="A475" s="184"/>
      <c r="B475" s="53" t="s">
        <v>44</v>
      </c>
      <c r="C475" s="54">
        <f t="shared" si="86"/>
        <v>0</v>
      </c>
      <c r="D475" s="55">
        <f t="shared" si="87"/>
        <v>0</v>
      </c>
      <c r="E475" s="54">
        <f t="shared" si="85"/>
        <v>5</v>
      </c>
      <c r="F475" s="55">
        <f t="shared" si="88"/>
        <v>1.282051282051282E-2</v>
      </c>
    </row>
    <row r="476" spans="1:6" ht="13.15" customHeight="1">
      <c r="A476" s="184"/>
      <c r="B476" s="53" t="s">
        <v>18</v>
      </c>
      <c r="C476" s="54">
        <f t="shared" si="86"/>
        <v>2</v>
      </c>
      <c r="D476" s="55">
        <f t="shared" si="87"/>
        <v>5.1282051282051282E-3</v>
      </c>
      <c r="E476" s="54">
        <f t="shared" si="85"/>
        <v>1</v>
      </c>
      <c r="F476" s="55">
        <f t="shared" si="88"/>
        <v>2.5641025641025641E-3</v>
      </c>
    </row>
    <row r="477" spans="1:6" ht="13.15" customHeight="1">
      <c r="A477" s="184"/>
      <c r="B477" s="53" t="s">
        <v>23</v>
      </c>
      <c r="C477" s="54">
        <f t="shared" si="86"/>
        <v>0</v>
      </c>
      <c r="D477" s="55">
        <f t="shared" si="87"/>
        <v>0</v>
      </c>
      <c r="E477" s="54">
        <f t="shared" si="85"/>
        <v>2</v>
      </c>
      <c r="F477" s="55">
        <f t="shared" si="88"/>
        <v>5.1282051282051282E-3</v>
      </c>
    </row>
    <row r="478" spans="1:6" ht="13.15" customHeight="1">
      <c r="A478" s="184"/>
      <c r="B478" s="53" t="s">
        <v>19</v>
      </c>
      <c r="C478" s="54">
        <f t="shared" si="86"/>
        <v>4</v>
      </c>
      <c r="D478" s="55">
        <f t="shared" si="87"/>
        <v>1.0256410256410256E-2</v>
      </c>
      <c r="E478" s="54">
        <f t="shared" si="85"/>
        <v>3</v>
      </c>
      <c r="F478" s="55">
        <f t="shared" si="88"/>
        <v>7.6923076923076927E-3</v>
      </c>
    </row>
    <row r="479" spans="1:6" ht="13.15" customHeight="1">
      <c r="A479" s="184"/>
      <c r="B479" s="53" t="s">
        <v>20</v>
      </c>
      <c r="C479" s="54">
        <f t="shared" si="86"/>
        <v>2</v>
      </c>
      <c r="D479" s="55">
        <f t="shared" si="87"/>
        <v>5.1282051282051282E-3</v>
      </c>
      <c r="E479" s="54">
        <f t="shared" si="85"/>
        <v>1</v>
      </c>
      <c r="F479" s="55">
        <f t="shared" si="88"/>
        <v>2.5641025641025641E-3</v>
      </c>
    </row>
    <row r="480" spans="1:6" ht="13.15" customHeight="1">
      <c r="A480" s="184"/>
      <c r="B480" s="53" t="s">
        <v>21</v>
      </c>
      <c r="C480" s="54">
        <f t="shared" si="86"/>
        <v>1</v>
      </c>
      <c r="D480" s="55">
        <f t="shared" si="87"/>
        <v>2.5641025641025641E-3</v>
      </c>
      <c r="E480" s="54">
        <f t="shared" si="85"/>
        <v>6</v>
      </c>
      <c r="F480" s="55">
        <f t="shared" si="88"/>
        <v>1.5384615384615385E-2</v>
      </c>
    </row>
    <row r="481" spans="1:6" ht="13.15" customHeight="1">
      <c r="A481" s="184"/>
      <c r="B481" s="53" t="s">
        <v>45</v>
      </c>
      <c r="C481" s="54">
        <f t="shared" si="86"/>
        <v>9</v>
      </c>
      <c r="D481" s="55">
        <f t="shared" si="87"/>
        <v>2.3076923076923078E-2</v>
      </c>
      <c r="E481" s="54">
        <f t="shared" si="85"/>
        <v>8</v>
      </c>
      <c r="F481" s="55">
        <f t="shared" si="88"/>
        <v>2.0512820512820513E-2</v>
      </c>
    </row>
    <row r="482" spans="1:6" ht="13.15" customHeight="1">
      <c r="A482" s="184"/>
      <c r="B482" s="53" t="s">
        <v>46</v>
      </c>
      <c r="C482" s="54">
        <f t="shared" si="86"/>
        <v>3</v>
      </c>
      <c r="D482" s="55">
        <f t="shared" si="87"/>
        <v>7.6923076923076927E-3</v>
      </c>
      <c r="E482" s="54">
        <f t="shared" si="85"/>
        <v>15</v>
      </c>
      <c r="F482" s="55">
        <f t="shared" si="88"/>
        <v>3.8461538461538464E-2</v>
      </c>
    </row>
    <row r="483" spans="1:6" ht="13.15" customHeight="1">
      <c r="A483" s="184"/>
      <c r="B483" s="53" t="s">
        <v>47</v>
      </c>
      <c r="C483" s="54">
        <f t="shared" si="86"/>
        <v>4</v>
      </c>
      <c r="D483" s="55">
        <f t="shared" si="87"/>
        <v>1.0256410256410256E-2</v>
      </c>
      <c r="E483" s="54">
        <f t="shared" si="85"/>
        <v>13</v>
      </c>
      <c r="F483" s="55">
        <f t="shared" si="88"/>
        <v>3.3333333333333333E-2</v>
      </c>
    </row>
    <row r="484" spans="1:6" ht="13.15" customHeight="1">
      <c r="A484" s="184"/>
      <c r="B484" s="53" t="s">
        <v>22</v>
      </c>
      <c r="C484" s="54">
        <f t="shared" si="86"/>
        <v>1</v>
      </c>
      <c r="D484" s="55">
        <f t="shared" si="87"/>
        <v>2.5641025641025641E-3</v>
      </c>
      <c r="E484" s="54">
        <f t="shared" si="85"/>
        <v>10</v>
      </c>
      <c r="F484" s="55">
        <f t="shared" si="88"/>
        <v>2.564102564102564E-2</v>
      </c>
    </row>
    <row r="485" spans="1:6" ht="13.15" customHeight="1">
      <c r="A485" s="184"/>
      <c r="B485" s="53" t="s">
        <v>9</v>
      </c>
      <c r="C485" s="54">
        <f t="shared" si="86"/>
        <v>12</v>
      </c>
      <c r="D485" s="55">
        <f t="shared" si="87"/>
        <v>3.0769230769230771E-2</v>
      </c>
      <c r="E485" s="54">
        <f t="shared" si="85"/>
        <v>35</v>
      </c>
      <c r="F485" s="55">
        <f t="shared" si="88"/>
        <v>8.9743589743589744E-2</v>
      </c>
    </row>
    <row r="486" spans="1:6" ht="13.15" customHeight="1">
      <c r="A486" s="184"/>
      <c r="B486" s="53" t="s">
        <v>33</v>
      </c>
      <c r="C486" s="54">
        <f t="shared" si="86"/>
        <v>0</v>
      </c>
      <c r="D486" s="55">
        <f t="shared" si="87"/>
        <v>0</v>
      </c>
      <c r="E486" s="54">
        <f t="shared" si="85"/>
        <v>1</v>
      </c>
      <c r="F486" s="55">
        <f t="shared" si="88"/>
        <v>2.5641025641025641E-3</v>
      </c>
    </row>
    <row r="487" spans="1:6" ht="13.15" customHeight="1">
      <c r="A487" s="184"/>
      <c r="B487" s="53" t="s">
        <v>5</v>
      </c>
      <c r="C487" s="54">
        <f t="shared" si="86"/>
        <v>0</v>
      </c>
      <c r="D487" s="55">
        <f t="shared" si="87"/>
        <v>0</v>
      </c>
      <c r="E487" s="54">
        <f t="shared" si="85"/>
        <v>1</v>
      </c>
      <c r="F487" s="55">
        <f t="shared" si="88"/>
        <v>2.5641025641025641E-3</v>
      </c>
    </row>
    <row r="488" spans="1:6" ht="13.15" customHeight="1">
      <c r="A488" s="184"/>
      <c r="B488" s="53" t="s">
        <v>126</v>
      </c>
      <c r="C488" s="54">
        <f t="shared" si="86"/>
        <v>6</v>
      </c>
      <c r="D488" s="55">
        <f t="shared" si="87"/>
        <v>1.5384615384615385E-2</v>
      </c>
      <c r="E488" s="54">
        <f t="shared" si="85"/>
        <v>6</v>
      </c>
      <c r="F488" s="55">
        <f t="shared" si="88"/>
        <v>1.5384615384615385E-2</v>
      </c>
    </row>
    <row r="489" spans="1:6" ht="13.15" customHeight="1">
      <c r="A489" s="185"/>
      <c r="B489" s="56"/>
      <c r="C489" s="54"/>
      <c r="D489" s="55"/>
      <c r="E489" s="54"/>
      <c r="F489" s="55"/>
    </row>
    <row r="490" spans="1:6" ht="13.15" customHeight="1">
      <c r="A490" s="60"/>
      <c r="B490" s="57" t="s">
        <v>1</v>
      </c>
      <c r="C490" s="54">
        <f>G39</f>
        <v>95</v>
      </c>
      <c r="D490" s="55">
        <f>C490/$I$39</f>
        <v>0.24358974358974358</v>
      </c>
      <c r="E490" s="54">
        <f>I39-C490</f>
        <v>295</v>
      </c>
      <c r="F490" s="55">
        <f>E490/$I$39</f>
        <v>0.75641025641025639</v>
      </c>
    </row>
    <row r="492" spans="1:6" ht="13.5">
      <c r="A492" s="117"/>
      <c r="B492" s="117"/>
      <c r="C492" s="62"/>
      <c r="D492" s="64"/>
      <c r="E492" s="64"/>
    </row>
    <row r="493" spans="1:6" ht="13.5">
      <c r="A493" s="117"/>
      <c r="B493" s="117"/>
      <c r="C493" s="62"/>
      <c r="D493" s="64"/>
      <c r="E493" s="64"/>
    </row>
    <row r="494" spans="1:6">
      <c r="A494" s="1">
        <v>2010</v>
      </c>
    </row>
    <row r="495" spans="1:6" ht="13.15" customHeight="1">
      <c r="A495" s="331"/>
      <c r="B495" s="332"/>
      <c r="C495" s="497" t="s">
        <v>96</v>
      </c>
      <c r="D495" s="498"/>
      <c r="E495" s="498"/>
      <c r="F495" s="499"/>
    </row>
    <row r="496" spans="1:6" ht="13.15" customHeight="1">
      <c r="A496" s="333"/>
      <c r="B496" s="29"/>
      <c r="C496" s="497" t="s">
        <v>28</v>
      </c>
      <c r="D496" s="498"/>
      <c r="E496" s="498"/>
      <c r="F496" s="499"/>
    </row>
    <row r="497" spans="1:6" ht="13.15" customHeight="1">
      <c r="A497" s="334"/>
      <c r="B497" s="335"/>
      <c r="C497" s="336" t="s">
        <v>39</v>
      </c>
      <c r="D497" s="337" t="s">
        <v>29</v>
      </c>
      <c r="E497" s="337" t="s">
        <v>40</v>
      </c>
      <c r="F497" s="338" t="s">
        <v>30</v>
      </c>
    </row>
    <row r="498" spans="1:6" ht="13.15" customHeight="1">
      <c r="A498" s="339" t="s">
        <v>24</v>
      </c>
      <c r="B498" s="340" t="s">
        <v>3</v>
      </c>
      <c r="C498" s="341">
        <f>H8</f>
        <v>1</v>
      </c>
      <c r="D498" s="342">
        <f>C498/$I$39</f>
        <v>2.5641025641025641E-3</v>
      </c>
      <c r="E498" s="341">
        <f t="shared" ref="E498:E527" si="89">I8-C498</f>
        <v>18</v>
      </c>
      <c r="F498" s="342">
        <f>E498/$I$39</f>
        <v>4.6153846153846156E-2</v>
      </c>
    </row>
    <row r="499" spans="1:6" ht="13.15" customHeight="1">
      <c r="A499" s="184"/>
      <c r="B499" s="53" t="s">
        <v>4</v>
      </c>
      <c r="C499" s="54">
        <f t="shared" ref="C499:C527" si="90">H9</f>
        <v>3</v>
      </c>
      <c r="D499" s="55">
        <f t="shared" ref="D499:D527" si="91">C499/$I$39</f>
        <v>7.6923076923076927E-3</v>
      </c>
      <c r="E499" s="54">
        <f t="shared" si="89"/>
        <v>13</v>
      </c>
      <c r="F499" s="55">
        <f t="shared" ref="F499:F527" si="92">E499/$I$39</f>
        <v>3.3333333333333333E-2</v>
      </c>
    </row>
    <row r="500" spans="1:6" ht="13.15" customHeight="1">
      <c r="A500" s="184"/>
      <c r="B500" s="53" t="s">
        <v>41</v>
      </c>
      <c r="C500" s="54">
        <f t="shared" si="90"/>
        <v>2</v>
      </c>
      <c r="D500" s="55">
        <f t="shared" si="91"/>
        <v>5.1282051282051282E-3</v>
      </c>
      <c r="E500" s="54">
        <f t="shared" si="89"/>
        <v>2</v>
      </c>
      <c r="F500" s="55">
        <f t="shared" si="92"/>
        <v>5.1282051282051282E-3</v>
      </c>
    </row>
    <row r="501" spans="1:6" ht="13.15" customHeight="1">
      <c r="A501" s="184"/>
      <c r="B501" s="53" t="s">
        <v>42</v>
      </c>
      <c r="C501" s="54">
        <f t="shared" si="90"/>
        <v>8</v>
      </c>
      <c r="D501" s="55">
        <f t="shared" si="91"/>
        <v>2.0512820512820513E-2</v>
      </c>
      <c r="E501" s="54">
        <f t="shared" si="89"/>
        <v>15</v>
      </c>
      <c r="F501" s="55">
        <f t="shared" si="92"/>
        <v>3.8461538461538464E-2</v>
      </c>
    </row>
    <row r="502" spans="1:6" ht="13.15" customHeight="1">
      <c r="A502" s="184"/>
      <c r="B502" s="53" t="s">
        <v>14</v>
      </c>
      <c r="C502" s="54">
        <f t="shared" si="90"/>
        <v>2</v>
      </c>
      <c r="D502" s="55">
        <f t="shared" si="91"/>
        <v>5.1282051282051282E-3</v>
      </c>
      <c r="E502" s="54">
        <f t="shared" si="89"/>
        <v>9</v>
      </c>
      <c r="F502" s="55">
        <f t="shared" si="92"/>
        <v>2.3076923076923078E-2</v>
      </c>
    </row>
    <row r="503" spans="1:6" ht="13.15" customHeight="1">
      <c r="A503" s="184"/>
      <c r="B503" s="53" t="s">
        <v>6</v>
      </c>
      <c r="C503" s="54">
        <f t="shared" si="90"/>
        <v>6</v>
      </c>
      <c r="D503" s="55">
        <f t="shared" si="91"/>
        <v>1.5384615384615385E-2</v>
      </c>
      <c r="E503" s="54">
        <f t="shared" si="89"/>
        <v>5</v>
      </c>
      <c r="F503" s="55">
        <f t="shared" si="92"/>
        <v>1.282051282051282E-2</v>
      </c>
    </row>
    <row r="504" spans="1:6" ht="13.15" customHeight="1">
      <c r="A504" s="184"/>
      <c r="B504" s="53" t="s">
        <v>8</v>
      </c>
      <c r="C504" s="54">
        <f t="shared" si="90"/>
        <v>0</v>
      </c>
      <c r="D504" s="55">
        <f t="shared" si="91"/>
        <v>0</v>
      </c>
      <c r="E504" s="54">
        <f t="shared" si="89"/>
        <v>1</v>
      </c>
      <c r="F504" s="55">
        <f t="shared" si="92"/>
        <v>2.5641025641025641E-3</v>
      </c>
    </row>
    <row r="505" spans="1:6" ht="13.15" customHeight="1">
      <c r="A505" s="184"/>
      <c r="B505" s="53" t="s">
        <v>10</v>
      </c>
      <c r="C505" s="54">
        <f t="shared" si="90"/>
        <v>1</v>
      </c>
      <c r="D505" s="55">
        <f t="shared" si="91"/>
        <v>2.5641025641025641E-3</v>
      </c>
      <c r="E505" s="54">
        <f t="shared" si="89"/>
        <v>0</v>
      </c>
      <c r="F505" s="55">
        <f t="shared" si="92"/>
        <v>0</v>
      </c>
    </row>
    <row r="506" spans="1:6" ht="13.15" customHeight="1">
      <c r="A506" s="184"/>
      <c r="B506" s="53" t="s">
        <v>11</v>
      </c>
      <c r="C506" s="54">
        <f t="shared" si="90"/>
        <v>3</v>
      </c>
      <c r="D506" s="55">
        <f t="shared" si="91"/>
        <v>7.6923076923076927E-3</v>
      </c>
      <c r="E506" s="54">
        <f t="shared" si="89"/>
        <v>9</v>
      </c>
      <c r="F506" s="55">
        <f t="shared" si="92"/>
        <v>2.3076923076923078E-2</v>
      </c>
    </row>
    <row r="507" spans="1:6" ht="13.15" customHeight="1">
      <c r="A507" s="184"/>
      <c r="B507" s="53" t="s">
        <v>12</v>
      </c>
      <c r="C507" s="54">
        <f t="shared" si="90"/>
        <v>2</v>
      </c>
      <c r="D507" s="55">
        <f t="shared" si="91"/>
        <v>5.1282051282051282E-3</v>
      </c>
      <c r="E507" s="54">
        <f t="shared" si="89"/>
        <v>8</v>
      </c>
      <c r="F507" s="55">
        <f t="shared" si="92"/>
        <v>2.0512820512820513E-2</v>
      </c>
    </row>
    <row r="508" spans="1:6" ht="13.15" customHeight="1">
      <c r="A508" s="184"/>
      <c r="B508" s="53" t="s">
        <v>43</v>
      </c>
      <c r="C508" s="54">
        <f t="shared" si="90"/>
        <v>2</v>
      </c>
      <c r="D508" s="55">
        <f t="shared" si="91"/>
        <v>5.1282051282051282E-3</v>
      </c>
      <c r="E508" s="54">
        <f t="shared" si="89"/>
        <v>4</v>
      </c>
      <c r="F508" s="55">
        <f t="shared" si="92"/>
        <v>1.0256410256410256E-2</v>
      </c>
    </row>
    <row r="509" spans="1:6" ht="13.15" customHeight="1">
      <c r="A509" s="184"/>
      <c r="B509" s="53" t="s">
        <v>7</v>
      </c>
      <c r="C509" s="54">
        <f t="shared" si="90"/>
        <v>15</v>
      </c>
      <c r="D509" s="55">
        <f t="shared" si="91"/>
        <v>3.8461538461538464E-2</v>
      </c>
      <c r="E509" s="54">
        <f t="shared" si="89"/>
        <v>47</v>
      </c>
      <c r="F509" s="55">
        <f t="shared" si="92"/>
        <v>0.12051282051282051</v>
      </c>
    </row>
    <row r="510" spans="1:6" ht="13.15" customHeight="1">
      <c r="A510" s="184"/>
      <c r="B510" s="53" t="s">
        <v>13</v>
      </c>
      <c r="C510" s="54">
        <f t="shared" si="90"/>
        <v>14</v>
      </c>
      <c r="D510" s="55">
        <f t="shared" si="91"/>
        <v>3.5897435897435895E-2</v>
      </c>
      <c r="E510" s="54">
        <f t="shared" si="89"/>
        <v>5</v>
      </c>
      <c r="F510" s="55">
        <f t="shared" si="92"/>
        <v>1.282051282051282E-2</v>
      </c>
    </row>
    <row r="511" spans="1:6" ht="13.15" customHeight="1">
      <c r="A511" s="184"/>
      <c r="B511" s="53" t="s">
        <v>15</v>
      </c>
      <c r="C511" s="54">
        <f t="shared" si="90"/>
        <v>9</v>
      </c>
      <c r="D511" s="55">
        <f t="shared" si="91"/>
        <v>2.3076923076923078E-2</v>
      </c>
      <c r="E511" s="54">
        <f t="shared" si="89"/>
        <v>14</v>
      </c>
      <c r="F511" s="55">
        <f t="shared" si="92"/>
        <v>3.5897435897435895E-2</v>
      </c>
    </row>
    <row r="512" spans="1:6" ht="13.15" customHeight="1">
      <c r="A512" s="184"/>
      <c r="B512" s="53" t="s">
        <v>16</v>
      </c>
      <c r="C512" s="54">
        <f t="shared" si="90"/>
        <v>7</v>
      </c>
      <c r="D512" s="55">
        <f t="shared" si="91"/>
        <v>1.7948717948717947E-2</v>
      </c>
      <c r="E512" s="54">
        <f t="shared" si="89"/>
        <v>14</v>
      </c>
      <c r="F512" s="55">
        <f t="shared" si="92"/>
        <v>3.5897435897435895E-2</v>
      </c>
    </row>
    <row r="513" spans="1:6" ht="13.15" customHeight="1">
      <c r="A513" s="184"/>
      <c r="B513" s="53" t="s">
        <v>17</v>
      </c>
      <c r="C513" s="54">
        <f t="shared" si="90"/>
        <v>0</v>
      </c>
      <c r="D513" s="55">
        <f t="shared" si="91"/>
        <v>0</v>
      </c>
      <c r="E513" s="54">
        <f t="shared" si="89"/>
        <v>0</v>
      </c>
      <c r="F513" s="55">
        <f t="shared" si="92"/>
        <v>0</v>
      </c>
    </row>
    <row r="514" spans="1:6" ht="13.15" customHeight="1">
      <c r="A514" s="184"/>
      <c r="B514" s="53" t="s">
        <v>44</v>
      </c>
      <c r="C514" s="54">
        <f t="shared" si="90"/>
        <v>1</v>
      </c>
      <c r="D514" s="55">
        <f t="shared" si="91"/>
        <v>2.5641025641025641E-3</v>
      </c>
      <c r="E514" s="54">
        <f t="shared" si="89"/>
        <v>4</v>
      </c>
      <c r="F514" s="55">
        <f t="shared" si="92"/>
        <v>1.0256410256410256E-2</v>
      </c>
    </row>
    <row r="515" spans="1:6" ht="13.15" customHeight="1">
      <c r="A515" s="184"/>
      <c r="B515" s="53" t="s">
        <v>18</v>
      </c>
      <c r="C515" s="54">
        <f t="shared" si="90"/>
        <v>2</v>
      </c>
      <c r="D515" s="55">
        <f t="shared" si="91"/>
        <v>5.1282051282051282E-3</v>
      </c>
      <c r="E515" s="54">
        <f t="shared" si="89"/>
        <v>1</v>
      </c>
      <c r="F515" s="55">
        <f t="shared" si="92"/>
        <v>2.5641025641025641E-3</v>
      </c>
    </row>
    <row r="516" spans="1:6" ht="13.15" customHeight="1">
      <c r="A516" s="184"/>
      <c r="B516" s="53" t="s">
        <v>23</v>
      </c>
      <c r="C516" s="54">
        <f t="shared" si="90"/>
        <v>1</v>
      </c>
      <c r="D516" s="55">
        <f t="shared" si="91"/>
        <v>2.5641025641025641E-3</v>
      </c>
      <c r="E516" s="54">
        <f t="shared" si="89"/>
        <v>1</v>
      </c>
      <c r="F516" s="55">
        <f t="shared" si="92"/>
        <v>2.5641025641025641E-3</v>
      </c>
    </row>
    <row r="517" spans="1:6" ht="13.15" customHeight="1">
      <c r="A517" s="184"/>
      <c r="B517" s="53" t="s">
        <v>19</v>
      </c>
      <c r="C517" s="54">
        <f t="shared" si="90"/>
        <v>2</v>
      </c>
      <c r="D517" s="55">
        <f t="shared" si="91"/>
        <v>5.1282051282051282E-3</v>
      </c>
      <c r="E517" s="54">
        <f t="shared" si="89"/>
        <v>5</v>
      </c>
      <c r="F517" s="55">
        <f t="shared" si="92"/>
        <v>1.282051282051282E-2</v>
      </c>
    </row>
    <row r="518" spans="1:6" ht="13.15" customHeight="1">
      <c r="A518" s="184"/>
      <c r="B518" s="53" t="s">
        <v>20</v>
      </c>
      <c r="C518" s="54">
        <f t="shared" si="90"/>
        <v>1</v>
      </c>
      <c r="D518" s="55">
        <f t="shared" si="91"/>
        <v>2.5641025641025641E-3</v>
      </c>
      <c r="E518" s="54">
        <f t="shared" si="89"/>
        <v>2</v>
      </c>
      <c r="F518" s="55">
        <f t="shared" si="92"/>
        <v>5.1282051282051282E-3</v>
      </c>
    </row>
    <row r="519" spans="1:6" ht="13.15" customHeight="1">
      <c r="A519" s="184"/>
      <c r="B519" s="53" t="s">
        <v>21</v>
      </c>
      <c r="C519" s="54">
        <f t="shared" si="90"/>
        <v>0</v>
      </c>
      <c r="D519" s="55">
        <f t="shared" si="91"/>
        <v>0</v>
      </c>
      <c r="E519" s="54">
        <f t="shared" si="89"/>
        <v>7</v>
      </c>
      <c r="F519" s="55">
        <f t="shared" si="92"/>
        <v>1.7948717948717947E-2</v>
      </c>
    </row>
    <row r="520" spans="1:6" ht="13.15" customHeight="1">
      <c r="A520" s="184"/>
      <c r="B520" s="53" t="s">
        <v>45</v>
      </c>
      <c r="C520" s="54">
        <f t="shared" si="90"/>
        <v>2</v>
      </c>
      <c r="D520" s="55">
        <f t="shared" si="91"/>
        <v>5.1282051282051282E-3</v>
      </c>
      <c r="E520" s="54">
        <f t="shared" si="89"/>
        <v>15</v>
      </c>
      <c r="F520" s="55">
        <f t="shared" si="92"/>
        <v>3.8461538461538464E-2</v>
      </c>
    </row>
    <row r="521" spans="1:6" ht="13.15" customHeight="1">
      <c r="A521" s="184"/>
      <c r="B521" s="53" t="s">
        <v>46</v>
      </c>
      <c r="C521" s="54">
        <f t="shared" si="90"/>
        <v>13</v>
      </c>
      <c r="D521" s="55">
        <f t="shared" si="91"/>
        <v>3.3333333333333333E-2</v>
      </c>
      <c r="E521" s="54">
        <f t="shared" si="89"/>
        <v>5</v>
      </c>
      <c r="F521" s="55">
        <f t="shared" si="92"/>
        <v>1.282051282051282E-2</v>
      </c>
    </row>
    <row r="522" spans="1:6" ht="13.15" customHeight="1">
      <c r="A522" s="184"/>
      <c r="B522" s="53" t="s">
        <v>47</v>
      </c>
      <c r="C522" s="54">
        <f t="shared" si="90"/>
        <v>3</v>
      </c>
      <c r="D522" s="55">
        <f t="shared" si="91"/>
        <v>7.6923076923076927E-3</v>
      </c>
      <c r="E522" s="54">
        <f t="shared" si="89"/>
        <v>14</v>
      </c>
      <c r="F522" s="55">
        <f t="shared" si="92"/>
        <v>3.5897435897435895E-2</v>
      </c>
    </row>
    <row r="523" spans="1:6" ht="13.15" customHeight="1">
      <c r="A523" s="184"/>
      <c r="B523" s="53" t="s">
        <v>22</v>
      </c>
      <c r="C523" s="54">
        <f t="shared" si="90"/>
        <v>4</v>
      </c>
      <c r="D523" s="55">
        <f t="shared" si="91"/>
        <v>1.0256410256410256E-2</v>
      </c>
      <c r="E523" s="54">
        <f t="shared" si="89"/>
        <v>7</v>
      </c>
      <c r="F523" s="55">
        <f t="shared" si="92"/>
        <v>1.7948717948717947E-2</v>
      </c>
    </row>
    <row r="524" spans="1:6" ht="13.15" customHeight="1">
      <c r="A524" s="184"/>
      <c r="B524" s="53" t="s">
        <v>9</v>
      </c>
      <c r="C524" s="54">
        <f t="shared" si="90"/>
        <v>17</v>
      </c>
      <c r="D524" s="55">
        <f t="shared" si="91"/>
        <v>4.3589743589743588E-2</v>
      </c>
      <c r="E524" s="54">
        <f t="shared" si="89"/>
        <v>30</v>
      </c>
      <c r="F524" s="55">
        <f t="shared" si="92"/>
        <v>7.6923076923076927E-2</v>
      </c>
    </row>
    <row r="525" spans="1:6" ht="13.15" customHeight="1">
      <c r="A525" s="184"/>
      <c r="B525" s="53" t="s">
        <v>33</v>
      </c>
      <c r="C525" s="54">
        <f t="shared" si="90"/>
        <v>1</v>
      </c>
      <c r="D525" s="55">
        <f t="shared" si="91"/>
        <v>2.5641025641025641E-3</v>
      </c>
      <c r="E525" s="54">
        <f t="shared" si="89"/>
        <v>0</v>
      </c>
      <c r="F525" s="55">
        <f t="shared" si="92"/>
        <v>0</v>
      </c>
    </row>
    <row r="526" spans="1:6" ht="13.15" customHeight="1">
      <c r="A526" s="184"/>
      <c r="B526" s="53" t="s">
        <v>5</v>
      </c>
      <c r="C526" s="54">
        <f t="shared" si="90"/>
        <v>0</v>
      </c>
      <c r="D526" s="55">
        <f t="shared" si="91"/>
        <v>0</v>
      </c>
      <c r="E526" s="54">
        <f t="shared" si="89"/>
        <v>1</v>
      </c>
      <c r="F526" s="55">
        <f t="shared" si="92"/>
        <v>2.5641025641025641E-3</v>
      </c>
    </row>
    <row r="527" spans="1:6" ht="13.15" customHeight="1">
      <c r="A527" s="184"/>
      <c r="B527" s="53" t="s">
        <v>126</v>
      </c>
      <c r="C527" s="54">
        <f t="shared" si="90"/>
        <v>3</v>
      </c>
      <c r="D527" s="55">
        <f t="shared" si="91"/>
        <v>7.6923076923076927E-3</v>
      </c>
      <c r="E527" s="54">
        <f t="shared" si="89"/>
        <v>9</v>
      </c>
      <c r="F527" s="55">
        <f t="shared" si="92"/>
        <v>2.3076923076923078E-2</v>
      </c>
    </row>
    <row r="528" spans="1:6" ht="13.15" customHeight="1">
      <c r="A528" s="185"/>
      <c r="B528" s="56"/>
      <c r="C528" s="54"/>
      <c r="D528" s="55"/>
      <c r="E528" s="54"/>
      <c r="F528" s="55"/>
    </row>
    <row r="529" spans="1:6" ht="13.15" customHeight="1">
      <c r="A529" s="60"/>
      <c r="B529" s="57" t="s">
        <v>1</v>
      </c>
      <c r="C529" s="54">
        <f>H39</f>
        <v>125</v>
      </c>
      <c r="D529" s="55">
        <f>C529/$I$39</f>
        <v>0.32051282051282054</v>
      </c>
      <c r="E529" s="54">
        <f>I39-C529</f>
        <v>265</v>
      </c>
      <c r="F529" s="55">
        <f>E529/$I$39</f>
        <v>0.67948717948717952</v>
      </c>
    </row>
    <row r="531" spans="1:6" ht="13.5">
      <c r="A531" s="117"/>
      <c r="B531" s="117"/>
      <c r="C531" s="62"/>
      <c r="D531" s="64"/>
      <c r="E531" s="64"/>
    </row>
    <row r="532" spans="1:6" ht="12.75" thickBot="1">
      <c r="A532" s="1">
        <v>2005</v>
      </c>
    </row>
    <row r="533" spans="1:6" ht="13.5" thickBot="1">
      <c r="A533" s="28"/>
      <c r="B533" s="28"/>
      <c r="C533" s="486" t="s">
        <v>96</v>
      </c>
      <c r="D533" s="486"/>
      <c r="E533" s="487"/>
    </row>
    <row r="534" spans="1:6" ht="13.5" thickBot="1">
      <c r="A534" s="29"/>
      <c r="B534" s="29"/>
      <c r="C534" s="486" t="s">
        <v>28</v>
      </c>
      <c r="D534" s="486"/>
      <c r="E534" s="486"/>
    </row>
    <row r="535" spans="1:6" ht="13.5" thickBot="1">
      <c r="A535" s="29"/>
      <c r="B535" s="29"/>
      <c r="C535" s="30" t="s">
        <v>102</v>
      </c>
      <c r="D535" s="31" t="s">
        <v>30</v>
      </c>
      <c r="E535" s="32" t="s">
        <v>1</v>
      </c>
    </row>
    <row r="536" spans="1:6" ht="13.5">
      <c r="A536" s="219" t="s">
        <v>24</v>
      </c>
      <c r="B536" s="118" t="s">
        <v>3</v>
      </c>
      <c r="C536" s="33">
        <v>0.02</v>
      </c>
      <c r="D536" s="119">
        <f>E536-C536</f>
        <v>1.7999999999999999E-2</v>
      </c>
      <c r="E536" s="35">
        <v>3.7999999999999999E-2</v>
      </c>
    </row>
    <row r="537" spans="1:6" ht="13.5">
      <c r="A537" s="224"/>
      <c r="B537" s="120" t="s">
        <v>4</v>
      </c>
      <c r="C537" s="36">
        <v>3.0000000000000001E-3</v>
      </c>
      <c r="D537" s="121">
        <f t="shared" ref="D537:D560" si="93">E537-C537</f>
        <v>5.9999999999999993E-3</v>
      </c>
      <c r="E537" s="38">
        <v>8.9999999999999993E-3</v>
      </c>
    </row>
    <row r="538" spans="1:6" ht="13.5">
      <c r="A538" s="224"/>
      <c r="B538" s="120" t="s">
        <v>14</v>
      </c>
      <c r="C538" s="36">
        <v>3.0000000000000001E-3</v>
      </c>
      <c r="D538" s="121">
        <f t="shared" si="93"/>
        <v>2.3E-2</v>
      </c>
      <c r="E538" s="38">
        <v>2.5999999999999999E-2</v>
      </c>
    </row>
    <row r="539" spans="1:6" ht="13.5">
      <c r="A539" s="224"/>
      <c r="B539" s="120" t="s">
        <v>6</v>
      </c>
      <c r="C539" s="36">
        <v>2.9000000000000001E-2</v>
      </c>
      <c r="D539" s="121">
        <f t="shared" si="93"/>
        <v>0.02</v>
      </c>
      <c r="E539" s="38">
        <v>4.9000000000000002E-2</v>
      </c>
    </row>
    <row r="540" spans="1:6" ht="13.5">
      <c r="A540" s="224"/>
      <c r="B540" s="120" t="s">
        <v>8</v>
      </c>
      <c r="C540" s="36">
        <v>0</v>
      </c>
      <c r="D540" s="121">
        <f t="shared" si="93"/>
        <v>6.0000000000000001E-3</v>
      </c>
      <c r="E540" s="38">
        <v>6.0000000000000001E-3</v>
      </c>
    </row>
    <row r="541" spans="1:6" ht="13.5">
      <c r="A541" s="224"/>
      <c r="B541" s="120" t="s">
        <v>10</v>
      </c>
      <c r="C541" s="36">
        <v>0</v>
      </c>
      <c r="D541" s="121">
        <f t="shared" si="93"/>
        <v>3.0000000000000001E-3</v>
      </c>
      <c r="E541" s="38">
        <v>3.0000000000000001E-3</v>
      </c>
    </row>
    <row r="542" spans="1:6" ht="13.5">
      <c r="A542" s="224"/>
      <c r="B542" s="120" t="s">
        <v>11</v>
      </c>
      <c r="C542" s="36">
        <v>3.0000000000000001E-3</v>
      </c>
      <c r="D542" s="121">
        <f t="shared" si="93"/>
        <v>5.9999999999999993E-3</v>
      </c>
      <c r="E542" s="38">
        <v>8.9999999999999993E-3</v>
      </c>
    </row>
    <row r="543" spans="1:6" ht="13.5">
      <c r="A543" s="224"/>
      <c r="B543" s="120" t="s">
        <v>12</v>
      </c>
      <c r="C543" s="36">
        <v>8.9999999999999993E-3</v>
      </c>
      <c r="D543" s="121">
        <f t="shared" si="93"/>
        <v>6.0000000000000001E-3</v>
      </c>
      <c r="E543" s="38">
        <v>1.4999999999999999E-2</v>
      </c>
    </row>
    <row r="544" spans="1:6" ht="13.5">
      <c r="A544" s="224"/>
      <c r="B544" s="120" t="s">
        <v>7</v>
      </c>
      <c r="C544" s="36">
        <v>4.9000000000000002E-2</v>
      </c>
      <c r="D544" s="121">
        <f t="shared" si="93"/>
        <v>0.13700000000000001</v>
      </c>
      <c r="E544" s="38">
        <v>0.186</v>
      </c>
    </row>
    <row r="545" spans="1:5" ht="13.5">
      <c r="A545" s="224"/>
      <c r="B545" s="120" t="s">
        <v>13</v>
      </c>
      <c r="C545" s="36">
        <v>8.9999999999999993E-3</v>
      </c>
      <c r="D545" s="121">
        <f>E545-C545</f>
        <v>0</v>
      </c>
      <c r="E545" s="38">
        <v>8.9999999999999993E-3</v>
      </c>
    </row>
    <row r="546" spans="1:5" ht="13.5">
      <c r="A546" s="224"/>
      <c r="B546" s="120" t="s">
        <v>15</v>
      </c>
      <c r="C546" s="36">
        <v>2.3E-2</v>
      </c>
      <c r="D546" s="121">
        <f>E546-C546</f>
        <v>6.1000000000000006E-2</v>
      </c>
      <c r="E546" s="38">
        <v>8.4000000000000005E-2</v>
      </c>
    </row>
    <row r="547" spans="1:5" ht="13.5">
      <c r="A547" s="224"/>
      <c r="B547" s="120" t="s">
        <v>16</v>
      </c>
      <c r="C547" s="36">
        <v>1.7000000000000001E-2</v>
      </c>
      <c r="D547" s="121">
        <f>E547-C547</f>
        <v>4.1000000000000002E-2</v>
      </c>
      <c r="E547" s="38">
        <v>5.8000000000000003E-2</v>
      </c>
    </row>
    <row r="548" spans="1:5" ht="13.5">
      <c r="A548" s="224"/>
      <c r="B548" s="120" t="s">
        <v>17</v>
      </c>
      <c r="C548" s="36"/>
      <c r="D548" s="121"/>
      <c r="E548" s="38"/>
    </row>
    <row r="549" spans="1:5" ht="13.5">
      <c r="A549" s="224"/>
      <c r="B549" s="120" t="s">
        <v>18</v>
      </c>
      <c r="C549" s="36">
        <v>1.2E-2</v>
      </c>
      <c r="D549" s="121">
        <f t="shared" ref="D549:D557" si="94">E549-C549</f>
        <v>5.000000000000001E-3</v>
      </c>
      <c r="E549" s="38">
        <v>1.7000000000000001E-2</v>
      </c>
    </row>
    <row r="550" spans="1:5" ht="13.5">
      <c r="A550" s="224"/>
      <c r="B550" s="122" t="s">
        <v>23</v>
      </c>
      <c r="C550" s="36">
        <v>0</v>
      </c>
      <c r="D550" s="121">
        <f t="shared" si="94"/>
        <v>3.0000000000000001E-3</v>
      </c>
      <c r="E550" s="38">
        <v>3.0000000000000001E-3</v>
      </c>
    </row>
    <row r="551" spans="1:5" ht="13.5">
      <c r="A551" s="224"/>
      <c r="B551" s="122" t="s">
        <v>19</v>
      </c>
      <c r="C551" s="36">
        <v>2.5999999999999999E-2</v>
      </c>
      <c r="D551" s="121">
        <f t="shared" si="94"/>
        <v>3.8000000000000006E-2</v>
      </c>
      <c r="E551" s="38">
        <v>6.4000000000000001E-2</v>
      </c>
    </row>
    <row r="552" spans="1:5" ht="13.5">
      <c r="A552" s="224"/>
      <c r="B552" s="120" t="s">
        <v>20</v>
      </c>
      <c r="C552" s="36">
        <v>3.0000000000000001E-3</v>
      </c>
      <c r="D552" s="121">
        <f t="shared" si="94"/>
        <v>0</v>
      </c>
      <c r="E552" s="38">
        <v>3.0000000000000001E-3</v>
      </c>
    </row>
    <row r="553" spans="1:5" ht="13.5">
      <c r="A553" s="224"/>
      <c r="B553" s="120" t="s">
        <v>21</v>
      </c>
      <c r="C553" s="36">
        <v>8.9999999999999993E-3</v>
      </c>
      <c r="D553" s="121">
        <f t="shared" si="94"/>
        <v>2.3E-2</v>
      </c>
      <c r="E553" s="38">
        <v>3.2000000000000001E-2</v>
      </c>
    </row>
    <row r="554" spans="1:5" ht="13.5">
      <c r="A554" s="224"/>
      <c r="B554" s="120" t="s">
        <v>47</v>
      </c>
      <c r="C554" s="36">
        <v>6.0000000000000001E-3</v>
      </c>
      <c r="D554" s="121">
        <f t="shared" si="94"/>
        <v>5.5E-2</v>
      </c>
      <c r="E554" s="38">
        <v>6.0999999999999999E-2</v>
      </c>
    </row>
    <row r="555" spans="1:5" ht="13.5">
      <c r="A555" s="224"/>
      <c r="B555" s="120" t="s">
        <v>22</v>
      </c>
      <c r="C555" s="36">
        <v>6.0000000000000001E-3</v>
      </c>
      <c r="D555" s="121">
        <f t="shared" si="94"/>
        <v>3.2000000000000001E-2</v>
      </c>
      <c r="E555" s="38">
        <v>3.7999999999999999E-2</v>
      </c>
    </row>
    <row r="556" spans="1:5" ht="13.5">
      <c r="A556" s="224"/>
      <c r="B556" s="120" t="s">
        <v>9</v>
      </c>
      <c r="C556" s="36">
        <v>6.0999999999999999E-2</v>
      </c>
      <c r="D556" s="121">
        <f t="shared" si="94"/>
        <v>6.7000000000000004E-2</v>
      </c>
      <c r="E556" s="38">
        <v>0.128</v>
      </c>
    </row>
    <row r="557" spans="1:5" ht="13.5">
      <c r="A557" s="224"/>
      <c r="B557" s="122" t="s">
        <v>5</v>
      </c>
      <c r="C557" s="36">
        <v>8.9999999999999993E-3</v>
      </c>
      <c r="D557" s="121">
        <f t="shared" si="94"/>
        <v>1.7000000000000001E-2</v>
      </c>
      <c r="E557" s="38">
        <v>2.5999999999999999E-2</v>
      </c>
    </row>
    <row r="558" spans="1:5" ht="13.5">
      <c r="A558" s="224"/>
      <c r="B558" s="122" t="s">
        <v>126</v>
      </c>
      <c r="C558" s="36">
        <v>8.9999999999999993E-3</v>
      </c>
      <c r="D558" s="121">
        <f t="shared" si="93"/>
        <v>1.1000000000000001E-2</v>
      </c>
      <c r="E558" s="38">
        <v>0.02</v>
      </c>
    </row>
    <row r="559" spans="1:5" ht="13.5">
      <c r="A559" s="224"/>
      <c r="B559" s="327"/>
      <c r="C559" s="181"/>
      <c r="D559" s="328"/>
      <c r="E559" s="183"/>
    </row>
    <row r="560" spans="1:5" ht="14.25" thickBot="1">
      <c r="A560" s="225"/>
      <c r="B560" s="123" t="s">
        <v>1</v>
      </c>
      <c r="C560" s="39">
        <v>0.35499999999999998</v>
      </c>
      <c r="D560" s="124">
        <f t="shared" si="93"/>
        <v>0.64500000000000002</v>
      </c>
      <c r="E560" s="41">
        <v>1</v>
      </c>
    </row>
    <row r="563" spans="1:9" ht="13.5">
      <c r="A563" s="114" t="s">
        <v>31</v>
      </c>
      <c r="B563" s="115"/>
      <c r="C563" s="116"/>
      <c r="D563" s="116"/>
      <c r="E563" s="116"/>
      <c r="F563" s="116"/>
      <c r="G563" s="116"/>
    </row>
    <row r="564" spans="1:9" ht="12.75">
      <c r="A564" s="26" t="s">
        <v>93</v>
      </c>
      <c r="C564" s="69">
        <v>2005</v>
      </c>
      <c r="D564" s="69">
        <v>2000</v>
      </c>
    </row>
    <row r="565" spans="1:9" ht="11.45" customHeight="1">
      <c r="A565" s="343" t="s">
        <v>0</v>
      </c>
      <c r="B565" s="389" t="s">
        <v>0</v>
      </c>
      <c r="C565" s="544" t="s">
        <v>99</v>
      </c>
      <c r="D565" s="545"/>
      <c r="E565" s="545"/>
      <c r="F565" s="546"/>
    </row>
    <row r="566" spans="1:9" ht="13.5" customHeight="1">
      <c r="A566" s="390"/>
      <c r="B566" s="391"/>
      <c r="C566" s="544" t="s">
        <v>25</v>
      </c>
      <c r="D566" s="545"/>
      <c r="E566" s="545"/>
      <c r="F566" s="546"/>
    </row>
    <row r="567" spans="1:9" ht="45">
      <c r="A567" s="380"/>
      <c r="B567" s="381"/>
      <c r="C567" s="344">
        <v>2010</v>
      </c>
      <c r="D567" s="345">
        <v>2005</v>
      </c>
      <c r="E567" s="346">
        <v>2000</v>
      </c>
      <c r="F567" s="347" t="s">
        <v>32</v>
      </c>
    </row>
    <row r="568" spans="1:9" ht="13.5">
      <c r="A568" s="382" t="s">
        <v>24</v>
      </c>
      <c r="B568" s="383" t="s">
        <v>3</v>
      </c>
      <c r="C568" s="348">
        <f>C45</f>
        <v>0.26315789473684209</v>
      </c>
      <c r="D568" s="349">
        <v>0</v>
      </c>
      <c r="E568" s="350">
        <v>0</v>
      </c>
      <c r="F568" s="351">
        <f>D568-E568</f>
        <v>0</v>
      </c>
      <c r="H568" s="2"/>
    </row>
    <row r="569" spans="1:9" ht="13.5">
      <c r="A569" s="384"/>
      <c r="B569" s="385" t="s">
        <v>4</v>
      </c>
      <c r="C569" s="352">
        <f t="shared" ref="C569:C599" si="95">C46</f>
        <v>0.25</v>
      </c>
      <c r="D569" s="353">
        <v>0.33300000000000002</v>
      </c>
      <c r="E569" s="354">
        <v>0.25</v>
      </c>
      <c r="F569" s="355">
        <f>D569-E569</f>
        <v>8.3000000000000018E-2</v>
      </c>
      <c r="H569" s="2"/>
      <c r="I569" s="48"/>
    </row>
    <row r="570" spans="1:9" ht="13.5">
      <c r="A570" s="384"/>
      <c r="B570" s="385" t="s">
        <v>41</v>
      </c>
      <c r="C570" s="352">
        <f t="shared" si="95"/>
        <v>0.25</v>
      </c>
      <c r="D570" s="353"/>
      <c r="E570" s="354"/>
      <c r="F570" s="355"/>
      <c r="H570" s="2"/>
      <c r="I570" s="50"/>
    </row>
    <row r="571" spans="1:9" ht="13.5">
      <c r="A571" s="384"/>
      <c r="B571" s="385" t="s">
        <v>42</v>
      </c>
      <c r="C571" s="352">
        <f t="shared" si="95"/>
        <v>0.2608695652173913</v>
      </c>
      <c r="D571" s="353"/>
      <c r="E571" s="354"/>
      <c r="F571" s="355"/>
      <c r="H571" s="2"/>
      <c r="I571" s="50"/>
    </row>
    <row r="572" spans="1:9" ht="13.5">
      <c r="A572" s="384"/>
      <c r="B572" s="385" t="s">
        <v>14</v>
      </c>
      <c r="C572" s="352">
        <f t="shared" si="95"/>
        <v>0.36363636363636365</v>
      </c>
      <c r="D572" s="353">
        <v>0</v>
      </c>
      <c r="E572" s="354"/>
      <c r="F572" s="355"/>
      <c r="H572" s="2"/>
      <c r="I572" s="50"/>
    </row>
    <row r="573" spans="1:9" ht="13.5">
      <c r="A573" s="384"/>
      <c r="B573" s="385" t="s">
        <v>6</v>
      </c>
      <c r="C573" s="352">
        <f t="shared" si="95"/>
        <v>0.45454545454545453</v>
      </c>
      <c r="D573" s="353">
        <v>0.35299999999999998</v>
      </c>
      <c r="E573" s="354"/>
      <c r="F573" s="355"/>
      <c r="H573" s="2"/>
      <c r="I573" s="50"/>
    </row>
    <row r="574" spans="1:9" ht="13.5">
      <c r="A574" s="384"/>
      <c r="B574" s="385" t="s">
        <v>8</v>
      </c>
      <c r="C574" s="356">
        <f t="shared" si="95"/>
        <v>0</v>
      </c>
      <c r="D574" s="353">
        <v>0.5</v>
      </c>
      <c r="E574" s="354">
        <v>0</v>
      </c>
      <c r="F574" s="355">
        <f>D574-E574</f>
        <v>0.5</v>
      </c>
      <c r="H574" s="2"/>
      <c r="I574" s="50"/>
    </row>
    <row r="575" spans="1:9" ht="13.5">
      <c r="A575" s="384"/>
      <c r="B575" s="385" t="s">
        <v>10</v>
      </c>
      <c r="C575" s="352">
        <f t="shared" si="95"/>
        <v>0</v>
      </c>
      <c r="D575" s="353">
        <v>0</v>
      </c>
      <c r="E575" s="354"/>
      <c r="F575" s="355"/>
      <c r="H575" s="2"/>
      <c r="I575" s="50"/>
    </row>
    <row r="576" spans="1:9" ht="13.5">
      <c r="A576" s="384"/>
      <c r="B576" s="385" t="s">
        <v>11</v>
      </c>
      <c r="C576" s="352">
        <f t="shared" si="95"/>
        <v>0.16666666666666666</v>
      </c>
      <c r="D576" s="353">
        <v>0.66700000000000004</v>
      </c>
      <c r="E576" s="354">
        <v>0</v>
      </c>
      <c r="F576" s="355">
        <f>D576-E576</f>
        <v>0.66700000000000004</v>
      </c>
      <c r="H576" s="2"/>
      <c r="I576" s="50"/>
    </row>
    <row r="577" spans="1:9" ht="13.5">
      <c r="A577" s="384"/>
      <c r="B577" s="385" t="s">
        <v>12</v>
      </c>
      <c r="C577" s="352">
        <f t="shared" si="95"/>
        <v>0.6</v>
      </c>
      <c r="D577" s="353">
        <v>0.2</v>
      </c>
      <c r="E577" s="354">
        <v>0.21428571428571427</v>
      </c>
      <c r="F577" s="355">
        <f>D577-E577</f>
        <v>-1.4285714285714263E-2</v>
      </c>
      <c r="H577" s="2"/>
      <c r="I577" s="50"/>
    </row>
    <row r="578" spans="1:9" ht="13.5">
      <c r="A578" s="384"/>
      <c r="B578" s="385" t="s">
        <v>43</v>
      </c>
      <c r="C578" s="352">
        <f t="shared" si="95"/>
        <v>0.5</v>
      </c>
      <c r="D578" s="353"/>
      <c r="E578" s="354"/>
      <c r="F578" s="355"/>
      <c r="H578" s="2"/>
      <c r="I578" s="50"/>
    </row>
    <row r="579" spans="1:9" ht="13.5">
      <c r="A579" s="384"/>
      <c r="B579" s="385" t="s">
        <v>7</v>
      </c>
      <c r="C579" s="352">
        <f t="shared" si="95"/>
        <v>0.20967741935483872</v>
      </c>
      <c r="D579" s="353">
        <v>0.20300000000000001</v>
      </c>
      <c r="E579" s="354">
        <v>0.13157894736842105</v>
      </c>
      <c r="F579" s="355">
        <f>D579-E579</f>
        <v>7.1421052631578968E-2</v>
      </c>
      <c r="H579" s="2"/>
      <c r="I579" s="50"/>
    </row>
    <row r="580" spans="1:9" ht="13.5">
      <c r="A580" s="384"/>
      <c r="B580" s="385" t="s">
        <v>13</v>
      </c>
      <c r="C580" s="352">
        <f t="shared" si="95"/>
        <v>0.68421052631578949</v>
      </c>
      <c r="D580" s="353">
        <v>0</v>
      </c>
      <c r="E580" s="354">
        <v>0</v>
      </c>
      <c r="F580" s="355">
        <f>D580-E580</f>
        <v>0</v>
      </c>
      <c r="H580" s="2"/>
      <c r="I580" s="50"/>
    </row>
    <row r="581" spans="1:9" ht="13.5">
      <c r="A581" s="384"/>
      <c r="B581" s="385" t="s">
        <v>15</v>
      </c>
      <c r="C581" s="352">
        <f t="shared" si="95"/>
        <v>0.39130434782608697</v>
      </c>
      <c r="D581" s="353">
        <v>0.27600000000000002</v>
      </c>
      <c r="E581" s="354">
        <v>0.16129032258064516</v>
      </c>
      <c r="F581" s="355">
        <f>D581-E581</f>
        <v>0.11470967741935487</v>
      </c>
      <c r="H581" s="2"/>
      <c r="I581" s="50"/>
    </row>
    <row r="582" spans="1:9" ht="13.5">
      <c r="A582" s="384"/>
      <c r="B582" s="385" t="s">
        <v>16</v>
      </c>
      <c r="C582" s="352">
        <f t="shared" si="95"/>
        <v>0.47619047619047616</v>
      </c>
      <c r="D582" s="353">
        <v>0.35</v>
      </c>
      <c r="E582" s="354"/>
      <c r="F582" s="355"/>
      <c r="H582" s="2"/>
      <c r="I582" s="50"/>
    </row>
    <row r="583" spans="1:9" ht="13.5">
      <c r="A583" s="384"/>
      <c r="B583" s="385" t="s">
        <v>17</v>
      </c>
      <c r="C583" s="352">
        <f t="shared" si="95"/>
        <v>0</v>
      </c>
      <c r="D583" s="357"/>
      <c r="E583" s="354"/>
      <c r="F583" s="355"/>
      <c r="H583" s="2"/>
      <c r="I583" s="50"/>
    </row>
    <row r="584" spans="1:9" ht="13.5">
      <c r="A584" s="384"/>
      <c r="B584" s="385" t="s">
        <v>44</v>
      </c>
      <c r="C584" s="352">
        <f t="shared" si="95"/>
        <v>0</v>
      </c>
      <c r="D584" s="353"/>
      <c r="E584" s="354"/>
      <c r="F584" s="355"/>
      <c r="H584" s="2"/>
      <c r="I584" s="50"/>
    </row>
    <row r="585" spans="1:9" ht="13.5">
      <c r="A585" s="384"/>
      <c r="B585" s="385" t="s">
        <v>18</v>
      </c>
      <c r="C585" s="352">
        <f t="shared" si="95"/>
        <v>0.33333333333333331</v>
      </c>
      <c r="D585" s="353">
        <v>0.16700000000000001</v>
      </c>
      <c r="E585" s="354"/>
      <c r="F585" s="355"/>
      <c r="H585" s="2"/>
      <c r="I585" s="48"/>
    </row>
    <row r="586" spans="1:9" ht="13.5">
      <c r="A586" s="384"/>
      <c r="B586" s="385" t="s">
        <v>23</v>
      </c>
      <c r="C586" s="352">
        <f t="shared" si="95"/>
        <v>0.5</v>
      </c>
      <c r="D586" s="353">
        <v>0</v>
      </c>
      <c r="E586" s="354"/>
      <c r="F586" s="355"/>
      <c r="H586" s="2"/>
      <c r="I586" s="48"/>
    </row>
    <row r="587" spans="1:9" ht="13.5">
      <c r="A587" s="384"/>
      <c r="B587" s="385" t="s">
        <v>19</v>
      </c>
      <c r="C587" s="352">
        <f t="shared" si="95"/>
        <v>0.42857142857142855</v>
      </c>
      <c r="D587" s="353">
        <v>0.13600000000000001</v>
      </c>
      <c r="E587" s="354">
        <v>3.8461538461538464E-2</v>
      </c>
      <c r="F587" s="355">
        <f>D587-E587</f>
        <v>9.7538461538461546E-2</v>
      </c>
      <c r="H587" s="2"/>
      <c r="I587" s="48"/>
    </row>
    <row r="588" spans="1:9" ht="13.5">
      <c r="A588" s="384"/>
      <c r="B588" s="385" t="s">
        <v>20</v>
      </c>
      <c r="C588" s="352">
        <f t="shared" si="95"/>
        <v>0.33333333333333331</v>
      </c>
      <c r="D588" s="353">
        <v>0</v>
      </c>
      <c r="E588" s="354"/>
      <c r="F588" s="355"/>
      <c r="H588" s="2"/>
      <c r="I588" s="48"/>
    </row>
    <row r="589" spans="1:9" ht="13.5">
      <c r="A589" s="384"/>
      <c r="B589" s="385" t="s">
        <v>21</v>
      </c>
      <c r="C589" s="352">
        <f t="shared" si="95"/>
        <v>0.2857142857142857</v>
      </c>
      <c r="D589" s="353">
        <v>0</v>
      </c>
      <c r="E589" s="354"/>
      <c r="F589" s="355"/>
      <c r="H589" s="2"/>
      <c r="I589" s="48"/>
    </row>
    <row r="590" spans="1:9" ht="13.5">
      <c r="A590" s="384"/>
      <c r="B590" s="385" t="s">
        <v>45</v>
      </c>
      <c r="C590" s="352">
        <f t="shared" si="95"/>
        <v>5.8823529411764705E-2</v>
      </c>
      <c r="D590" s="353"/>
      <c r="E590" s="354"/>
      <c r="F590" s="355"/>
      <c r="H590" s="2"/>
    </row>
    <row r="591" spans="1:9" ht="13.5">
      <c r="A591" s="384"/>
      <c r="B591" s="385" t="s">
        <v>46</v>
      </c>
      <c r="C591" s="352">
        <f t="shared" si="95"/>
        <v>0.3888888888888889</v>
      </c>
      <c r="D591" s="353"/>
      <c r="E591" s="354"/>
      <c r="F591" s="355"/>
      <c r="H591" s="2"/>
    </row>
    <row r="592" spans="1:9" ht="13.5">
      <c r="A592" s="384"/>
      <c r="B592" s="385" t="s">
        <v>47</v>
      </c>
      <c r="C592" s="352">
        <f t="shared" si="95"/>
        <v>5.8823529411764705E-2</v>
      </c>
      <c r="D592" s="353">
        <v>0.14299999999999999</v>
      </c>
      <c r="E592" s="354">
        <v>0</v>
      </c>
      <c r="F592" s="355">
        <f>D592-E592</f>
        <v>0.14299999999999999</v>
      </c>
      <c r="H592" s="2"/>
    </row>
    <row r="593" spans="1:9" ht="13.5">
      <c r="A593" s="384"/>
      <c r="B593" s="385" t="s">
        <v>22</v>
      </c>
      <c r="C593" s="352">
        <f t="shared" si="95"/>
        <v>0.27272727272727271</v>
      </c>
      <c r="D593" s="353">
        <v>0.308</v>
      </c>
      <c r="E593" s="354">
        <v>0.16666666666666669</v>
      </c>
      <c r="F593" s="355">
        <f>D593-E593</f>
        <v>0.14133333333333331</v>
      </c>
      <c r="H593" s="2"/>
    </row>
    <row r="594" spans="1:9" ht="13.5">
      <c r="A594" s="384"/>
      <c r="B594" s="385" t="s">
        <v>9</v>
      </c>
      <c r="C594" s="352">
        <f t="shared" si="95"/>
        <v>0.21276595744680851</v>
      </c>
      <c r="D594" s="353">
        <v>0.13600000000000001</v>
      </c>
      <c r="E594" s="354">
        <v>0.21428571428571427</v>
      </c>
      <c r="F594" s="355">
        <f>D594-E594</f>
        <v>-7.8285714285714264E-2</v>
      </c>
      <c r="H594" s="2"/>
    </row>
    <row r="595" spans="1:9" ht="13.5">
      <c r="A595" s="384"/>
      <c r="B595" s="385" t="s">
        <v>33</v>
      </c>
      <c r="C595" s="352">
        <f t="shared" si="95"/>
        <v>0</v>
      </c>
      <c r="D595" s="353"/>
      <c r="E595" s="354">
        <v>0.5</v>
      </c>
      <c r="F595" s="355"/>
      <c r="H595" s="2"/>
    </row>
    <row r="596" spans="1:9" ht="13.5">
      <c r="A596" s="384"/>
      <c r="B596" s="385" t="s">
        <v>5</v>
      </c>
      <c r="C596" s="352">
        <f t="shared" si="95"/>
        <v>1</v>
      </c>
      <c r="D596" s="353">
        <v>0.222</v>
      </c>
      <c r="E596" s="354">
        <v>0</v>
      </c>
      <c r="F596" s="355">
        <f>D596-E596</f>
        <v>0.222</v>
      </c>
      <c r="H596" s="2"/>
    </row>
    <row r="597" spans="1:9" ht="13.5">
      <c r="A597" s="384"/>
      <c r="B597" s="385" t="s">
        <v>126</v>
      </c>
      <c r="C597" s="352">
        <f t="shared" si="95"/>
        <v>0.75</v>
      </c>
      <c r="D597" s="353">
        <v>0.71399999999999997</v>
      </c>
      <c r="E597" s="354">
        <v>0.58064516129032251</v>
      </c>
      <c r="F597" s="355">
        <f>D597-E597</f>
        <v>0.13335483870967746</v>
      </c>
      <c r="H597" s="2"/>
      <c r="I597" s="50"/>
    </row>
    <row r="598" spans="1:9" ht="13.5">
      <c r="A598" s="386"/>
      <c r="B598" s="387"/>
      <c r="C598" s="352"/>
      <c r="D598" s="353"/>
      <c r="E598" s="354"/>
      <c r="F598" s="355"/>
      <c r="H598" s="2"/>
    </row>
    <row r="599" spans="1:9" ht="13.5">
      <c r="A599" s="392"/>
      <c r="B599" s="388" t="s">
        <v>1</v>
      </c>
      <c r="C599" s="376">
        <f t="shared" si="95"/>
        <v>0.31025641025641026</v>
      </c>
      <c r="D599" s="377">
        <v>0.20300000000000001</v>
      </c>
      <c r="E599" s="378">
        <v>0.18473895582329317</v>
      </c>
      <c r="F599" s="379">
        <f>D599-E599</f>
        <v>1.8261044176706848E-2</v>
      </c>
      <c r="H599" s="2"/>
    </row>
    <row r="600" spans="1:9">
      <c r="C600" s="69">
        <v>2005</v>
      </c>
      <c r="D600" s="69">
        <v>2000</v>
      </c>
    </row>
    <row r="601" spans="1:9" ht="12.75" customHeight="1">
      <c r="A601" s="343"/>
      <c r="B601" s="389"/>
      <c r="C601" s="544" t="s">
        <v>100</v>
      </c>
      <c r="D601" s="545"/>
      <c r="E601" s="545"/>
      <c r="F601" s="546"/>
    </row>
    <row r="602" spans="1:9" ht="13.5" customHeight="1">
      <c r="A602" s="390"/>
      <c r="B602" s="391"/>
      <c r="C602" s="544" t="s">
        <v>25</v>
      </c>
      <c r="D602" s="545"/>
      <c r="E602" s="545"/>
      <c r="F602" s="546"/>
    </row>
    <row r="603" spans="1:9" ht="45">
      <c r="A603" s="380"/>
      <c r="B603" s="381"/>
      <c r="C603" s="344">
        <v>2010</v>
      </c>
      <c r="D603" s="345">
        <v>2005</v>
      </c>
      <c r="E603" s="346">
        <v>2000</v>
      </c>
      <c r="F603" s="347" t="s">
        <v>32</v>
      </c>
    </row>
    <row r="604" spans="1:9" ht="13.5">
      <c r="A604" s="382" t="s">
        <v>24</v>
      </c>
      <c r="B604" s="383" t="s">
        <v>3</v>
      </c>
      <c r="C604" s="348">
        <f>D45</f>
        <v>0</v>
      </c>
      <c r="D604" s="349">
        <v>7.6999999999999999E-2</v>
      </c>
      <c r="E604" s="350">
        <v>0</v>
      </c>
      <c r="F604" s="351">
        <f>D604-E604</f>
        <v>7.6999999999999999E-2</v>
      </c>
      <c r="H604"/>
    </row>
    <row r="605" spans="1:9" ht="13.5">
      <c r="A605" s="384"/>
      <c r="B605" s="385" t="s">
        <v>4</v>
      </c>
      <c r="C605" s="352">
        <f t="shared" ref="C605:C635" si="96">D46</f>
        <v>6.25E-2</v>
      </c>
      <c r="D605" s="353">
        <v>0.33300000000000002</v>
      </c>
      <c r="E605" s="354">
        <v>0.25</v>
      </c>
      <c r="F605" s="355">
        <f>D605-E605</f>
        <v>8.3000000000000018E-2</v>
      </c>
      <c r="H605"/>
    </row>
    <row r="606" spans="1:9" ht="13.5">
      <c r="A606" s="384"/>
      <c r="B606" s="385" t="s">
        <v>41</v>
      </c>
      <c r="C606" s="352">
        <f t="shared" si="96"/>
        <v>0</v>
      </c>
      <c r="D606" s="353"/>
      <c r="E606" s="354"/>
      <c r="F606" s="355"/>
      <c r="H606"/>
    </row>
    <row r="607" spans="1:9" ht="13.5">
      <c r="A607" s="384"/>
      <c r="B607" s="385" t="s">
        <v>42</v>
      </c>
      <c r="C607" s="352">
        <f t="shared" si="96"/>
        <v>0.17391304347826086</v>
      </c>
      <c r="D607" s="353"/>
      <c r="E607" s="354"/>
      <c r="F607" s="355"/>
      <c r="H607"/>
    </row>
    <row r="608" spans="1:9" ht="13.5">
      <c r="A608" s="384"/>
      <c r="B608" s="385" t="s">
        <v>14</v>
      </c>
      <c r="C608" s="352">
        <f t="shared" si="96"/>
        <v>0.27272727272727271</v>
      </c>
      <c r="D608" s="353">
        <v>0</v>
      </c>
      <c r="E608" s="354"/>
      <c r="F608" s="355"/>
      <c r="H608"/>
    </row>
    <row r="609" spans="1:8" ht="13.5">
      <c r="A609" s="384"/>
      <c r="B609" s="385" t="s">
        <v>6</v>
      </c>
      <c r="C609" s="352">
        <f t="shared" si="96"/>
        <v>0.36363636363636365</v>
      </c>
      <c r="D609" s="353">
        <v>0.23499999999999999</v>
      </c>
      <c r="E609" s="354"/>
      <c r="F609" s="355"/>
      <c r="H609"/>
    </row>
    <row r="610" spans="1:8" ht="13.5">
      <c r="A610" s="384"/>
      <c r="B610" s="385" t="s">
        <v>8</v>
      </c>
      <c r="C610" s="356">
        <f t="shared" si="96"/>
        <v>0</v>
      </c>
      <c r="D610" s="353">
        <v>0</v>
      </c>
      <c r="E610" s="354">
        <v>0</v>
      </c>
      <c r="F610" s="355">
        <f>D610-E610</f>
        <v>0</v>
      </c>
      <c r="H610"/>
    </row>
    <row r="611" spans="1:8" ht="13.5">
      <c r="A611" s="384"/>
      <c r="B611" s="385" t="s">
        <v>10</v>
      </c>
      <c r="C611" s="352">
        <f t="shared" si="96"/>
        <v>0</v>
      </c>
      <c r="D611" s="353">
        <v>0</v>
      </c>
      <c r="E611" s="354"/>
      <c r="F611" s="355"/>
      <c r="H611"/>
    </row>
    <row r="612" spans="1:8" ht="13.5">
      <c r="A612" s="384"/>
      <c r="B612" s="385" t="s">
        <v>11</v>
      </c>
      <c r="C612" s="352">
        <f t="shared" si="96"/>
        <v>0.16666666666666666</v>
      </c>
      <c r="D612" s="353">
        <v>0.33300000000000002</v>
      </c>
      <c r="E612" s="354">
        <v>0</v>
      </c>
      <c r="F612" s="355">
        <f>D612-E612</f>
        <v>0.33300000000000002</v>
      </c>
      <c r="H612"/>
    </row>
    <row r="613" spans="1:8" ht="13.5">
      <c r="A613" s="384"/>
      <c r="B613" s="385" t="s">
        <v>12</v>
      </c>
      <c r="C613" s="352">
        <f t="shared" si="96"/>
        <v>0.1</v>
      </c>
      <c r="D613" s="353">
        <v>0</v>
      </c>
      <c r="E613" s="354">
        <v>0</v>
      </c>
      <c r="F613" s="355">
        <f>D613-E613</f>
        <v>0</v>
      </c>
      <c r="H613"/>
    </row>
    <row r="614" spans="1:8" ht="13.5">
      <c r="A614" s="384"/>
      <c r="B614" s="385" t="s">
        <v>43</v>
      </c>
      <c r="C614" s="352">
        <f t="shared" si="96"/>
        <v>0.16666666666666666</v>
      </c>
      <c r="D614" s="353"/>
      <c r="E614" s="354"/>
      <c r="F614" s="355"/>
      <c r="H614"/>
    </row>
    <row r="615" spans="1:8" ht="13.5">
      <c r="A615" s="384"/>
      <c r="B615" s="385" t="s">
        <v>7</v>
      </c>
      <c r="C615" s="352">
        <f t="shared" si="96"/>
        <v>9.6774193548387094E-2</v>
      </c>
      <c r="D615" s="353">
        <v>1.6E-2</v>
      </c>
      <c r="E615" s="354">
        <v>2.6315789473684213E-2</v>
      </c>
      <c r="F615" s="355">
        <f>D615-E615</f>
        <v>-1.0315789473684212E-2</v>
      </c>
      <c r="H615"/>
    </row>
    <row r="616" spans="1:8" ht="13.5">
      <c r="A616" s="384"/>
      <c r="B616" s="385" t="s">
        <v>13</v>
      </c>
      <c r="C616" s="352">
        <f t="shared" si="96"/>
        <v>0.47368421052631576</v>
      </c>
      <c r="D616" s="353">
        <v>0</v>
      </c>
      <c r="E616" s="354">
        <v>0</v>
      </c>
      <c r="F616" s="355">
        <f>D616-E616</f>
        <v>0</v>
      </c>
      <c r="H616"/>
    </row>
    <row r="617" spans="1:8" ht="13.5">
      <c r="A617" s="384"/>
      <c r="B617" s="385" t="s">
        <v>15</v>
      </c>
      <c r="C617" s="352">
        <f t="shared" si="96"/>
        <v>0.30434782608695654</v>
      </c>
      <c r="D617" s="353">
        <v>6.9000000000000006E-2</v>
      </c>
      <c r="E617" s="354">
        <v>6.4516129032258063E-2</v>
      </c>
      <c r="F617" s="355">
        <f>D617-E617</f>
        <v>4.483870967741943E-3</v>
      </c>
      <c r="H617"/>
    </row>
    <row r="618" spans="1:8" ht="13.5">
      <c r="A618" s="384"/>
      <c r="B618" s="385" t="s">
        <v>16</v>
      </c>
      <c r="C618" s="352">
        <f t="shared" si="96"/>
        <v>0</v>
      </c>
      <c r="D618" s="353">
        <v>0.05</v>
      </c>
      <c r="E618" s="354"/>
      <c r="F618" s="355"/>
      <c r="H618"/>
    </row>
    <row r="619" spans="1:8" ht="13.5">
      <c r="A619" s="384"/>
      <c r="B619" s="385" t="s">
        <v>17</v>
      </c>
      <c r="C619" s="352">
        <f t="shared" si="96"/>
        <v>0</v>
      </c>
      <c r="D619" s="357"/>
      <c r="E619" s="354"/>
      <c r="F619" s="355"/>
    </row>
    <row r="620" spans="1:8" ht="13.5">
      <c r="A620" s="384"/>
      <c r="B620" s="385" t="s">
        <v>44</v>
      </c>
      <c r="C620" s="352">
        <f t="shared" si="96"/>
        <v>0</v>
      </c>
      <c r="D620" s="353"/>
      <c r="E620" s="354"/>
      <c r="F620" s="355"/>
    </row>
    <row r="621" spans="1:8" ht="13.5">
      <c r="A621" s="384"/>
      <c r="B621" s="385" t="s">
        <v>18</v>
      </c>
      <c r="C621" s="352">
        <f t="shared" si="96"/>
        <v>0</v>
      </c>
      <c r="D621" s="353">
        <v>0.16700000000000001</v>
      </c>
      <c r="E621" s="354"/>
      <c r="F621" s="355"/>
    </row>
    <row r="622" spans="1:8" ht="13.5">
      <c r="A622" s="384"/>
      <c r="B622" s="385" t="s">
        <v>23</v>
      </c>
      <c r="C622" s="352">
        <f t="shared" si="96"/>
        <v>0</v>
      </c>
      <c r="D622" s="353">
        <v>0</v>
      </c>
      <c r="E622" s="354"/>
      <c r="F622" s="355"/>
    </row>
    <row r="623" spans="1:8" ht="13.5">
      <c r="A623" s="384"/>
      <c r="B623" s="385" t="s">
        <v>19</v>
      </c>
      <c r="C623" s="352">
        <f t="shared" si="96"/>
        <v>0.14285714285714285</v>
      </c>
      <c r="D623" s="353">
        <v>4.4999999999999998E-2</v>
      </c>
      <c r="E623" s="354">
        <v>0</v>
      </c>
      <c r="F623" s="355">
        <f>D623-E623</f>
        <v>4.4999999999999998E-2</v>
      </c>
    </row>
    <row r="624" spans="1:8" ht="13.5">
      <c r="A624" s="384"/>
      <c r="B624" s="385" t="s">
        <v>20</v>
      </c>
      <c r="C624" s="352">
        <f t="shared" si="96"/>
        <v>0</v>
      </c>
      <c r="D624" s="353">
        <v>0</v>
      </c>
      <c r="E624" s="354"/>
      <c r="F624" s="355"/>
    </row>
    <row r="625" spans="1:8" ht="13.5">
      <c r="A625" s="384"/>
      <c r="B625" s="385" t="s">
        <v>21</v>
      </c>
      <c r="C625" s="352">
        <f t="shared" si="96"/>
        <v>0.14285714285714285</v>
      </c>
      <c r="D625" s="353">
        <v>0</v>
      </c>
      <c r="E625" s="354"/>
      <c r="F625" s="355"/>
    </row>
    <row r="626" spans="1:8" ht="13.5">
      <c r="A626" s="384"/>
      <c r="B626" s="385" t="s">
        <v>45</v>
      </c>
      <c r="C626" s="352">
        <f t="shared" si="96"/>
        <v>0</v>
      </c>
      <c r="D626" s="353"/>
      <c r="E626" s="354"/>
      <c r="F626" s="355"/>
    </row>
    <row r="627" spans="1:8" ht="13.5">
      <c r="A627" s="384"/>
      <c r="B627" s="385" t="s">
        <v>46</v>
      </c>
      <c r="C627" s="352">
        <f t="shared" si="96"/>
        <v>5.5555555555555552E-2</v>
      </c>
      <c r="D627" s="353"/>
      <c r="E627" s="354"/>
      <c r="F627" s="355"/>
    </row>
    <row r="628" spans="1:8" ht="13.5">
      <c r="A628" s="384"/>
      <c r="B628" s="385" t="s">
        <v>47</v>
      </c>
      <c r="C628" s="352">
        <f t="shared" si="96"/>
        <v>0</v>
      </c>
      <c r="D628" s="353">
        <v>0.14299999999999999</v>
      </c>
      <c r="E628" s="354">
        <v>4.7619047619047616E-2</v>
      </c>
      <c r="F628" s="355">
        <f>D628-E628</f>
        <v>9.5380952380952372E-2</v>
      </c>
    </row>
    <row r="629" spans="1:8" ht="13.5">
      <c r="A629" s="384"/>
      <c r="B629" s="385" t="s">
        <v>22</v>
      </c>
      <c r="C629" s="352">
        <f t="shared" si="96"/>
        <v>0.18181818181818182</v>
      </c>
      <c r="D629" s="353">
        <v>0</v>
      </c>
      <c r="E629" s="354">
        <v>0</v>
      </c>
      <c r="F629" s="355">
        <f>D629-E629</f>
        <v>0</v>
      </c>
    </row>
    <row r="630" spans="1:8" ht="13.5">
      <c r="A630" s="384"/>
      <c r="B630" s="385" t="s">
        <v>9</v>
      </c>
      <c r="C630" s="352">
        <f t="shared" si="96"/>
        <v>0.10638297872340426</v>
      </c>
      <c r="D630" s="353">
        <v>6.8000000000000005E-2</v>
      </c>
      <c r="E630" s="354">
        <v>0.16666666666666669</v>
      </c>
      <c r="F630" s="355">
        <f>D630-E630</f>
        <v>-9.866666666666668E-2</v>
      </c>
    </row>
    <row r="631" spans="1:8" ht="13.5">
      <c r="A631" s="384"/>
      <c r="B631" s="385" t="s">
        <v>33</v>
      </c>
      <c r="C631" s="352">
        <f t="shared" si="96"/>
        <v>0</v>
      </c>
      <c r="D631" s="353"/>
      <c r="E631" s="354">
        <v>0</v>
      </c>
      <c r="F631" s="355"/>
    </row>
    <row r="632" spans="1:8" ht="13.5">
      <c r="A632" s="384"/>
      <c r="B632" s="385" t="s">
        <v>5</v>
      </c>
      <c r="C632" s="352">
        <f t="shared" si="96"/>
        <v>0</v>
      </c>
      <c r="D632" s="353">
        <v>0</v>
      </c>
      <c r="E632" s="354">
        <v>0.125</v>
      </c>
      <c r="F632" s="355">
        <f>D632-E632</f>
        <v>-0.125</v>
      </c>
    </row>
    <row r="633" spans="1:8" ht="13.5">
      <c r="A633" s="384"/>
      <c r="B633" s="385" t="s">
        <v>126</v>
      </c>
      <c r="C633" s="352">
        <f t="shared" si="96"/>
        <v>8.3333333333333329E-2</v>
      </c>
      <c r="D633" s="353">
        <v>0</v>
      </c>
      <c r="E633" s="354">
        <v>0</v>
      </c>
      <c r="F633" s="355">
        <f>D633-E633</f>
        <v>0</v>
      </c>
      <c r="H633"/>
    </row>
    <row r="634" spans="1:8" ht="13.5">
      <c r="A634" s="386"/>
      <c r="B634" s="387"/>
      <c r="C634" s="352"/>
      <c r="D634" s="353"/>
      <c r="E634" s="354"/>
      <c r="F634" s="355"/>
    </row>
    <row r="635" spans="1:8" ht="13.5">
      <c r="A635" s="392"/>
      <c r="B635" s="388" t="s">
        <v>1</v>
      </c>
      <c r="C635" s="376">
        <f t="shared" si="96"/>
        <v>0.12564102564102564</v>
      </c>
      <c r="D635" s="377">
        <v>7.2999999999999995E-2</v>
      </c>
      <c r="E635" s="378">
        <v>5.6224899598393573E-2</v>
      </c>
      <c r="F635" s="379">
        <f>D635-E635</f>
        <v>1.6775100401606423E-2</v>
      </c>
    </row>
    <row r="636" spans="1:8">
      <c r="C636" s="69">
        <v>2005</v>
      </c>
      <c r="D636" s="69">
        <v>2000</v>
      </c>
    </row>
    <row r="637" spans="1:8" ht="12.75" customHeight="1">
      <c r="A637" s="343"/>
      <c r="B637" s="389"/>
      <c r="C637" s="544" t="s">
        <v>101</v>
      </c>
      <c r="D637" s="545"/>
      <c r="E637" s="545"/>
      <c r="F637" s="546"/>
    </row>
    <row r="638" spans="1:8" ht="13.5" customHeight="1">
      <c r="A638" s="390"/>
      <c r="B638" s="391"/>
      <c r="C638" s="544" t="s">
        <v>25</v>
      </c>
      <c r="D638" s="545"/>
      <c r="E638" s="545"/>
      <c r="F638" s="546"/>
    </row>
    <row r="639" spans="1:8" ht="45">
      <c r="A639" s="380"/>
      <c r="B639" s="381"/>
      <c r="C639" s="344">
        <v>2010</v>
      </c>
      <c r="D639" s="345">
        <v>2005</v>
      </c>
      <c r="E639" s="346">
        <v>2000</v>
      </c>
      <c r="F639" s="347" t="s">
        <v>32</v>
      </c>
    </row>
    <row r="640" spans="1:8" ht="13.5">
      <c r="A640" s="382" t="s">
        <v>24</v>
      </c>
      <c r="B640" s="383" t="s">
        <v>3</v>
      </c>
      <c r="C640" s="348">
        <f>E45</f>
        <v>0.78947368421052633</v>
      </c>
      <c r="D640" s="349">
        <v>0.61499999999999999</v>
      </c>
      <c r="E640" s="350">
        <v>0.8571428571428571</v>
      </c>
      <c r="F640" s="351">
        <f>D640-E640</f>
        <v>-0.2421428571428571</v>
      </c>
    </row>
    <row r="641" spans="1:10" ht="13.5">
      <c r="A641" s="384"/>
      <c r="B641" s="385" t="s">
        <v>4</v>
      </c>
      <c r="C641" s="352">
        <f t="shared" ref="C641:C671" si="97">E46</f>
        <v>0.8125</v>
      </c>
      <c r="D641" s="353">
        <v>1</v>
      </c>
      <c r="E641" s="354">
        <v>1</v>
      </c>
      <c r="F641" s="355">
        <f>D641-E641</f>
        <v>0</v>
      </c>
    </row>
    <row r="642" spans="1:10" ht="13.5">
      <c r="A642" s="384"/>
      <c r="B642" s="385" t="s">
        <v>41</v>
      </c>
      <c r="C642" s="352">
        <f t="shared" si="97"/>
        <v>1</v>
      </c>
      <c r="D642" s="353"/>
      <c r="E642" s="354"/>
      <c r="F642" s="355"/>
    </row>
    <row r="643" spans="1:10" ht="13.5">
      <c r="A643" s="384"/>
      <c r="B643" s="385" t="s">
        <v>42</v>
      </c>
      <c r="C643" s="352">
        <f t="shared" si="97"/>
        <v>0.86956521739130432</v>
      </c>
      <c r="D643" s="353"/>
      <c r="E643" s="354"/>
      <c r="F643" s="355"/>
    </row>
    <row r="644" spans="1:10" ht="13.5">
      <c r="A644" s="384"/>
      <c r="B644" s="385" t="s">
        <v>14</v>
      </c>
      <c r="C644" s="352">
        <f t="shared" si="97"/>
        <v>1</v>
      </c>
      <c r="D644" s="353">
        <v>0.88900000000000001</v>
      </c>
      <c r="E644" s="354"/>
      <c r="F644" s="355"/>
      <c r="I644" s="51"/>
      <c r="J644" s="51"/>
    </row>
    <row r="645" spans="1:10" ht="13.5">
      <c r="A645" s="384"/>
      <c r="B645" s="385" t="s">
        <v>6</v>
      </c>
      <c r="C645" s="352">
        <f t="shared" si="97"/>
        <v>0.72727272727272729</v>
      </c>
      <c r="D645" s="353">
        <v>0.64700000000000002</v>
      </c>
      <c r="E645" s="354"/>
      <c r="F645" s="355"/>
      <c r="I645" s="49"/>
      <c r="J645" s="51"/>
    </row>
    <row r="646" spans="1:10" ht="13.5">
      <c r="A646" s="384"/>
      <c r="B646" s="385" t="s">
        <v>8</v>
      </c>
      <c r="C646" s="356">
        <f t="shared" si="97"/>
        <v>0</v>
      </c>
      <c r="D646" s="353">
        <v>1</v>
      </c>
      <c r="E646" s="354">
        <v>1</v>
      </c>
      <c r="F646" s="355">
        <f>D646-E646</f>
        <v>0</v>
      </c>
      <c r="I646" s="49"/>
      <c r="J646" s="51"/>
    </row>
    <row r="647" spans="1:10" ht="13.5">
      <c r="A647" s="384"/>
      <c r="B647" s="385" t="s">
        <v>10</v>
      </c>
      <c r="C647" s="352">
        <f t="shared" si="97"/>
        <v>0</v>
      </c>
      <c r="D647" s="353">
        <v>1</v>
      </c>
      <c r="E647" s="354"/>
      <c r="F647" s="355"/>
      <c r="I647" s="49"/>
      <c r="J647" s="51"/>
    </row>
    <row r="648" spans="1:10" ht="13.5">
      <c r="A648" s="384"/>
      <c r="B648" s="385" t="s">
        <v>11</v>
      </c>
      <c r="C648" s="352">
        <f t="shared" si="97"/>
        <v>0.83333333333333337</v>
      </c>
      <c r="D648" s="353">
        <v>0.66700000000000004</v>
      </c>
      <c r="E648" s="354">
        <v>0.8</v>
      </c>
      <c r="F648" s="355">
        <f>D648-E648</f>
        <v>-0.13300000000000001</v>
      </c>
      <c r="I648" s="49"/>
      <c r="J648" s="51"/>
    </row>
    <row r="649" spans="1:10" ht="13.5">
      <c r="A649" s="384"/>
      <c r="B649" s="385" t="s">
        <v>12</v>
      </c>
      <c r="C649" s="352">
        <f t="shared" si="97"/>
        <v>0.9</v>
      </c>
      <c r="D649" s="353">
        <v>0.8</v>
      </c>
      <c r="E649" s="354">
        <v>0.7142857142857143</v>
      </c>
      <c r="F649" s="355">
        <f>D649-E649</f>
        <v>8.5714285714285743E-2</v>
      </c>
      <c r="I649" s="49"/>
      <c r="J649" s="51"/>
    </row>
    <row r="650" spans="1:10" ht="13.5">
      <c r="A650" s="384"/>
      <c r="B650" s="385" t="s">
        <v>43</v>
      </c>
      <c r="C650" s="352">
        <f t="shared" si="97"/>
        <v>1</v>
      </c>
      <c r="D650" s="353"/>
      <c r="E650" s="354"/>
      <c r="F650" s="355"/>
      <c r="I650" s="49"/>
      <c r="J650" s="51"/>
    </row>
    <row r="651" spans="1:10" ht="13.5">
      <c r="A651" s="384"/>
      <c r="B651" s="385" t="s">
        <v>7</v>
      </c>
      <c r="C651" s="352">
        <f t="shared" si="97"/>
        <v>0.77419354838709675</v>
      </c>
      <c r="D651" s="353">
        <v>0.89100000000000001</v>
      </c>
      <c r="E651" s="354">
        <v>0.94736842105263164</v>
      </c>
      <c r="F651" s="355">
        <f>D651-E651</f>
        <v>-5.6368421052631623E-2</v>
      </c>
      <c r="I651" s="49"/>
      <c r="J651" s="51"/>
    </row>
    <row r="652" spans="1:10" ht="13.5">
      <c r="A652" s="384"/>
      <c r="B652" s="385" t="s">
        <v>13</v>
      </c>
      <c r="C652" s="352">
        <f t="shared" si="97"/>
        <v>0.94736842105263153</v>
      </c>
      <c r="D652" s="353">
        <v>1</v>
      </c>
      <c r="E652" s="354">
        <v>0.03</v>
      </c>
      <c r="F652" s="355">
        <f>D652-E652</f>
        <v>0.97</v>
      </c>
      <c r="I652" s="49"/>
      <c r="J652" s="51"/>
    </row>
    <row r="653" spans="1:10" ht="13.5">
      <c r="A653" s="384"/>
      <c r="B653" s="385" t="s">
        <v>15</v>
      </c>
      <c r="C653" s="352">
        <f t="shared" si="97"/>
        <v>0.95652173913043481</v>
      </c>
      <c r="D653" s="353">
        <v>1</v>
      </c>
      <c r="E653" s="354">
        <v>0.3</v>
      </c>
      <c r="F653" s="355">
        <f>D653-E653</f>
        <v>0.7</v>
      </c>
      <c r="I653" s="49"/>
      <c r="J653" s="51"/>
    </row>
    <row r="654" spans="1:10" ht="13.5">
      <c r="A654" s="384"/>
      <c r="B654" s="385" t="s">
        <v>16</v>
      </c>
      <c r="C654" s="352">
        <f t="shared" si="97"/>
        <v>0.80952380952380953</v>
      </c>
      <c r="D654" s="353">
        <v>0.65</v>
      </c>
      <c r="E654" s="354"/>
      <c r="F654" s="355"/>
      <c r="I654" s="49"/>
      <c r="J654" s="51"/>
    </row>
    <row r="655" spans="1:10" ht="13.5">
      <c r="A655" s="384"/>
      <c r="B655" s="385" t="s">
        <v>17</v>
      </c>
      <c r="C655" s="352">
        <f t="shared" si="97"/>
        <v>0</v>
      </c>
      <c r="D655" s="357"/>
      <c r="E655" s="354"/>
      <c r="F655" s="355"/>
      <c r="I655" s="49"/>
      <c r="J655" s="51"/>
    </row>
    <row r="656" spans="1:10" ht="13.5">
      <c r="A656" s="384"/>
      <c r="B656" s="385" t="s">
        <v>44</v>
      </c>
      <c r="C656" s="352">
        <f t="shared" si="97"/>
        <v>1</v>
      </c>
      <c r="D656" s="353"/>
      <c r="E656" s="354"/>
      <c r="F656" s="355"/>
      <c r="I656" s="49"/>
      <c r="J656" s="51"/>
    </row>
    <row r="657" spans="1:10" ht="13.5">
      <c r="A657" s="384"/>
      <c r="B657" s="385" t="s">
        <v>18</v>
      </c>
      <c r="C657" s="352">
        <f t="shared" si="97"/>
        <v>1</v>
      </c>
      <c r="D657" s="353">
        <v>1</v>
      </c>
      <c r="E657" s="354"/>
      <c r="F657" s="355"/>
      <c r="I657" s="49"/>
      <c r="J657" s="51"/>
    </row>
    <row r="658" spans="1:10" ht="13.5">
      <c r="A658" s="384"/>
      <c r="B658" s="385" t="s">
        <v>23</v>
      </c>
      <c r="C658" s="352">
        <f t="shared" si="97"/>
        <v>0.5</v>
      </c>
      <c r="D658" s="353">
        <v>1</v>
      </c>
      <c r="E658" s="354"/>
      <c r="F658" s="355"/>
      <c r="I658" s="49"/>
      <c r="J658" s="51"/>
    </row>
    <row r="659" spans="1:10" ht="13.5">
      <c r="A659" s="384"/>
      <c r="B659" s="385" t="s">
        <v>19</v>
      </c>
      <c r="C659" s="352">
        <f t="shared" si="97"/>
        <v>0.8571428571428571</v>
      </c>
      <c r="D659" s="353">
        <v>0.95499999999999996</v>
      </c>
      <c r="E659" s="354">
        <v>0.26</v>
      </c>
      <c r="F659" s="355">
        <f>D659-E659</f>
        <v>0.69499999999999995</v>
      </c>
      <c r="I659" s="49"/>
      <c r="J659" s="51"/>
    </row>
    <row r="660" spans="1:10" ht="13.5">
      <c r="A660" s="384"/>
      <c r="B660" s="385" t="s">
        <v>20</v>
      </c>
      <c r="C660" s="352">
        <f t="shared" si="97"/>
        <v>0.33333333333333331</v>
      </c>
      <c r="D660" s="353">
        <v>0</v>
      </c>
      <c r="E660" s="354"/>
      <c r="F660" s="355"/>
      <c r="I660" s="51"/>
      <c r="J660" s="51"/>
    </row>
    <row r="661" spans="1:10" ht="13.5">
      <c r="A661" s="384"/>
      <c r="B661" s="385" t="s">
        <v>21</v>
      </c>
      <c r="C661" s="352">
        <f t="shared" si="97"/>
        <v>1</v>
      </c>
      <c r="D661" s="353">
        <v>1</v>
      </c>
      <c r="E661" s="354"/>
      <c r="F661" s="355"/>
      <c r="I661" s="51"/>
      <c r="J661" s="51"/>
    </row>
    <row r="662" spans="1:10" ht="13.5">
      <c r="A662" s="384"/>
      <c r="B662" s="385" t="s">
        <v>45</v>
      </c>
      <c r="C662" s="352">
        <f t="shared" si="97"/>
        <v>0.94117647058823528</v>
      </c>
      <c r="D662" s="353"/>
      <c r="E662" s="354"/>
      <c r="F662" s="355"/>
      <c r="I662" s="51"/>
      <c r="J662" s="51"/>
    </row>
    <row r="663" spans="1:10" ht="13.5">
      <c r="A663" s="384"/>
      <c r="B663" s="385" t="s">
        <v>46</v>
      </c>
      <c r="C663" s="352">
        <f t="shared" si="97"/>
        <v>0.94444444444444442</v>
      </c>
      <c r="D663" s="353"/>
      <c r="E663" s="354"/>
      <c r="F663" s="355"/>
      <c r="I663" s="51"/>
      <c r="J663" s="51"/>
    </row>
    <row r="664" spans="1:10" ht="13.5">
      <c r="A664" s="384"/>
      <c r="B664" s="385" t="s">
        <v>47</v>
      </c>
      <c r="C664" s="352">
        <f t="shared" si="97"/>
        <v>1</v>
      </c>
      <c r="D664" s="353">
        <v>0.95199999999999996</v>
      </c>
      <c r="E664" s="354">
        <v>0.80952380952380953</v>
      </c>
      <c r="F664" s="355">
        <f>D664-E664</f>
        <v>0.14247619047619042</v>
      </c>
      <c r="I664" s="51"/>
      <c r="J664" s="51"/>
    </row>
    <row r="665" spans="1:10" ht="13.5">
      <c r="A665" s="384"/>
      <c r="B665" s="385" t="s">
        <v>22</v>
      </c>
      <c r="C665" s="352">
        <f t="shared" si="97"/>
        <v>0.81818181818181823</v>
      </c>
      <c r="D665" s="353">
        <v>0.92300000000000004</v>
      </c>
      <c r="E665" s="354">
        <v>1</v>
      </c>
      <c r="F665" s="355">
        <f>D665-E665</f>
        <v>-7.6999999999999957E-2</v>
      </c>
      <c r="I665" s="51"/>
      <c r="J665" s="51"/>
    </row>
    <row r="666" spans="1:10" ht="13.5">
      <c r="A666" s="384"/>
      <c r="B666" s="385" t="s">
        <v>9</v>
      </c>
      <c r="C666" s="352">
        <f t="shared" si="97"/>
        <v>0.87234042553191493</v>
      </c>
      <c r="D666" s="353">
        <v>0.86399999999999999</v>
      </c>
      <c r="E666" s="354">
        <v>0.8571428571428571</v>
      </c>
      <c r="F666" s="355">
        <f>D666-E666</f>
        <v>6.857142857142895E-3</v>
      </c>
      <c r="I666" s="51"/>
      <c r="J666" s="51"/>
    </row>
    <row r="667" spans="1:10" ht="13.5">
      <c r="A667" s="384"/>
      <c r="B667" s="385" t="s">
        <v>33</v>
      </c>
      <c r="C667" s="352">
        <f t="shared" si="97"/>
        <v>0</v>
      </c>
      <c r="D667" s="353"/>
      <c r="E667" s="354">
        <v>0</v>
      </c>
      <c r="F667" s="355"/>
      <c r="I667" s="51"/>
      <c r="J667" s="51"/>
    </row>
    <row r="668" spans="1:10" ht="13.5">
      <c r="A668" s="384"/>
      <c r="B668" s="385" t="s">
        <v>5</v>
      </c>
      <c r="C668" s="352">
        <f t="shared" si="97"/>
        <v>1</v>
      </c>
      <c r="D668" s="353">
        <v>0.77800000000000002</v>
      </c>
      <c r="E668" s="354">
        <v>0.5</v>
      </c>
      <c r="F668" s="355">
        <f>D668-E668</f>
        <v>0.27800000000000002</v>
      </c>
      <c r="I668" s="51"/>
      <c r="J668" s="51"/>
    </row>
    <row r="669" spans="1:10" ht="13.5">
      <c r="A669" s="384"/>
      <c r="B669" s="385" t="s">
        <v>126</v>
      </c>
      <c r="C669" s="352">
        <f t="shared" si="97"/>
        <v>0.83333333333333337</v>
      </c>
      <c r="D669" s="353">
        <v>0.57099999999999995</v>
      </c>
      <c r="E669" s="354">
        <v>0.4838709677419355</v>
      </c>
      <c r="F669" s="355">
        <f>D669-E669</f>
        <v>8.7129032258064454E-2</v>
      </c>
      <c r="I669" s="49"/>
      <c r="J669" s="51"/>
    </row>
    <row r="670" spans="1:10" ht="13.5">
      <c r="A670" s="386"/>
      <c r="B670" s="387"/>
      <c r="C670" s="352"/>
      <c r="D670" s="353"/>
      <c r="E670" s="354"/>
      <c r="F670" s="355"/>
      <c r="I670" s="51"/>
      <c r="J670" s="51"/>
    </row>
    <row r="671" spans="1:10" ht="13.5">
      <c r="A671" s="392"/>
      <c r="B671" s="388" t="s">
        <v>1</v>
      </c>
      <c r="C671" s="376">
        <f t="shared" si="97"/>
        <v>0.85897435897435892</v>
      </c>
      <c r="D671" s="377">
        <v>0.84899999999999998</v>
      </c>
      <c r="E671" s="378">
        <v>0.83534136546184745</v>
      </c>
      <c r="F671" s="379">
        <f>D671-E671</f>
        <v>1.3658634538152525E-2</v>
      </c>
      <c r="I671" s="51"/>
      <c r="J671" s="51"/>
    </row>
    <row r="672" spans="1:10">
      <c r="C672" s="69">
        <v>2005</v>
      </c>
      <c r="D672" s="69">
        <v>2000</v>
      </c>
    </row>
    <row r="673" spans="1:8">
      <c r="A673" s="343"/>
      <c r="B673" s="389"/>
      <c r="C673" s="549" t="s">
        <v>96</v>
      </c>
      <c r="D673" s="550"/>
      <c r="E673" s="550"/>
      <c r="F673" s="551"/>
    </row>
    <row r="674" spans="1:8" ht="12.75">
      <c r="A674" s="390"/>
      <c r="B674" s="391"/>
      <c r="C674" s="549" t="s">
        <v>25</v>
      </c>
      <c r="D674" s="550"/>
      <c r="E674" s="550"/>
      <c r="F674" s="551"/>
    </row>
    <row r="675" spans="1:8" ht="45">
      <c r="A675" s="380"/>
      <c r="B675" s="381"/>
      <c r="C675" s="344">
        <v>2010</v>
      </c>
      <c r="D675" s="345">
        <v>2005</v>
      </c>
      <c r="E675" s="346">
        <v>2000</v>
      </c>
      <c r="F675" s="347" t="s">
        <v>32</v>
      </c>
    </row>
    <row r="676" spans="1:8" ht="13.5">
      <c r="A676" s="382" t="s">
        <v>24</v>
      </c>
      <c r="B676" s="383" t="s">
        <v>3</v>
      </c>
      <c r="C676" s="348">
        <f>H45</f>
        <v>5.2631578947368418E-2</v>
      </c>
      <c r="D676" s="349">
        <v>0.53800000000000003</v>
      </c>
      <c r="E676" s="350">
        <v>0.28571428571428575</v>
      </c>
      <c r="F676" s="351">
        <f>D676-E676</f>
        <v>0.25228571428571428</v>
      </c>
    </row>
    <row r="677" spans="1:8" ht="13.5">
      <c r="A677" s="384"/>
      <c r="B677" s="385" t="s">
        <v>4</v>
      </c>
      <c r="C677" s="352">
        <f t="shared" ref="C677:C707" si="98">H46</f>
        <v>0.1875</v>
      </c>
      <c r="D677" s="353">
        <v>0.33300000000000002</v>
      </c>
      <c r="E677" s="354">
        <v>0</v>
      </c>
      <c r="F677" s="355">
        <f>D677-E677</f>
        <v>0.33300000000000002</v>
      </c>
    </row>
    <row r="678" spans="1:8" ht="13.5">
      <c r="A678" s="384"/>
      <c r="B678" s="385" t="s">
        <v>41</v>
      </c>
      <c r="C678" s="352">
        <f t="shared" si="98"/>
        <v>0.5</v>
      </c>
      <c r="D678" s="353"/>
      <c r="E678" s="354"/>
      <c r="F678" s="355"/>
    </row>
    <row r="679" spans="1:8" ht="13.5">
      <c r="A679" s="384"/>
      <c r="B679" s="385" t="s">
        <v>42</v>
      </c>
      <c r="C679" s="352">
        <f t="shared" si="98"/>
        <v>0.34782608695652173</v>
      </c>
      <c r="D679" s="353"/>
      <c r="E679" s="354"/>
      <c r="F679" s="355"/>
    </row>
    <row r="680" spans="1:8" ht="13.5">
      <c r="A680" s="384"/>
      <c r="B680" s="385" t="s">
        <v>14</v>
      </c>
      <c r="C680" s="352">
        <f t="shared" si="98"/>
        <v>0.18181818181818182</v>
      </c>
      <c r="D680" s="353">
        <v>0.111</v>
      </c>
      <c r="E680" s="354"/>
      <c r="F680" s="355"/>
    </row>
    <row r="681" spans="1:8" ht="13.5">
      <c r="A681" s="384"/>
      <c r="B681" s="385" t="s">
        <v>6</v>
      </c>
      <c r="C681" s="352">
        <f t="shared" si="98"/>
        <v>0.54545454545454541</v>
      </c>
      <c r="D681" s="353">
        <v>0.58799999999999997</v>
      </c>
      <c r="E681" s="354"/>
      <c r="F681" s="355"/>
      <c r="H681" s="51"/>
    </row>
    <row r="682" spans="1:8" ht="13.5">
      <c r="A682" s="384"/>
      <c r="B682" s="385" t="s">
        <v>8</v>
      </c>
      <c r="C682" s="356">
        <f t="shared" si="98"/>
        <v>0</v>
      </c>
      <c r="D682" s="353">
        <v>0</v>
      </c>
      <c r="E682" s="354">
        <v>0</v>
      </c>
      <c r="F682" s="355">
        <f>D682-E682</f>
        <v>0</v>
      </c>
      <c r="H682" s="49"/>
    </row>
    <row r="683" spans="1:8" ht="13.5">
      <c r="A683" s="384"/>
      <c r="B683" s="385" t="s">
        <v>10</v>
      </c>
      <c r="C683" s="352">
        <f t="shared" si="98"/>
        <v>1</v>
      </c>
      <c r="D683" s="353">
        <v>0</v>
      </c>
      <c r="E683" s="354"/>
      <c r="F683" s="355"/>
      <c r="H683" s="49"/>
    </row>
    <row r="684" spans="1:8" ht="13.5">
      <c r="A684" s="384"/>
      <c r="B684" s="385" t="s">
        <v>11</v>
      </c>
      <c r="C684" s="352">
        <f t="shared" si="98"/>
        <v>0.25</v>
      </c>
      <c r="D684" s="353">
        <v>0.33300000000000002</v>
      </c>
      <c r="E684" s="354">
        <v>0.4</v>
      </c>
      <c r="F684" s="355">
        <f>D684-E684</f>
        <v>-6.7000000000000004E-2</v>
      </c>
      <c r="H684" s="49"/>
    </row>
    <row r="685" spans="1:8" ht="13.5">
      <c r="A685" s="384"/>
      <c r="B685" s="385" t="s">
        <v>12</v>
      </c>
      <c r="C685" s="352">
        <f t="shared" si="98"/>
        <v>0.2</v>
      </c>
      <c r="D685" s="353">
        <v>0.6</v>
      </c>
      <c r="E685" s="354">
        <v>0.42857142857142855</v>
      </c>
      <c r="F685" s="355">
        <f>D685-E685</f>
        <v>0.17142857142857143</v>
      </c>
      <c r="H685" s="49"/>
    </row>
    <row r="686" spans="1:8" ht="13.5">
      <c r="A686" s="384"/>
      <c r="B686" s="385" t="s">
        <v>43</v>
      </c>
      <c r="C686" s="352">
        <f t="shared" si="98"/>
        <v>0.33333333333333331</v>
      </c>
      <c r="D686" s="353"/>
      <c r="E686" s="354"/>
      <c r="F686" s="355"/>
      <c r="H686" s="49"/>
    </row>
    <row r="687" spans="1:8" ht="13.5">
      <c r="A687" s="384"/>
      <c r="B687" s="385" t="s">
        <v>7</v>
      </c>
      <c r="C687" s="352">
        <f t="shared" si="98"/>
        <v>0.24193548387096775</v>
      </c>
      <c r="D687" s="353">
        <v>0.26600000000000001</v>
      </c>
      <c r="E687" s="354">
        <v>0.28947368421052633</v>
      </c>
      <c r="F687" s="355">
        <f>D687-E687</f>
        <v>-2.3473684210526313E-2</v>
      </c>
      <c r="H687" s="49"/>
    </row>
    <row r="688" spans="1:8" ht="13.5">
      <c r="A688" s="384"/>
      <c r="B688" s="385" t="s">
        <v>13</v>
      </c>
      <c r="C688" s="352">
        <f t="shared" si="98"/>
        <v>0.73684210526315785</v>
      </c>
      <c r="D688" s="353">
        <v>1</v>
      </c>
      <c r="E688" s="354">
        <v>0.66666666666666674</v>
      </c>
      <c r="F688" s="355">
        <f>D688-E688</f>
        <v>0.33333333333333326</v>
      </c>
      <c r="H688" s="49"/>
    </row>
    <row r="689" spans="1:8" ht="13.5">
      <c r="A689" s="384"/>
      <c r="B689" s="385" t="s">
        <v>15</v>
      </c>
      <c r="C689" s="352">
        <f t="shared" si="98"/>
        <v>0.39130434782608697</v>
      </c>
      <c r="D689" s="353">
        <v>0.27600000000000002</v>
      </c>
      <c r="E689" s="354">
        <v>0.25806451612903225</v>
      </c>
      <c r="F689" s="355">
        <f>D689-E689</f>
        <v>1.7935483870967772E-2</v>
      </c>
      <c r="H689" s="49"/>
    </row>
    <row r="690" spans="1:8" ht="13.5">
      <c r="A690" s="384"/>
      <c r="B690" s="385" t="s">
        <v>16</v>
      </c>
      <c r="C690" s="352">
        <f t="shared" si="98"/>
        <v>0.33333333333333331</v>
      </c>
      <c r="D690" s="353">
        <v>0.3</v>
      </c>
      <c r="E690" s="354"/>
      <c r="F690" s="355"/>
      <c r="H690" s="49"/>
    </row>
    <row r="691" spans="1:8" ht="13.5">
      <c r="A691" s="384"/>
      <c r="B691" s="385" t="s">
        <v>17</v>
      </c>
      <c r="C691" s="352">
        <f t="shared" si="98"/>
        <v>0</v>
      </c>
      <c r="D691" s="357"/>
      <c r="E691" s="354"/>
      <c r="F691" s="355"/>
      <c r="H691" s="49"/>
    </row>
    <row r="692" spans="1:8" ht="13.5">
      <c r="A692" s="384"/>
      <c r="B692" s="385" t="s">
        <v>44</v>
      </c>
      <c r="C692" s="352">
        <f t="shared" si="98"/>
        <v>0.2</v>
      </c>
      <c r="D692" s="353"/>
      <c r="E692" s="354"/>
      <c r="F692" s="355"/>
      <c r="H692" s="49"/>
    </row>
    <row r="693" spans="1:8" ht="13.5">
      <c r="A693" s="384"/>
      <c r="B693" s="385" t="s">
        <v>18</v>
      </c>
      <c r="C693" s="352">
        <f t="shared" si="98"/>
        <v>0.66666666666666663</v>
      </c>
      <c r="D693" s="353">
        <v>0.66700000000000004</v>
      </c>
      <c r="E693" s="354"/>
      <c r="F693" s="355"/>
      <c r="H693" s="49"/>
    </row>
    <row r="694" spans="1:8" ht="13.5">
      <c r="A694" s="384"/>
      <c r="B694" s="385" t="s">
        <v>23</v>
      </c>
      <c r="C694" s="352">
        <f t="shared" si="98"/>
        <v>0.5</v>
      </c>
      <c r="D694" s="353">
        <v>0</v>
      </c>
      <c r="E694" s="354"/>
      <c r="F694" s="355"/>
      <c r="H694" s="49"/>
    </row>
    <row r="695" spans="1:8" ht="13.5">
      <c r="A695" s="384"/>
      <c r="B695" s="385" t="s">
        <v>19</v>
      </c>
      <c r="C695" s="352">
        <f t="shared" si="98"/>
        <v>0.2857142857142857</v>
      </c>
      <c r="D695" s="353">
        <v>0.40899999999999997</v>
      </c>
      <c r="E695" s="354">
        <v>0.26923076923076922</v>
      </c>
      <c r="F695" s="355">
        <f>D695-E695</f>
        <v>0.13976923076923076</v>
      </c>
      <c r="H695" s="49"/>
    </row>
    <row r="696" spans="1:8" ht="13.5">
      <c r="A696" s="384"/>
      <c r="B696" s="385" t="s">
        <v>20</v>
      </c>
      <c r="C696" s="352">
        <f t="shared" si="98"/>
        <v>0.33333333333333331</v>
      </c>
      <c r="D696" s="353">
        <v>1</v>
      </c>
      <c r="E696" s="354"/>
      <c r="F696" s="355"/>
      <c r="H696" s="49"/>
    </row>
    <row r="697" spans="1:8" ht="13.5">
      <c r="A697" s="384"/>
      <c r="B697" s="385" t="s">
        <v>21</v>
      </c>
      <c r="C697" s="352">
        <f t="shared" si="98"/>
        <v>0</v>
      </c>
      <c r="D697" s="353">
        <v>0.27300000000000002</v>
      </c>
      <c r="E697" s="354"/>
      <c r="F697" s="355"/>
      <c r="H697" s="51"/>
    </row>
    <row r="698" spans="1:8" ht="13.5">
      <c r="A698" s="384"/>
      <c r="B698" s="385" t="s">
        <v>45</v>
      </c>
      <c r="C698" s="352">
        <f t="shared" si="98"/>
        <v>0.11764705882352941</v>
      </c>
      <c r="D698" s="353"/>
      <c r="E698" s="354"/>
      <c r="F698" s="355"/>
      <c r="H698" s="51"/>
    </row>
    <row r="699" spans="1:8" ht="13.5">
      <c r="A699" s="384"/>
      <c r="B699" s="385" t="s">
        <v>46</v>
      </c>
      <c r="C699" s="352">
        <f t="shared" si="98"/>
        <v>0.72222222222222221</v>
      </c>
      <c r="D699" s="353"/>
      <c r="E699" s="354"/>
      <c r="F699" s="355"/>
      <c r="H699" s="51"/>
    </row>
    <row r="700" spans="1:8" ht="13.5">
      <c r="A700" s="384"/>
      <c r="B700" s="385" t="s">
        <v>47</v>
      </c>
      <c r="C700" s="352">
        <f t="shared" si="98"/>
        <v>0.17647058823529413</v>
      </c>
      <c r="D700" s="353">
        <v>9.5000000000000001E-2</v>
      </c>
      <c r="E700" s="354">
        <v>0.19047619047619047</v>
      </c>
      <c r="F700" s="355">
        <f>D700-E700</f>
        <v>-9.5476190476190465E-2</v>
      </c>
      <c r="H700" s="51"/>
    </row>
    <row r="701" spans="1:8" ht="13.5">
      <c r="A701" s="384"/>
      <c r="B701" s="385" t="s">
        <v>22</v>
      </c>
      <c r="C701" s="352">
        <f t="shared" si="98"/>
        <v>0.36363636363636365</v>
      </c>
      <c r="D701" s="353">
        <v>0.154</v>
      </c>
      <c r="E701" s="354">
        <v>0.66666666666666674</v>
      </c>
      <c r="F701" s="355">
        <f>D701-E701</f>
        <v>-0.51266666666666671</v>
      </c>
      <c r="H701" s="51"/>
    </row>
    <row r="702" spans="1:8" ht="13.5">
      <c r="A702" s="384"/>
      <c r="B702" s="385" t="s">
        <v>9</v>
      </c>
      <c r="C702" s="352">
        <f t="shared" si="98"/>
        <v>0.36170212765957449</v>
      </c>
      <c r="D702" s="353">
        <v>0.47699999999999998</v>
      </c>
      <c r="E702" s="354">
        <v>0.52380952380952384</v>
      </c>
      <c r="F702" s="355">
        <f>D702-E702</f>
        <v>-4.6809523809523856E-2</v>
      </c>
      <c r="H702" s="51"/>
    </row>
    <row r="703" spans="1:8" ht="13.5">
      <c r="A703" s="384"/>
      <c r="B703" s="385" t="s">
        <v>33</v>
      </c>
      <c r="C703" s="352">
        <f t="shared" si="98"/>
        <v>1</v>
      </c>
      <c r="D703" s="353"/>
      <c r="E703" s="354">
        <v>0.5</v>
      </c>
      <c r="F703" s="355"/>
      <c r="H703" s="51"/>
    </row>
    <row r="704" spans="1:8" ht="13.5">
      <c r="A704" s="384"/>
      <c r="B704" s="385" t="s">
        <v>5</v>
      </c>
      <c r="C704" s="352">
        <f t="shared" si="98"/>
        <v>0</v>
      </c>
      <c r="D704" s="353">
        <v>0.33300000000000002</v>
      </c>
      <c r="E704" s="354">
        <v>0.625</v>
      </c>
      <c r="F704" s="355">
        <f>D704-E704</f>
        <v>-0.29199999999999998</v>
      </c>
      <c r="H704" s="51"/>
    </row>
    <row r="705" spans="1:8" ht="13.5">
      <c r="A705" s="384"/>
      <c r="B705" s="385" t="s">
        <v>126</v>
      </c>
      <c r="C705" s="352">
        <f t="shared" si="98"/>
        <v>0.25</v>
      </c>
      <c r="D705" s="353">
        <v>0.42899999999999999</v>
      </c>
      <c r="E705" s="354">
        <v>0.29032258064516125</v>
      </c>
      <c r="F705" s="355">
        <f>D705-E705</f>
        <v>0.13867741935483874</v>
      </c>
      <c r="H705" s="49"/>
    </row>
    <row r="706" spans="1:8" ht="13.5">
      <c r="A706" s="386"/>
      <c r="B706" s="387"/>
      <c r="C706" s="352"/>
      <c r="D706" s="353"/>
      <c r="E706" s="354"/>
      <c r="F706" s="355"/>
      <c r="H706" s="51"/>
    </row>
    <row r="707" spans="1:8" ht="13.5">
      <c r="A707" s="392"/>
      <c r="B707" s="388" t="s">
        <v>1</v>
      </c>
      <c r="C707" s="376">
        <f t="shared" si="98"/>
        <v>0.32051282051282054</v>
      </c>
      <c r="D707" s="377">
        <v>0.35499999999999998</v>
      </c>
      <c r="E707" s="378">
        <v>0.3493975903614458</v>
      </c>
      <c r="F707" s="379">
        <f>D707-E707</f>
        <v>5.6024096385541844E-3</v>
      </c>
      <c r="H707" s="51"/>
    </row>
  </sheetData>
  <mergeCells count="34">
    <mergeCell ref="C674:F674"/>
    <mergeCell ref="C601:F601"/>
    <mergeCell ref="C602:F602"/>
    <mergeCell ref="C637:F637"/>
    <mergeCell ref="C638:F638"/>
    <mergeCell ref="C673:F673"/>
    <mergeCell ref="C5:I5"/>
    <mergeCell ref="C79:I79"/>
    <mergeCell ref="C42:I42"/>
    <mergeCell ref="C117:G117"/>
    <mergeCell ref="C177:G177"/>
    <mergeCell ref="C147:G147"/>
    <mergeCell ref="C210:F210"/>
    <mergeCell ref="C211:F211"/>
    <mergeCell ref="C279:F279"/>
    <mergeCell ref="C248:E248"/>
    <mergeCell ref="C249:E249"/>
    <mergeCell ref="C280:F280"/>
    <mergeCell ref="C348:F348"/>
    <mergeCell ref="C349:F349"/>
    <mergeCell ref="C417:F417"/>
    <mergeCell ref="C317:E317"/>
    <mergeCell ref="C318:E318"/>
    <mergeCell ref="C386:E386"/>
    <mergeCell ref="C387:E387"/>
    <mergeCell ref="C565:F565"/>
    <mergeCell ref="C566:F566"/>
    <mergeCell ref="C418:F418"/>
    <mergeCell ref="C533:E533"/>
    <mergeCell ref="C534:E534"/>
    <mergeCell ref="C456:F456"/>
    <mergeCell ref="C457:F457"/>
    <mergeCell ref="C495:F495"/>
    <mergeCell ref="C496:F49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</vt:vector>
  </TitlesOfParts>
  <Company>CATI D.O.O.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Goričan</dc:creator>
  <cp:lastModifiedBy>Richard Price</cp:lastModifiedBy>
  <cp:lastPrinted>2006-05-25T12:59:21Z</cp:lastPrinted>
  <dcterms:created xsi:type="dcterms:W3CDTF">2004-10-18T12:26:52Z</dcterms:created>
  <dcterms:modified xsi:type="dcterms:W3CDTF">2013-04-08T15:32:32Z</dcterms:modified>
</cp:coreProperties>
</file>