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theme/themeOverride1.xml" ContentType="application/vnd.openxmlformats-officedocument.themeOverride+xml"/>
  <Override PartName="/xl/drawings/drawing2.xml" ContentType="application/vnd.openxmlformats-officedocument.drawing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theme/themeOverride2.xml" ContentType="application/vnd.openxmlformats-officedocument.themeOverrid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5730" yWindow="60" windowWidth="17130" windowHeight="9270" activeTab="1"/>
  </bookViews>
  <sheets>
    <sheet name="Q44" sheetId="3" r:id="rId1"/>
    <sheet name="Q45" sheetId="4" r:id="rId2"/>
  </sheets>
  <calcPr calcId="145621"/>
</workbook>
</file>

<file path=xl/calcChain.xml><?xml version="1.0" encoding="utf-8"?>
<calcChain xmlns="http://schemas.openxmlformats.org/spreadsheetml/2006/main">
  <c r="F109" i="4" l="1"/>
  <c r="F106" i="4"/>
  <c r="F104" i="4"/>
  <c r="F103" i="4"/>
  <c r="F102" i="4"/>
  <c r="F98" i="4"/>
  <c r="F97" i="4"/>
  <c r="F91" i="4"/>
  <c r="F90" i="4"/>
  <c r="F107" i="4"/>
  <c r="F89" i="4"/>
  <c r="F87" i="4"/>
  <c r="F86" i="4"/>
  <c r="F84" i="4"/>
  <c r="F79" i="4"/>
  <c r="F78" i="4"/>
  <c r="F109" i="3"/>
  <c r="F106" i="3"/>
  <c r="F104" i="3"/>
  <c r="F103" i="3"/>
  <c r="F102" i="3"/>
  <c r="F98" i="3"/>
  <c r="F97" i="3"/>
  <c r="F91" i="3"/>
  <c r="F90" i="3"/>
  <c r="F107" i="3"/>
  <c r="F89" i="3"/>
  <c r="F87" i="3"/>
  <c r="F86" i="3"/>
  <c r="F84" i="3"/>
  <c r="F79" i="3"/>
  <c r="F78" i="3"/>
  <c r="L35" i="4" l="1"/>
  <c r="G35" i="4"/>
  <c r="H35" i="4" s="1"/>
  <c r="D35" i="4"/>
  <c r="C106" i="4" s="1"/>
  <c r="D15" i="4"/>
  <c r="C86" i="4" s="1"/>
  <c r="L15" i="4"/>
  <c r="G15" i="4"/>
  <c r="D33" i="4"/>
  <c r="C104" i="4" s="1"/>
  <c r="L33" i="4"/>
  <c r="G33" i="4"/>
  <c r="H33" i="4" s="1"/>
  <c r="D12" i="3"/>
  <c r="C83" i="3" s="1"/>
  <c r="G12" i="3"/>
  <c r="H12" i="3" s="1"/>
  <c r="L12" i="3"/>
  <c r="D30" i="3"/>
  <c r="C101" i="3" s="1"/>
  <c r="L30" i="3"/>
  <c r="G30" i="3"/>
  <c r="H30" i="3" s="1"/>
  <c r="L29" i="3"/>
  <c r="G29" i="3"/>
  <c r="H29" i="3" s="1"/>
  <c r="D29" i="3"/>
  <c r="C100" i="3" s="1"/>
  <c r="G27" i="4"/>
  <c r="H27" i="4"/>
  <c r="L27" i="4"/>
  <c r="D27" i="4"/>
  <c r="C98" i="4" s="1"/>
  <c r="D28" i="3"/>
  <c r="C99" i="3" s="1"/>
  <c r="G28" i="3"/>
  <c r="H28" i="3" s="1"/>
  <c r="L28" i="3"/>
  <c r="D23" i="3"/>
  <c r="C94" i="3" s="1"/>
  <c r="L23" i="3"/>
  <c r="G23" i="3"/>
  <c r="H23" i="3" s="1"/>
  <c r="C38" i="4"/>
  <c r="G12" i="4"/>
  <c r="L12" i="4"/>
  <c r="D12" i="4"/>
  <c r="C83" i="4" s="1"/>
  <c r="G32" i="3"/>
  <c r="D32" i="3"/>
  <c r="C103" i="3" s="1"/>
  <c r="L32" i="3"/>
  <c r="L25" i="4"/>
  <c r="G25" i="4"/>
  <c r="D25" i="4"/>
  <c r="C96" i="4" s="1"/>
  <c r="H25" i="4"/>
  <c r="L26" i="3"/>
  <c r="G26" i="3"/>
  <c r="D26" i="3"/>
  <c r="C97" i="3" s="1"/>
  <c r="L19" i="3"/>
  <c r="D19" i="3"/>
  <c r="C90" i="3" s="1"/>
  <c r="G19" i="3"/>
  <c r="H19" i="3" s="1"/>
  <c r="D34" i="3"/>
  <c r="C105" i="3" s="1"/>
  <c r="L34" i="3"/>
  <c r="G34" i="3"/>
  <c r="H34" i="3" s="1"/>
  <c r="G14" i="4"/>
  <c r="H14" i="4" s="1"/>
  <c r="D14" i="4"/>
  <c r="C85" i="4" s="1"/>
  <c r="L14" i="4"/>
  <c r="G36" i="4"/>
  <c r="L36" i="4"/>
  <c r="D36" i="4"/>
  <c r="C107" i="4" s="1"/>
  <c r="H36" i="4"/>
  <c r="G24" i="3"/>
  <c r="D24" i="3"/>
  <c r="C95" i="3" s="1"/>
  <c r="L24" i="3"/>
  <c r="G22" i="4"/>
  <c r="L22" i="4"/>
  <c r="H22" i="4"/>
  <c r="D22" i="4"/>
  <c r="C93" i="4" s="1"/>
  <c r="D22" i="3"/>
  <c r="C93" i="3" s="1"/>
  <c r="L22" i="3"/>
  <c r="G22" i="3"/>
  <c r="H22" i="3" s="1"/>
  <c r="G17" i="4"/>
  <c r="H17" i="4" s="1"/>
  <c r="D17" i="4"/>
  <c r="C88" i="4" s="1"/>
  <c r="L17" i="4"/>
  <c r="D21" i="3"/>
  <c r="C92" i="3" s="1"/>
  <c r="G21" i="3"/>
  <c r="H21" i="3" s="1"/>
  <c r="L21" i="3"/>
  <c r="D15" i="3"/>
  <c r="C86" i="3" s="1"/>
  <c r="G15" i="3"/>
  <c r="H15" i="3" s="1"/>
  <c r="L15" i="3"/>
  <c r="K38" i="4"/>
  <c r="F7" i="4" s="1"/>
  <c r="D7" i="4"/>
  <c r="C78" i="4" s="1"/>
  <c r="L7" i="4"/>
  <c r="G7" i="4"/>
  <c r="L36" i="3"/>
  <c r="G36" i="3"/>
  <c r="H36" i="3" s="1"/>
  <c r="D36" i="3"/>
  <c r="C107" i="3" s="1"/>
  <c r="G25" i="3"/>
  <c r="H25" i="3" s="1"/>
  <c r="L25" i="3"/>
  <c r="D25" i="3"/>
  <c r="C96" i="3" s="1"/>
  <c r="G14" i="3"/>
  <c r="H14" i="3" s="1"/>
  <c r="D14" i="3"/>
  <c r="C85" i="3" s="1"/>
  <c r="L14" i="3"/>
  <c r="L29" i="4"/>
  <c r="G29" i="4"/>
  <c r="H29" i="4" s="1"/>
  <c r="D29" i="4"/>
  <c r="C100" i="4" s="1"/>
  <c r="D18" i="4"/>
  <c r="C89" i="4" s="1"/>
  <c r="L18" i="4"/>
  <c r="G18" i="4"/>
  <c r="H18" i="4" s="1"/>
  <c r="D16" i="4"/>
  <c r="C87" i="4" s="1"/>
  <c r="G16" i="4"/>
  <c r="H16" i="4" s="1"/>
  <c r="L16" i="4"/>
  <c r="G9" i="4"/>
  <c r="L9" i="4"/>
  <c r="D9" i="4"/>
  <c r="C80" i="4" s="1"/>
  <c r="K38" i="3"/>
  <c r="F24" i="3" s="1"/>
  <c r="L7" i="3"/>
  <c r="D7" i="3"/>
  <c r="C78" i="3" s="1"/>
  <c r="G7" i="3"/>
  <c r="H7" i="3" s="1"/>
  <c r="L18" i="3"/>
  <c r="G18" i="3"/>
  <c r="H18" i="3" s="1"/>
  <c r="D18" i="3"/>
  <c r="C89" i="3" s="1"/>
  <c r="G11" i="4"/>
  <c r="D11" i="4"/>
  <c r="C82" i="4" s="1"/>
  <c r="L11" i="4"/>
  <c r="L8" i="3"/>
  <c r="G8" i="3"/>
  <c r="H8" i="3" s="1"/>
  <c r="D8" i="3"/>
  <c r="C79" i="3" s="1"/>
  <c r="G34" i="4"/>
  <c r="H34" i="4"/>
  <c r="D34" i="4"/>
  <c r="C105" i="4" s="1"/>
  <c r="L34" i="4"/>
  <c r="D23" i="4"/>
  <c r="C94" i="4" s="1"/>
  <c r="L23" i="4"/>
  <c r="G23" i="4"/>
  <c r="H23" i="4"/>
  <c r="G28" i="4"/>
  <c r="H28" i="4"/>
  <c r="L28" i="4"/>
  <c r="D28" i="4"/>
  <c r="C99" i="4" s="1"/>
  <c r="L24" i="4"/>
  <c r="G24" i="4"/>
  <c r="H24" i="4" s="1"/>
  <c r="D24" i="4"/>
  <c r="C95" i="4" s="1"/>
  <c r="G13" i="4"/>
  <c r="H13" i="4" s="1"/>
  <c r="L13" i="4"/>
  <c r="D13" i="4"/>
  <c r="C84" i="4" s="1"/>
  <c r="L21" i="4"/>
  <c r="G21" i="4"/>
  <c r="H21" i="4" s="1"/>
  <c r="D21" i="4"/>
  <c r="C92" i="4" s="1"/>
  <c r="L31" i="4"/>
  <c r="G31" i="4"/>
  <c r="H31" i="4" s="1"/>
  <c r="D31" i="4"/>
  <c r="C102" i="4" s="1"/>
  <c r="D30" i="4"/>
  <c r="C101" i="4" s="1"/>
  <c r="G30" i="4"/>
  <c r="H30" i="4" s="1"/>
  <c r="L30" i="4"/>
  <c r="D8" i="4"/>
  <c r="C79" i="4" s="1"/>
  <c r="G8" i="4"/>
  <c r="H8" i="4"/>
  <c r="L8" i="4"/>
  <c r="G20" i="3"/>
  <c r="L20" i="3"/>
  <c r="D20" i="3"/>
  <c r="C91" i="3" s="1"/>
  <c r="D17" i="3"/>
  <c r="C88" i="3" s="1"/>
  <c r="L17" i="3"/>
  <c r="G17" i="3"/>
  <c r="H17" i="3" s="1"/>
  <c r="L10" i="4"/>
  <c r="H10" i="4"/>
  <c r="D10" i="4"/>
  <c r="C81" i="4" s="1"/>
  <c r="G10" i="4"/>
  <c r="G10" i="3"/>
  <c r="H10" i="3" s="1"/>
  <c r="D10" i="3"/>
  <c r="C81" i="3" s="1"/>
  <c r="L10" i="3"/>
  <c r="D35" i="3"/>
  <c r="C106" i="3" s="1"/>
  <c r="L35" i="3"/>
  <c r="G35" i="3"/>
  <c r="L11" i="3"/>
  <c r="G11" i="3"/>
  <c r="D11" i="3"/>
  <c r="C82" i="3" s="1"/>
  <c r="D16" i="3"/>
  <c r="C87" i="3" s="1"/>
  <c r="L16" i="3"/>
  <c r="G16" i="3"/>
  <c r="D9" i="3"/>
  <c r="C80" i="3" s="1"/>
  <c r="L9" i="3"/>
  <c r="G9" i="3"/>
  <c r="H9" i="3" s="1"/>
  <c r="M9" i="3"/>
  <c r="L33" i="3"/>
  <c r="G33" i="3"/>
  <c r="D33" i="3"/>
  <c r="C104" i="3" s="1"/>
  <c r="C38" i="3"/>
  <c r="E14" i="3" s="1"/>
  <c r="D26" i="4"/>
  <c r="C97" i="4" s="1"/>
  <c r="L26" i="4"/>
  <c r="G26" i="4"/>
  <c r="L27" i="3"/>
  <c r="G27" i="3"/>
  <c r="D27" i="3"/>
  <c r="C98" i="3" s="1"/>
  <c r="G32" i="4"/>
  <c r="L32" i="4"/>
  <c r="D32" i="4"/>
  <c r="C103" i="4" s="1"/>
  <c r="G13" i="3"/>
  <c r="L13" i="3"/>
  <c r="D13" i="3"/>
  <c r="C84" i="3" s="1"/>
  <c r="G19" i="4"/>
  <c r="H19" i="4" s="1"/>
  <c r="D19" i="4"/>
  <c r="C90" i="4" s="1"/>
  <c r="L19" i="4"/>
  <c r="L20" i="4"/>
  <c r="H20" i="4"/>
  <c r="G20" i="4"/>
  <c r="D20" i="4"/>
  <c r="C91" i="4" s="1"/>
  <c r="L31" i="3"/>
  <c r="G31" i="3"/>
  <c r="H31" i="3" s="1"/>
  <c r="D31" i="3"/>
  <c r="C102" i="3" s="1"/>
  <c r="N20" i="4" l="1"/>
  <c r="F22" i="3"/>
  <c r="N21" i="4"/>
  <c r="M7" i="4"/>
  <c r="F9" i="4"/>
  <c r="M15" i="4"/>
  <c r="F15" i="4"/>
  <c r="M14" i="4"/>
  <c r="N33" i="4"/>
  <c r="F11" i="4"/>
  <c r="M16" i="3"/>
  <c r="M19" i="4"/>
  <c r="M17" i="3"/>
  <c r="N34" i="4"/>
  <c r="M11" i="4"/>
  <c r="F32" i="4"/>
  <c r="M35" i="4"/>
  <c r="M26" i="4"/>
  <c r="F12" i="3"/>
  <c r="M24" i="3"/>
  <c r="F14" i="3"/>
  <c r="M30" i="3"/>
  <c r="N35" i="4"/>
  <c r="M20" i="4"/>
  <c r="M35" i="3"/>
  <c r="N10" i="4"/>
  <c r="N23" i="4"/>
  <c r="N19" i="4"/>
  <c r="M10" i="4"/>
  <c r="N17" i="4"/>
  <c r="M22" i="4"/>
  <c r="F15" i="3"/>
  <c r="F31" i="4"/>
  <c r="N20" i="3"/>
  <c r="M34" i="4"/>
  <c r="M9" i="4"/>
  <c r="M31" i="3"/>
  <c r="N13" i="3"/>
  <c r="F7" i="3"/>
  <c r="F35" i="4"/>
  <c r="N36" i="4"/>
  <c r="N14" i="4"/>
  <c r="F29" i="4"/>
  <c r="M10" i="3"/>
  <c r="N18" i="4"/>
  <c r="N7" i="4"/>
  <c r="M29" i="3"/>
  <c r="E30" i="3"/>
  <c r="F27" i="4"/>
  <c r="F21" i="4"/>
  <c r="M29" i="4"/>
  <c r="E22" i="3"/>
  <c r="F38" i="4"/>
  <c r="F36" i="4"/>
  <c r="F8" i="4"/>
  <c r="N31" i="4"/>
  <c r="N22" i="4"/>
  <c r="F10" i="4"/>
  <c r="F13" i="4"/>
  <c r="N26" i="4"/>
  <c r="M8" i="4"/>
  <c r="N13" i="4"/>
  <c r="F14" i="4"/>
  <c r="N25" i="4"/>
  <c r="M12" i="4"/>
  <c r="N27" i="4"/>
  <c r="E12" i="4"/>
  <c r="E7" i="3"/>
  <c r="N9" i="4"/>
  <c r="N16" i="4"/>
  <c r="M36" i="4"/>
  <c r="E24" i="3"/>
  <c r="N32" i="4"/>
  <c r="F12" i="4"/>
  <c r="M31" i="4"/>
  <c r="E19" i="4"/>
  <c r="M23" i="4"/>
  <c r="N29" i="4"/>
  <c r="M15" i="3"/>
  <c r="M27" i="4"/>
  <c r="F17" i="4"/>
  <c r="F38" i="3"/>
  <c r="M20" i="3"/>
  <c r="M14" i="3"/>
  <c r="E36" i="3"/>
  <c r="N34" i="3"/>
  <c r="M19" i="3"/>
  <c r="E16" i="3"/>
  <c r="M28" i="3"/>
  <c r="M25" i="3"/>
  <c r="N16" i="3"/>
  <c r="E35" i="4"/>
  <c r="N25" i="3"/>
  <c r="E36" i="4"/>
  <c r="E11" i="4"/>
  <c r="F16" i="3"/>
  <c r="N30" i="3"/>
  <c r="F26" i="3"/>
  <c r="F28" i="3"/>
  <c r="M18" i="3"/>
  <c r="E8" i="3"/>
  <c r="N22" i="3"/>
  <c r="F23" i="3"/>
  <c r="M27" i="3"/>
  <c r="E9" i="3"/>
  <c r="N8" i="3"/>
  <c r="N7" i="3"/>
  <c r="E14" i="4"/>
  <c r="E33" i="4"/>
  <c r="N15" i="3"/>
  <c r="N26" i="3"/>
  <c r="N31" i="3"/>
  <c r="E8" i="4"/>
  <c r="F10" i="3"/>
  <c r="E27" i="4"/>
  <c r="E15" i="4"/>
  <c r="F11" i="3"/>
  <c r="F17" i="3"/>
  <c r="N21" i="3"/>
  <c r="F25" i="3"/>
  <c r="M23" i="3"/>
  <c r="F20" i="3"/>
  <c r="M33" i="3"/>
  <c r="N11" i="3"/>
  <c r="F27" i="3"/>
  <c r="N18" i="3"/>
  <c r="F8" i="3"/>
  <c r="E23" i="3"/>
  <c r="E20" i="3"/>
  <c r="N9" i="3"/>
  <c r="F18" i="3"/>
  <c r="F9" i="3"/>
  <c r="F13" i="3"/>
  <c r="E19" i="3"/>
  <c r="E35" i="3"/>
  <c r="F29" i="3"/>
  <c r="N23" i="3"/>
  <c r="E17" i="4"/>
  <c r="N12" i="3"/>
  <c r="F32" i="3"/>
  <c r="N27" i="3"/>
  <c r="N33" i="3"/>
  <c r="E18" i="3"/>
  <c r="N17" i="3"/>
  <c r="F19" i="3"/>
  <c r="E33" i="3"/>
  <c r="M36" i="3"/>
  <c r="E20" i="4"/>
  <c r="F35" i="3"/>
  <c r="M34" i="3"/>
  <c r="E31" i="3"/>
  <c r="M12" i="3"/>
  <c r="F30" i="3"/>
  <c r="M13" i="3"/>
  <c r="E15" i="3"/>
  <c r="M11" i="3"/>
  <c r="N35" i="3"/>
  <c r="N10" i="3"/>
  <c r="F21" i="3"/>
  <c r="F33" i="3"/>
  <c r="E12" i="3"/>
  <c r="M26" i="3"/>
  <c r="M32" i="3"/>
  <c r="E7" i="4"/>
  <c r="F31" i="3"/>
  <c r="N15" i="4"/>
  <c r="J13" i="3"/>
  <c r="J27" i="3"/>
  <c r="J33" i="3"/>
  <c r="J35" i="3"/>
  <c r="J26" i="3"/>
  <c r="J27" i="4"/>
  <c r="J9" i="3"/>
  <c r="J20" i="3"/>
  <c r="J34" i="4"/>
  <c r="J9" i="4"/>
  <c r="J7" i="4"/>
  <c r="G38" i="4"/>
  <c r="J38" i="4" s="1"/>
  <c r="J22" i="3"/>
  <c r="J24" i="3"/>
  <c r="J33" i="4"/>
  <c r="J32" i="4"/>
  <c r="J26" i="4"/>
  <c r="J10" i="4"/>
  <c r="J17" i="3"/>
  <c r="J8" i="4"/>
  <c r="J23" i="4"/>
  <c r="J25" i="3"/>
  <c r="J19" i="3"/>
  <c r="J28" i="3"/>
  <c r="J15" i="4"/>
  <c r="H13" i="3"/>
  <c r="E11" i="3"/>
  <c r="E9" i="4"/>
  <c r="E32" i="3"/>
  <c r="E13" i="3"/>
  <c r="N30" i="4"/>
  <c r="E10" i="3"/>
  <c r="M13" i="4"/>
  <c r="N11" i="4"/>
  <c r="H9" i="4"/>
  <c r="E25" i="3"/>
  <c r="E32" i="4"/>
  <c r="E21" i="4"/>
  <c r="E29" i="3"/>
  <c r="J11" i="3"/>
  <c r="J32" i="3"/>
  <c r="G38" i="3"/>
  <c r="J38" i="3" s="1"/>
  <c r="J7" i="3"/>
  <c r="J36" i="3"/>
  <c r="J15" i="3"/>
  <c r="J21" i="3"/>
  <c r="J35" i="4"/>
  <c r="J31" i="4"/>
  <c r="J21" i="4"/>
  <c r="J24" i="4"/>
  <c r="J28" i="4"/>
  <c r="J11" i="4"/>
  <c r="J16" i="4"/>
  <c r="L38" i="4"/>
  <c r="D38" i="4"/>
  <c r="C109" i="4" s="1"/>
  <c r="N38" i="4"/>
  <c r="J25" i="4"/>
  <c r="J29" i="3"/>
  <c r="H26" i="3"/>
  <c r="E13" i="4"/>
  <c r="E29" i="4"/>
  <c r="E23" i="4"/>
  <c r="H35" i="3"/>
  <c r="E24" i="4"/>
  <c r="E21" i="3"/>
  <c r="E16" i="4"/>
  <c r="H24" i="3"/>
  <c r="E34" i="3"/>
  <c r="E18" i="4"/>
  <c r="E30" i="4"/>
  <c r="H32" i="3"/>
  <c r="N12" i="4"/>
  <c r="J31" i="3"/>
  <c r="J13" i="4"/>
  <c r="J17" i="4"/>
  <c r="J36" i="4"/>
  <c r="J12" i="4"/>
  <c r="J16" i="3"/>
  <c r="J30" i="4"/>
  <c r="J19" i="4"/>
  <c r="J8" i="3"/>
  <c r="L38" i="3"/>
  <c r="N38" i="3"/>
  <c r="D38" i="3"/>
  <c r="C109" i="3" s="1"/>
  <c r="J29" i="4"/>
  <c r="J14" i="3"/>
  <c r="J12" i="3"/>
  <c r="E22" i="4"/>
  <c r="E26" i="3"/>
  <c r="E28" i="4"/>
  <c r="F25" i="4"/>
  <c r="E28" i="3"/>
  <c r="M32" i="4"/>
  <c r="F34" i="4"/>
  <c r="H27" i="3"/>
  <c r="H26" i="4"/>
  <c r="H33" i="3"/>
  <c r="F23" i="4"/>
  <c r="E31" i="4"/>
  <c r="F24" i="4"/>
  <c r="M30" i="4"/>
  <c r="M21" i="4"/>
  <c r="M24" i="4"/>
  <c r="N28" i="4"/>
  <c r="H11" i="4"/>
  <c r="M18" i="4"/>
  <c r="N36" i="3"/>
  <c r="F16" i="4"/>
  <c r="M21" i="3"/>
  <c r="M17" i="4"/>
  <c r="M22" i="3"/>
  <c r="N24" i="3"/>
  <c r="F34" i="3"/>
  <c r="F18" i="4"/>
  <c r="F30" i="4"/>
  <c r="M25" i="4"/>
  <c r="N32" i="3"/>
  <c r="H12" i="4"/>
  <c r="F26" i="4"/>
  <c r="J20" i="4"/>
  <c r="J10" i="3"/>
  <c r="J18" i="3"/>
  <c r="J18" i="4"/>
  <c r="J22" i="4"/>
  <c r="J14" i="4"/>
  <c r="J34" i="3"/>
  <c r="J23" i="3"/>
  <c r="J30" i="3"/>
  <c r="H11" i="3"/>
  <c r="F22" i="4"/>
  <c r="F28" i="4"/>
  <c r="E25" i="4"/>
  <c r="H32" i="4"/>
  <c r="E34" i="4"/>
  <c r="H16" i="3"/>
  <c r="E27" i="3"/>
  <c r="H20" i="3"/>
  <c r="N8" i="4"/>
  <c r="F33" i="4"/>
  <c r="F19" i="4"/>
  <c r="N24" i="4"/>
  <c r="M28" i="4"/>
  <c r="M8" i="3"/>
  <c r="M7" i="3"/>
  <c r="M16" i="4"/>
  <c r="N14" i="3"/>
  <c r="H7" i="4"/>
  <c r="F36" i="3"/>
  <c r="E17" i="3"/>
  <c r="F20" i="4"/>
  <c r="E10" i="4"/>
  <c r="N19" i="3"/>
  <c r="E26" i="4"/>
  <c r="N28" i="3"/>
  <c r="N29" i="3"/>
  <c r="M33" i="4"/>
  <c r="H15" i="4"/>
  <c r="I13" i="4" l="1"/>
  <c r="I18" i="4"/>
  <c r="I35" i="4"/>
  <c r="I29" i="4"/>
  <c r="I22" i="4"/>
  <c r="I8" i="4"/>
  <c r="I15" i="4"/>
  <c r="I19" i="4"/>
  <c r="I20" i="4"/>
  <c r="H38" i="4"/>
  <c r="I21" i="4"/>
  <c r="I33" i="4"/>
  <c r="I36" i="4"/>
  <c r="I24" i="4"/>
  <c r="I23" i="3"/>
  <c r="I12" i="4"/>
  <c r="I15" i="3"/>
  <c r="I34" i="4"/>
  <c r="I31" i="3"/>
  <c r="I28" i="4"/>
  <c r="I18" i="3"/>
  <c r="I32" i="3"/>
  <c r="I25" i="3"/>
  <c r="I26" i="3"/>
  <c r="I13" i="3"/>
  <c r="I34" i="3"/>
  <c r="I21" i="3"/>
  <c r="I7" i="3"/>
  <c r="I10" i="4"/>
  <c r="I24" i="3"/>
  <c r="I9" i="4"/>
  <c r="I27" i="4"/>
  <c r="I27" i="3"/>
  <c r="I17" i="3"/>
  <c r="I14" i="3"/>
  <c r="I19" i="3"/>
  <c r="I12" i="3"/>
  <c r="H38" i="3"/>
  <c r="I16" i="3"/>
  <c r="I28" i="3"/>
  <c r="I9" i="3"/>
  <c r="I33" i="3"/>
  <c r="I8" i="3"/>
  <c r="I30" i="3"/>
  <c r="I25" i="4"/>
  <c r="I11" i="4"/>
  <c r="I31" i="4"/>
  <c r="I36" i="3"/>
  <c r="I32" i="4"/>
  <c r="I7" i="4"/>
  <c r="I20" i="3"/>
  <c r="I14" i="4"/>
  <c r="I10" i="3"/>
  <c r="I30" i="4"/>
  <c r="I17" i="4"/>
  <c r="I29" i="3"/>
  <c r="I16" i="4"/>
  <c r="I11" i="3"/>
  <c r="I23" i="4"/>
  <c r="I26" i="4"/>
  <c r="I22" i="3"/>
  <c r="I35" i="3"/>
</calcChain>
</file>

<file path=xl/sharedStrings.xml><?xml version="1.0" encoding="utf-8"?>
<sst xmlns="http://schemas.openxmlformats.org/spreadsheetml/2006/main" count="273" uniqueCount="51">
  <si>
    <t xml:space="preserve"> </t>
  </si>
  <si>
    <t>Yes</t>
  </si>
  <si>
    <t>No</t>
  </si>
  <si>
    <t>Total</t>
  </si>
  <si>
    <t>Count</t>
  </si>
  <si>
    <t>Austria</t>
  </si>
  <si>
    <t>Belgium</t>
  </si>
  <si>
    <t>Switzerland</t>
  </si>
  <si>
    <t>Czech Republic</t>
  </si>
  <si>
    <t>Germany</t>
  </si>
  <si>
    <t>Denmark</t>
  </si>
  <si>
    <t>Spain</t>
  </si>
  <si>
    <t>Estonia</t>
  </si>
  <si>
    <t>Finland</t>
  </si>
  <si>
    <t>France</t>
  </si>
  <si>
    <t>Greece</t>
  </si>
  <si>
    <t>Croatia</t>
  </si>
  <si>
    <t>Hungary</t>
  </si>
  <si>
    <t>Ireland</t>
  </si>
  <si>
    <t>Italy</t>
  </si>
  <si>
    <t>Lithuania</t>
  </si>
  <si>
    <t>Netherlands</t>
  </si>
  <si>
    <t>Norway</t>
  </si>
  <si>
    <t>Poland</t>
  </si>
  <si>
    <t>Slovak Republic</t>
  </si>
  <si>
    <t>Slovenia</t>
  </si>
  <si>
    <t>Luxemburg</t>
  </si>
  <si>
    <t>Row %</t>
  </si>
  <si>
    <t>Column %</t>
  </si>
  <si>
    <t>Table %</t>
  </si>
  <si>
    <t>Country</t>
  </si>
  <si>
    <t>Sweden</t>
  </si>
  <si>
    <t>Yes - Row %</t>
  </si>
  <si>
    <t>Year 2005</t>
  </si>
  <si>
    <t>Comparison between years</t>
  </si>
  <si>
    <t>Difference between 2005 and 2000</t>
  </si>
  <si>
    <t>Question 44 - Are drug level analysis carried out in your pharmacy by yourselves?</t>
  </si>
  <si>
    <t>Drug level analysis carried out in the pharmacy</t>
  </si>
  <si>
    <t>Question 45 - Are blood samples collected by a member of your pharmacy staff?</t>
  </si>
  <si>
    <t>Blood samples collected by a member of pharmacy staff</t>
  </si>
  <si>
    <t>Slovakia</t>
  </si>
  <si>
    <t>BiH</t>
  </si>
  <si>
    <t>Bulgaria</t>
  </si>
  <si>
    <t>FYROM</t>
  </si>
  <si>
    <t>Latvia</t>
  </si>
  <si>
    <t>Portugal</t>
  </si>
  <si>
    <t>Serbia</t>
  </si>
  <si>
    <t>Year 2010</t>
  </si>
  <si>
    <t>24-hour on call service</t>
  </si>
  <si>
    <t>luxembourg</t>
  </si>
  <si>
    <t>UK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</si>
</sst>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%"/>
    <numFmt numFmtId="165" formatCode="#,##0.0%"/>
  </numFmts>
  <fonts count="21" x14ac:knownFonts="1">
    <font>
      <sz val="8"/>
      <name val="Arial"/>
      <charset val="238"/>
    </font>
    <font>
      <sz val="8"/>
      <name val="Arial"/>
      <family val="2"/>
      <charset val="238"/>
    </font>
    <font>
      <sz val="9"/>
      <name val="Arial"/>
      <family val="2"/>
    </font>
    <font>
      <b/>
      <sz val="8"/>
      <color indexed="61"/>
      <name val="Arial CE"/>
      <charset val="238"/>
    </font>
    <font>
      <sz val="8"/>
      <name val="Arial CE"/>
      <charset val="238"/>
    </font>
    <font>
      <sz val="9"/>
      <name val="Arial Narrow"/>
      <family val="2"/>
      <charset val="238"/>
    </font>
    <font>
      <b/>
      <sz val="12"/>
      <name val="Arial"/>
      <family val="2"/>
      <charset val="238"/>
    </font>
    <font>
      <sz val="9"/>
      <color indexed="9"/>
      <name val="Arial"/>
      <family val="2"/>
    </font>
    <font>
      <b/>
      <sz val="10"/>
      <name val="Arial"/>
      <family val="2"/>
      <charset val="238"/>
    </font>
    <font>
      <b/>
      <sz val="8"/>
      <color indexed="61"/>
      <name val="Arial"/>
      <family val="2"/>
    </font>
    <font>
      <b/>
      <sz val="8"/>
      <name val="Tahoma"/>
      <family val="2"/>
    </font>
    <font>
      <sz val="9"/>
      <name val="Tahoma"/>
      <family val="2"/>
    </font>
    <font>
      <b/>
      <sz val="8"/>
      <name val="Arial CE"/>
      <charset val="238"/>
    </font>
    <font>
      <sz val="8"/>
      <name val="Tahoma"/>
      <family val="2"/>
    </font>
    <font>
      <sz val="10"/>
      <name val="Arial"/>
      <family val="2"/>
    </font>
    <font>
      <sz val="9"/>
      <name val="Arial Narrow"/>
      <family val="2"/>
    </font>
    <font>
      <sz val="9"/>
      <color theme="1"/>
      <name val="Arial Narrow"/>
      <family val="2"/>
      <charset val="238"/>
    </font>
    <font>
      <b/>
      <sz val="8"/>
      <color theme="1"/>
      <name val="Arial"/>
      <family val="2"/>
    </font>
    <font>
      <b/>
      <sz val="8"/>
      <color theme="1"/>
      <name val="Arial CE"/>
      <charset val="238"/>
    </font>
    <font>
      <sz val="8"/>
      <name val="Arial"/>
      <family val="2"/>
    </font>
    <font>
      <sz val="9"/>
      <color theme="1"/>
      <name val="Tahoma"/>
      <family val="2"/>
    </font>
  </fonts>
  <fills count="11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D8D8D8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FE7E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</fills>
  <borders count="69">
    <border>
      <left/>
      <right/>
      <top/>
      <bottom/>
      <diagonal/>
    </border>
    <border>
      <left/>
      <right style="dotted">
        <color indexed="61"/>
      </right>
      <top style="thin">
        <color indexed="61"/>
      </top>
      <bottom style="medium">
        <color indexed="61"/>
      </bottom>
      <diagonal/>
    </border>
    <border>
      <left style="dotted">
        <color indexed="61"/>
      </left>
      <right style="dotted">
        <color indexed="61"/>
      </right>
      <top style="thin">
        <color indexed="61"/>
      </top>
      <bottom style="medium">
        <color indexed="61"/>
      </bottom>
      <diagonal/>
    </border>
    <border>
      <left style="dotted">
        <color indexed="61"/>
      </left>
      <right/>
      <top style="thin">
        <color indexed="61"/>
      </top>
      <bottom style="medium">
        <color indexed="61"/>
      </bottom>
      <diagonal/>
    </border>
    <border>
      <left/>
      <right/>
      <top style="medium">
        <color indexed="61"/>
      </top>
      <bottom style="dotted">
        <color indexed="61"/>
      </bottom>
      <diagonal/>
    </border>
    <border>
      <left/>
      <right style="dotted">
        <color indexed="61"/>
      </right>
      <top style="medium">
        <color indexed="61"/>
      </top>
      <bottom style="dotted">
        <color indexed="61"/>
      </bottom>
      <diagonal/>
    </border>
    <border>
      <left style="dotted">
        <color indexed="61"/>
      </left>
      <right style="dotted">
        <color indexed="61"/>
      </right>
      <top style="medium">
        <color indexed="61"/>
      </top>
      <bottom style="dotted">
        <color indexed="61"/>
      </bottom>
      <diagonal/>
    </border>
    <border>
      <left style="dotted">
        <color indexed="61"/>
      </left>
      <right/>
      <top style="medium">
        <color indexed="61"/>
      </top>
      <bottom style="dotted">
        <color indexed="61"/>
      </bottom>
      <diagonal/>
    </border>
    <border>
      <left/>
      <right/>
      <top style="dotted">
        <color indexed="61"/>
      </top>
      <bottom style="dotted">
        <color indexed="61"/>
      </bottom>
      <diagonal/>
    </border>
    <border>
      <left/>
      <right style="dotted">
        <color indexed="61"/>
      </right>
      <top style="dotted">
        <color indexed="61"/>
      </top>
      <bottom style="dotted">
        <color indexed="61"/>
      </bottom>
      <diagonal/>
    </border>
    <border>
      <left style="dotted">
        <color indexed="61"/>
      </left>
      <right style="dotted">
        <color indexed="61"/>
      </right>
      <top style="dotted">
        <color indexed="61"/>
      </top>
      <bottom style="dotted">
        <color indexed="61"/>
      </bottom>
      <diagonal/>
    </border>
    <border>
      <left style="dotted">
        <color indexed="61"/>
      </left>
      <right/>
      <top style="dotted">
        <color indexed="61"/>
      </top>
      <bottom style="dotted">
        <color indexed="61"/>
      </bottom>
      <diagonal/>
    </border>
    <border>
      <left/>
      <right style="dotted">
        <color indexed="61"/>
      </right>
      <top style="dotted">
        <color indexed="61"/>
      </top>
      <bottom/>
      <diagonal/>
    </border>
    <border>
      <left style="dotted">
        <color indexed="61"/>
      </left>
      <right style="dotted">
        <color indexed="61"/>
      </right>
      <top style="dotted">
        <color indexed="61"/>
      </top>
      <bottom/>
      <diagonal/>
    </border>
    <border>
      <left style="dotted">
        <color indexed="61"/>
      </left>
      <right/>
      <top style="dotted">
        <color indexed="61"/>
      </top>
      <bottom/>
      <diagonal/>
    </border>
    <border>
      <left/>
      <right/>
      <top style="dotted">
        <color indexed="61"/>
      </top>
      <bottom style="medium">
        <color indexed="61"/>
      </bottom>
      <diagonal/>
    </border>
    <border>
      <left/>
      <right style="dotted">
        <color indexed="61"/>
      </right>
      <top style="dotted">
        <color indexed="61"/>
      </top>
      <bottom style="medium">
        <color indexed="61"/>
      </bottom>
      <diagonal/>
    </border>
    <border>
      <left style="dotted">
        <color indexed="61"/>
      </left>
      <right style="dotted">
        <color indexed="61"/>
      </right>
      <top style="dotted">
        <color indexed="61"/>
      </top>
      <bottom style="medium">
        <color indexed="61"/>
      </bottom>
      <diagonal/>
    </border>
    <border>
      <left style="dotted">
        <color indexed="61"/>
      </left>
      <right/>
      <top style="dotted">
        <color indexed="61"/>
      </top>
      <bottom style="medium">
        <color indexed="61"/>
      </bottom>
      <diagonal/>
    </border>
    <border>
      <left/>
      <right/>
      <top style="medium">
        <color indexed="61"/>
      </top>
      <bottom/>
      <diagonal/>
    </border>
    <border>
      <left/>
      <right/>
      <top/>
      <bottom style="medium">
        <color indexed="61"/>
      </bottom>
      <diagonal/>
    </border>
    <border>
      <left/>
      <right/>
      <top style="dotted">
        <color indexed="61"/>
      </top>
      <bottom/>
      <diagonal/>
    </border>
    <border>
      <left/>
      <right/>
      <top style="medium">
        <color indexed="61"/>
      </top>
      <bottom style="thin">
        <color indexed="61"/>
      </bottom>
      <diagonal/>
    </border>
    <border>
      <left/>
      <right style="dotted">
        <color indexed="61"/>
      </right>
      <top/>
      <bottom style="thin">
        <color indexed="61"/>
      </bottom>
      <diagonal/>
    </border>
    <border>
      <left style="dotted">
        <color indexed="61"/>
      </left>
      <right style="dotted">
        <color indexed="61"/>
      </right>
      <top/>
      <bottom style="thin">
        <color indexed="61"/>
      </bottom>
      <diagonal/>
    </border>
    <border>
      <left style="dotted">
        <color indexed="61"/>
      </left>
      <right/>
      <top/>
      <bottom style="thin">
        <color indexed="61"/>
      </bottom>
      <diagonal/>
    </border>
    <border>
      <left style="thin">
        <color theme="4" tint="-0.499984740745262"/>
      </left>
      <right/>
      <top style="thin">
        <color theme="4" tint="-0.499984740745262"/>
      </top>
      <bottom/>
      <diagonal/>
    </border>
    <border>
      <left/>
      <right/>
      <top style="thin">
        <color theme="4" tint="-0.499984740745262"/>
      </top>
      <bottom/>
      <diagonal/>
    </border>
    <border>
      <left style="thin">
        <color theme="4" tint="-0.499984740745262"/>
      </left>
      <right/>
      <top/>
      <bottom/>
      <diagonal/>
    </border>
    <border>
      <left style="thin">
        <color theme="4" tint="-0.499984740745262"/>
      </left>
      <right style="thin">
        <color theme="4" tint="-0.499984740745262"/>
      </right>
      <top style="thin">
        <color theme="4" tint="-0.499984740745262"/>
      </top>
      <bottom style="thin">
        <color theme="4" tint="-0.499984740745262"/>
      </bottom>
      <diagonal/>
    </border>
    <border>
      <left style="thin">
        <color theme="4" tint="-0.499984740745262"/>
      </left>
      <right style="dotted">
        <color theme="4" tint="-0.499984740745262"/>
      </right>
      <top style="thin">
        <color theme="4" tint="-0.499984740745262"/>
      </top>
      <bottom style="dotted">
        <color theme="4" tint="-0.499984740745262"/>
      </bottom>
      <diagonal/>
    </border>
    <border>
      <left style="dotted">
        <color theme="4" tint="-0.499984740745262"/>
      </left>
      <right style="dotted">
        <color theme="4" tint="-0.499984740745262"/>
      </right>
      <top style="dotted">
        <color theme="4" tint="-0.499984740745262"/>
      </top>
      <bottom style="dotted">
        <color theme="4" tint="-0.499984740745262"/>
      </bottom>
      <diagonal/>
    </border>
    <border>
      <left style="dotted">
        <color theme="4" tint="-0.499984740745262"/>
      </left>
      <right style="dotted">
        <color theme="4" tint="-0.499984740745262"/>
      </right>
      <top style="thin">
        <color theme="4" tint="-0.499984740745262"/>
      </top>
      <bottom style="dotted">
        <color theme="4" tint="-0.499984740745262"/>
      </bottom>
      <diagonal/>
    </border>
    <border>
      <left style="dotted">
        <color theme="4" tint="-0.499984740745262"/>
      </left>
      <right style="thin">
        <color theme="4" tint="-0.499984740745262"/>
      </right>
      <top style="thin">
        <color theme="4" tint="-0.499984740745262"/>
      </top>
      <bottom style="dotted">
        <color theme="4" tint="-0.499984740745262"/>
      </bottom>
      <diagonal/>
    </border>
    <border>
      <left style="thin">
        <color theme="4" tint="-0.499984740745262"/>
      </left>
      <right style="dotted">
        <color theme="4" tint="-0.499984740745262"/>
      </right>
      <top style="dotted">
        <color theme="4" tint="-0.499984740745262"/>
      </top>
      <bottom style="dotted">
        <color theme="4" tint="-0.499984740745262"/>
      </bottom>
      <diagonal/>
    </border>
    <border>
      <left style="dotted">
        <color theme="4" tint="-0.499984740745262"/>
      </left>
      <right style="thin">
        <color theme="4" tint="-0.499984740745262"/>
      </right>
      <top style="dotted">
        <color theme="4" tint="-0.499984740745262"/>
      </top>
      <bottom style="dotted">
        <color theme="4" tint="-0.499984740745262"/>
      </bottom>
      <diagonal/>
    </border>
    <border>
      <left style="thin">
        <color theme="4" tint="-0.499984740745262"/>
      </left>
      <right/>
      <top/>
      <bottom style="thin">
        <color theme="4" tint="-0.499984740745262"/>
      </bottom>
      <diagonal/>
    </border>
    <border>
      <left/>
      <right/>
      <top/>
      <bottom style="thin">
        <color theme="4" tint="-0.499984740745262"/>
      </bottom>
      <diagonal/>
    </border>
    <border>
      <left style="thin">
        <color theme="4" tint="-0.499984740745262"/>
      </left>
      <right style="dotted">
        <color theme="4" tint="-0.499984740745262"/>
      </right>
      <top style="dotted">
        <color theme="4" tint="-0.499984740745262"/>
      </top>
      <bottom style="thin">
        <color theme="4" tint="-0.499984740745262"/>
      </bottom>
      <diagonal/>
    </border>
    <border>
      <left style="dotted">
        <color theme="4" tint="-0.499984740745262"/>
      </left>
      <right style="dotted">
        <color theme="4" tint="-0.499984740745262"/>
      </right>
      <top style="dotted">
        <color theme="4" tint="-0.499984740745262"/>
      </top>
      <bottom style="thin">
        <color theme="4" tint="-0.499984740745262"/>
      </bottom>
      <diagonal/>
    </border>
    <border>
      <left style="dotted">
        <color theme="4" tint="-0.499984740745262"/>
      </left>
      <right style="thin">
        <color theme="4" tint="-0.499984740745262"/>
      </right>
      <top style="dotted">
        <color theme="4" tint="-0.499984740745262"/>
      </top>
      <bottom style="thin">
        <color theme="4" tint="-0.49998474074526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dotted">
        <color auto="1"/>
      </top>
      <bottom style="dotted">
        <color indexed="61"/>
      </bottom>
      <diagonal/>
    </border>
    <border>
      <left style="thin">
        <color indexed="64"/>
      </left>
      <right/>
      <top style="dotted">
        <color auto="1"/>
      </top>
      <bottom style="dotted">
        <color indexed="61"/>
      </bottom>
      <diagonal/>
    </border>
    <border>
      <left/>
      <right style="dotted">
        <color indexed="61"/>
      </right>
      <top style="dotted">
        <color auto="1"/>
      </top>
      <bottom style="dotted">
        <color indexed="61"/>
      </bottom>
      <diagonal/>
    </border>
    <border>
      <left style="dotted">
        <color indexed="61"/>
      </left>
      <right style="dotted">
        <color indexed="61"/>
      </right>
      <top style="dotted">
        <color auto="1"/>
      </top>
      <bottom style="dotted">
        <color indexed="61"/>
      </bottom>
      <diagonal/>
    </border>
    <border>
      <left style="dotted">
        <color indexed="61"/>
      </left>
      <right style="thin">
        <color indexed="64"/>
      </right>
      <top style="dotted">
        <color auto="1"/>
      </top>
      <bottom style="dotted">
        <color indexed="61"/>
      </bottom>
      <diagonal/>
    </border>
    <border>
      <left/>
      <right/>
      <top style="dotted">
        <color indexed="61"/>
      </top>
      <bottom style="thin">
        <color indexed="64"/>
      </bottom>
      <diagonal/>
    </border>
    <border>
      <left style="thin">
        <color indexed="64"/>
      </left>
      <right/>
      <top style="dotted">
        <color indexed="61"/>
      </top>
      <bottom style="thin">
        <color indexed="64"/>
      </bottom>
      <diagonal/>
    </border>
    <border>
      <left/>
      <right style="dotted">
        <color indexed="61"/>
      </right>
      <top style="dotted">
        <color indexed="61"/>
      </top>
      <bottom style="thin">
        <color indexed="64"/>
      </bottom>
      <diagonal/>
    </border>
    <border>
      <left style="dotted">
        <color indexed="61"/>
      </left>
      <right style="dotted">
        <color indexed="61"/>
      </right>
      <top style="dotted">
        <color indexed="61"/>
      </top>
      <bottom style="thin">
        <color indexed="64"/>
      </bottom>
      <diagonal/>
    </border>
    <border>
      <left style="dotted">
        <color indexed="61"/>
      </left>
      <right style="thin">
        <color indexed="64"/>
      </right>
      <top style="dotted">
        <color indexed="61"/>
      </top>
      <bottom style="thin">
        <color indexed="64"/>
      </bottom>
      <diagonal/>
    </border>
  </borders>
  <cellStyleXfs count="3">
    <xf numFmtId="0" fontId="0" fillId="0" borderId="0"/>
    <xf numFmtId="0" fontId="14" fillId="0" borderId="0" applyNumberFormat="0" applyFill="0" applyBorder="0" applyAlignment="0" applyProtection="0"/>
    <xf numFmtId="9" fontId="1" fillId="0" borderId="0" applyFont="0" applyFill="0" applyBorder="0" applyAlignment="0" applyProtection="0"/>
  </cellStyleXfs>
  <cellXfs count="119">
    <xf numFmtId="0" fontId="0" fillId="0" borderId="0" xfId="0"/>
    <xf numFmtId="0" fontId="2" fillId="0" borderId="0" xfId="0" applyFont="1"/>
    <xf numFmtId="4" fontId="3" fillId="2" borderId="1" xfId="0" applyNumberFormat="1" applyFont="1" applyFill="1" applyBorder="1"/>
    <xf numFmtId="4" fontId="3" fillId="2" borderId="2" xfId="0" applyNumberFormat="1" applyFont="1" applyFill="1" applyBorder="1"/>
    <xf numFmtId="4" fontId="3" fillId="2" borderId="3" xfId="0" applyNumberFormat="1" applyFont="1" applyFill="1" applyBorder="1"/>
    <xf numFmtId="4" fontId="4" fillId="2" borderId="4" xfId="0" applyNumberFormat="1" applyFont="1" applyFill="1" applyBorder="1"/>
    <xf numFmtId="3" fontId="5" fillId="0" borderId="5" xfId="0" applyNumberFormat="1" applyFont="1" applyBorder="1"/>
    <xf numFmtId="165" fontId="5" fillId="0" borderId="6" xfId="0" applyNumberFormat="1" applyFont="1" applyBorder="1"/>
    <xf numFmtId="3" fontId="5" fillId="0" borderId="6" xfId="0" applyNumberFormat="1" applyFont="1" applyBorder="1"/>
    <xf numFmtId="165" fontId="5" fillId="0" borderId="7" xfId="0" applyNumberFormat="1" applyFont="1" applyBorder="1"/>
    <xf numFmtId="4" fontId="4" fillId="2" borderId="8" xfId="0" applyNumberFormat="1" applyFont="1" applyFill="1" applyBorder="1"/>
    <xf numFmtId="3" fontId="5" fillId="0" borderId="9" xfId="0" applyNumberFormat="1" applyFont="1" applyBorder="1"/>
    <xf numFmtId="165" fontId="5" fillId="0" borderId="10" xfId="0" applyNumberFormat="1" applyFont="1" applyBorder="1"/>
    <xf numFmtId="3" fontId="5" fillId="0" borderId="10" xfId="0" applyNumberFormat="1" applyFont="1" applyBorder="1"/>
    <xf numFmtId="165" fontId="5" fillId="0" borderId="11" xfId="0" applyNumberFormat="1" applyFont="1" applyBorder="1"/>
    <xf numFmtId="3" fontId="5" fillId="0" borderId="12" xfId="0" applyNumberFormat="1" applyFont="1" applyBorder="1"/>
    <xf numFmtId="165" fontId="5" fillId="0" borderId="13" xfId="0" applyNumberFormat="1" applyFont="1" applyBorder="1"/>
    <xf numFmtId="3" fontId="5" fillId="0" borderId="13" xfId="0" applyNumberFormat="1" applyFont="1" applyBorder="1"/>
    <xf numFmtId="165" fontId="5" fillId="0" borderId="14" xfId="0" applyNumberFormat="1" applyFont="1" applyBorder="1"/>
    <xf numFmtId="4" fontId="4" fillId="2" borderId="15" xfId="0" applyNumberFormat="1" applyFont="1" applyFill="1" applyBorder="1"/>
    <xf numFmtId="3" fontId="5" fillId="0" borderId="16" xfId="0" applyNumberFormat="1" applyFont="1" applyBorder="1"/>
    <xf numFmtId="165" fontId="5" fillId="0" borderId="17" xfId="0" applyNumberFormat="1" applyFont="1" applyBorder="1"/>
    <xf numFmtId="3" fontId="5" fillId="0" borderId="17" xfId="0" applyNumberFormat="1" applyFont="1" applyBorder="1"/>
    <xf numFmtId="165" fontId="5" fillId="0" borderId="18" xfId="0" applyNumberFormat="1" applyFont="1" applyBorder="1"/>
    <xf numFmtId="0" fontId="6" fillId="0" borderId="0" xfId="0" applyFont="1"/>
    <xf numFmtId="0" fontId="7" fillId="0" borderId="0" xfId="0" applyFont="1" applyFill="1"/>
    <xf numFmtId="0" fontId="0" fillId="0" borderId="0" xfId="0" applyBorder="1"/>
    <xf numFmtId="0" fontId="9" fillId="0" borderId="0" xfId="0" applyFont="1" applyFill="1" applyBorder="1" applyAlignment="1">
      <alignment horizontal="center"/>
    </xf>
    <xf numFmtId="0" fontId="3" fillId="0" borderId="0" xfId="0" applyNumberFormat="1" applyFont="1" applyFill="1" applyBorder="1" applyAlignment="1">
      <alignment horizontal="center"/>
    </xf>
    <xf numFmtId="0" fontId="3" fillId="0" borderId="0" xfId="0" applyNumberFormat="1" applyFont="1" applyFill="1" applyBorder="1" applyAlignment="1">
      <alignment horizontal="center" wrapText="1"/>
    </xf>
    <xf numFmtId="164" fontId="5" fillId="0" borderId="0" xfId="2" applyNumberFormat="1" applyFont="1" applyFill="1" applyBorder="1" applyAlignment="1">
      <alignment horizontal="right"/>
    </xf>
    <xf numFmtId="165" fontId="5" fillId="0" borderId="0" xfId="0" applyNumberFormat="1" applyFont="1" applyFill="1" applyBorder="1" applyAlignment="1">
      <alignment horizontal="right"/>
    </xf>
    <xf numFmtId="164" fontId="5" fillId="0" borderId="0" xfId="0" applyNumberFormat="1" applyFont="1" applyFill="1" applyBorder="1" applyAlignment="1">
      <alignment horizontal="right"/>
    </xf>
    <xf numFmtId="164" fontId="5" fillId="0" borderId="0" xfId="0" applyNumberFormat="1" applyFont="1" applyFill="1" applyBorder="1"/>
    <xf numFmtId="0" fontId="8" fillId="0" borderId="0" xfId="0" applyFont="1"/>
    <xf numFmtId="10" fontId="2" fillId="0" borderId="0" xfId="0" applyNumberFormat="1" applyFont="1"/>
    <xf numFmtId="0" fontId="0" fillId="0" borderId="0" xfId="0" applyFill="1" applyBorder="1"/>
    <xf numFmtId="164" fontId="5" fillId="0" borderId="0" xfId="2" applyNumberFormat="1" applyFont="1" applyBorder="1" applyAlignment="1">
      <alignment horizontal="right"/>
    </xf>
    <xf numFmtId="0" fontId="1" fillId="0" borderId="0" xfId="0" applyFont="1" applyFill="1" applyBorder="1"/>
    <xf numFmtId="4" fontId="4" fillId="2" borderId="19" xfId="0" applyNumberFormat="1" applyFont="1" applyFill="1" applyBorder="1" applyAlignment="1">
      <alignment vertical="justify"/>
    </xf>
    <xf numFmtId="4" fontId="4" fillId="2" borderId="0" xfId="0" applyNumberFormat="1" applyFont="1" applyFill="1" applyBorder="1" applyAlignment="1">
      <alignment vertical="justify"/>
    </xf>
    <xf numFmtId="4" fontId="4" fillId="2" borderId="20" xfId="0" applyNumberFormat="1" applyFont="1" applyFill="1" applyBorder="1" applyAlignment="1">
      <alignment vertical="justify"/>
    </xf>
    <xf numFmtId="4" fontId="0" fillId="2" borderId="19" xfId="0" applyNumberFormat="1" applyFill="1" applyBorder="1"/>
    <xf numFmtId="4" fontId="0" fillId="2" borderId="0" xfId="0" applyNumberFormat="1" applyFill="1" applyBorder="1"/>
    <xf numFmtId="4" fontId="0" fillId="2" borderId="20" xfId="0" applyNumberFormat="1" applyFill="1" applyBorder="1"/>
    <xf numFmtId="3" fontId="5" fillId="0" borderId="0" xfId="0" applyNumberFormat="1" applyFont="1" applyBorder="1"/>
    <xf numFmtId="165" fontId="5" fillId="0" borderId="0" xfId="0" applyNumberFormat="1" applyFont="1" applyBorder="1"/>
    <xf numFmtId="4" fontId="0" fillId="5" borderId="26" xfId="0" applyNumberFormat="1" applyFill="1" applyBorder="1"/>
    <xf numFmtId="4" fontId="0" fillId="5" borderId="27" xfId="0" applyNumberFormat="1" applyFill="1" applyBorder="1"/>
    <xf numFmtId="4" fontId="0" fillId="5" borderId="28" xfId="0" applyNumberFormat="1" applyFill="1" applyBorder="1"/>
    <xf numFmtId="4" fontId="0" fillId="5" borderId="0" xfId="0" applyNumberFormat="1" applyFill="1" applyBorder="1"/>
    <xf numFmtId="4" fontId="12" fillId="5" borderId="29" xfId="0" applyNumberFormat="1" applyFont="1" applyFill="1" applyBorder="1" applyAlignment="1">
      <alignment horizontal="right"/>
    </xf>
    <xf numFmtId="4" fontId="4" fillId="5" borderId="28" xfId="0" applyNumberFormat="1" applyFont="1" applyFill="1" applyBorder="1" applyAlignment="1">
      <alignment vertical="justify"/>
    </xf>
    <xf numFmtId="49" fontId="13" fillId="5" borderId="0" xfId="0" applyNumberFormat="1" applyFont="1" applyFill="1" applyBorder="1" applyAlignment="1">
      <alignment wrapText="1"/>
    </xf>
    <xf numFmtId="0" fontId="11" fillId="5" borderId="30" xfId="0" applyFont="1" applyFill="1" applyBorder="1" applyAlignment="1">
      <alignment horizontal="right" wrapText="1"/>
    </xf>
    <xf numFmtId="165" fontId="15" fillId="5" borderId="31" xfId="1" applyNumberFormat="1" applyFont="1" applyFill="1" applyBorder="1" applyAlignment="1">
      <alignment vertical="center" wrapText="1"/>
    </xf>
    <xf numFmtId="165" fontId="15" fillId="5" borderId="32" xfId="1" applyNumberFormat="1" applyFont="1" applyFill="1" applyBorder="1" applyAlignment="1">
      <alignment vertical="center" wrapText="1"/>
    </xf>
    <xf numFmtId="0" fontId="11" fillId="5" borderId="32" xfId="0" applyFont="1" applyFill="1" applyBorder="1" applyAlignment="1">
      <alignment horizontal="right" wrapText="1"/>
    </xf>
    <xf numFmtId="165" fontId="15" fillId="5" borderId="33" xfId="1" applyNumberFormat="1" applyFont="1" applyFill="1" applyBorder="1" applyAlignment="1">
      <alignment vertical="center" wrapText="1"/>
    </xf>
    <xf numFmtId="0" fontId="11" fillId="5" borderId="34" xfId="0" applyFont="1" applyFill="1" applyBorder="1" applyAlignment="1">
      <alignment horizontal="right" wrapText="1"/>
    </xf>
    <xf numFmtId="0" fontId="11" fillId="5" borderId="31" xfId="0" applyFont="1" applyFill="1" applyBorder="1" applyAlignment="1">
      <alignment horizontal="right" wrapText="1"/>
    </xf>
    <xf numFmtId="165" fontId="15" fillId="5" borderId="35" xfId="1" applyNumberFormat="1" applyFont="1" applyFill="1" applyBorder="1" applyAlignment="1">
      <alignment vertical="center" wrapText="1"/>
    </xf>
    <xf numFmtId="4" fontId="4" fillId="5" borderId="0" xfId="0" applyNumberFormat="1" applyFont="1" applyFill="1" applyBorder="1" applyAlignment="1"/>
    <xf numFmtId="3" fontId="5" fillId="5" borderId="34" xfId="0" applyNumberFormat="1" applyFont="1" applyFill="1" applyBorder="1"/>
    <xf numFmtId="165" fontId="5" fillId="5" borderId="31" xfId="0" applyNumberFormat="1" applyFont="1" applyFill="1" applyBorder="1"/>
    <xf numFmtId="3" fontId="5" fillId="5" borderId="31" xfId="0" applyNumberFormat="1" applyFont="1" applyFill="1" applyBorder="1"/>
    <xf numFmtId="165" fontId="5" fillId="5" borderId="35" xfId="0" applyNumberFormat="1" applyFont="1" applyFill="1" applyBorder="1"/>
    <xf numFmtId="4" fontId="4" fillId="5" borderId="36" xfId="0" applyNumberFormat="1" applyFont="1" applyFill="1" applyBorder="1" applyAlignment="1">
      <alignment vertical="justify"/>
    </xf>
    <xf numFmtId="49" fontId="13" fillId="5" borderId="37" xfId="0" applyNumberFormat="1" applyFont="1" applyFill="1" applyBorder="1" applyAlignment="1">
      <alignment wrapText="1"/>
    </xf>
    <xf numFmtId="3" fontId="5" fillId="5" borderId="38" xfId="0" applyNumberFormat="1" applyFont="1" applyFill="1" applyBorder="1"/>
    <xf numFmtId="165" fontId="15" fillId="5" borderId="39" xfId="1" applyNumberFormat="1" applyFont="1" applyFill="1" applyBorder="1" applyAlignment="1">
      <alignment vertical="center" wrapText="1"/>
    </xf>
    <xf numFmtId="164" fontId="16" fillId="5" borderId="39" xfId="0" applyNumberFormat="1" applyFont="1" applyFill="1" applyBorder="1" applyAlignment="1">
      <alignment horizontal="right"/>
    </xf>
    <xf numFmtId="3" fontId="5" fillId="5" borderId="39" xfId="0" applyNumberFormat="1" applyFont="1" applyFill="1" applyBorder="1"/>
    <xf numFmtId="165" fontId="15" fillId="5" borderId="40" xfId="1" applyNumberFormat="1" applyFont="1" applyFill="1" applyBorder="1" applyAlignment="1">
      <alignment vertical="center" wrapText="1"/>
    </xf>
    <xf numFmtId="4" fontId="4" fillId="2" borderId="21" xfId="0" applyNumberFormat="1" applyFont="1" applyFill="1" applyBorder="1"/>
    <xf numFmtId="0" fontId="2" fillId="6" borderId="41" xfId="0" applyFont="1" applyFill="1" applyBorder="1"/>
    <xf numFmtId="0" fontId="2" fillId="6" borderId="42" xfId="0" applyFont="1" applyFill="1" applyBorder="1"/>
    <xf numFmtId="0" fontId="2" fillId="6" borderId="44" xfId="0" applyFont="1" applyFill="1" applyBorder="1"/>
    <xf numFmtId="0" fontId="2" fillId="6" borderId="0" xfId="0" applyFont="1" applyFill="1" applyBorder="1"/>
    <xf numFmtId="0" fontId="18" fillId="7" borderId="48" xfId="0" applyNumberFormat="1" applyFont="1" applyFill="1" applyBorder="1" applyAlignment="1">
      <alignment horizontal="center"/>
    </xf>
    <xf numFmtId="0" fontId="18" fillId="3" borderId="49" xfId="0" applyNumberFormat="1" applyFont="1" applyFill="1" applyBorder="1" applyAlignment="1">
      <alignment horizontal="center"/>
    </xf>
    <xf numFmtId="0" fontId="18" fillId="8" borderId="49" xfId="0" applyNumberFormat="1" applyFont="1" applyFill="1" applyBorder="1" applyAlignment="1">
      <alignment horizontal="center"/>
    </xf>
    <xf numFmtId="0" fontId="18" fillId="8" borderId="50" xfId="0" applyNumberFormat="1" applyFont="1" applyFill="1" applyBorder="1" applyAlignment="1">
      <alignment horizontal="center" wrapText="1"/>
    </xf>
    <xf numFmtId="0" fontId="19" fillId="6" borderId="41" xfId="0" applyFont="1" applyFill="1" applyBorder="1"/>
    <xf numFmtId="4" fontId="4" fillId="9" borderId="51" xfId="0" applyNumberFormat="1" applyFont="1" applyFill="1" applyBorder="1"/>
    <xf numFmtId="164" fontId="20" fillId="7" borderId="52" xfId="0" applyNumberFormat="1" applyFont="1" applyFill="1" applyBorder="1" applyAlignment="1">
      <alignment horizontal="right" wrapText="1"/>
    </xf>
    <xf numFmtId="164" fontId="16" fillId="3" borderId="53" xfId="2" applyNumberFormat="1" applyFont="1" applyFill="1" applyBorder="1" applyAlignment="1">
      <alignment horizontal="right"/>
    </xf>
    <xf numFmtId="165" fontId="16" fillId="8" borderId="53" xfId="0" applyNumberFormat="1" applyFont="1" applyFill="1" applyBorder="1" applyAlignment="1">
      <alignment horizontal="right"/>
    </xf>
    <xf numFmtId="164" fontId="16" fillId="8" borderId="54" xfId="2" applyNumberFormat="1" applyFont="1" applyFill="1" applyBorder="1" applyAlignment="1">
      <alignment horizontal="right"/>
    </xf>
    <xf numFmtId="0" fontId="19" fillId="6" borderId="44" xfId="0" applyFont="1" applyFill="1" applyBorder="1"/>
    <xf numFmtId="4" fontId="4" fillId="9" borderId="55" xfId="0" applyNumberFormat="1" applyFont="1" applyFill="1" applyBorder="1"/>
    <xf numFmtId="164" fontId="20" fillId="7" borderId="56" xfId="0" applyNumberFormat="1" applyFont="1" applyFill="1" applyBorder="1" applyAlignment="1">
      <alignment horizontal="right" wrapText="1"/>
    </xf>
    <xf numFmtId="164" fontId="16" fillId="3" borderId="57" xfId="2" applyNumberFormat="1" applyFont="1" applyFill="1" applyBorder="1" applyAlignment="1">
      <alignment horizontal="right"/>
    </xf>
    <xf numFmtId="165" fontId="16" fillId="8" borderId="57" xfId="0" applyNumberFormat="1" applyFont="1" applyFill="1" applyBorder="1" applyAlignment="1">
      <alignment horizontal="right"/>
    </xf>
    <xf numFmtId="164" fontId="16" fillId="8" borderId="58" xfId="2" applyNumberFormat="1" applyFont="1" applyFill="1" applyBorder="1" applyAlignment="1">
      <alignment horizontal="right"/>
    </xf>
    <xf numFmtId="164" fontId="20" fillId="6" borderId="56" xfId="0" applyNumberFormat="1" applyFont="1" applyFill="1" applyBorder="1" applyAlignment="1">
      <alignment horizontal="right" wrapText="1"/>
    </xf>
    <xf numFmtId="164" fontId="16" fillId="10" borderId="57" xfId="2" applyNumberFormat="1" applyFont="1" applyFill="1" applyBorder="1" applyAlignment="1">
      <alignment horizontal="right"/>
    </xf>
    <xf numFmtId="49" fontId="10" fillId="0" borderId="59" xfId="0" applyNumberFormat="1" applyFont="1" applyBorder="1" applyAlignment="1">
      <alignment horizontal="right" wrapText="1"/>
    </xf>
    <xf numFmtId="164" fontId="2" fillId="6" borderId="60" xfId="0" applyNumberFormat="1" applyFont="1" applyFill="1" applyBorder="1"/>
    <xf numFmtId="164" fontId="5" fillId="3" borderId="61" xfId="2" applyNumberFormat="1" applyFont="1" applyFill="1" applyBorder="1" applyAlignment="1">
      <alignment horizontal="right"/>
    </xf>
    <xf numFmtId="165" fontId="5" fillId="4" borderId="62" xfId="0" applyNumberFormat="1" applyFont="1" applyFill="1" applyBorder="1" applyAlignment="1">
      <alignment horizontal="right"/>
    </xf>
    <xf numFmtId="164" fontId="5" fillId="8" borderId="63" xfId="2" applyNumberFormat="1" applyFont="1" applyFill="1" applyBorder="1" applyAlignment="1">
      <alignment horizontal="right"/>
    </xf>
    <xf numFmtId="0" fontId="19" fillId="6" borderId="45" xfId="0" applyFont="1" applyFill="1" applyBorder="1"/>
    <xf numFmtId="0" fontId="19" fillId="2" borderId="64" xfId="0" applyFont="1" applyFill="1" applyBorder="1"/>
    <xf numFmtId="164" fontId="2" fillId="6" borderId="65" xfId="0" applyNumberFormat="1" applyFont="1" applyFill="1" applyBorder="1"/>
    <xf numFmtId="164" fontId="5" fillId="3" borderId="66" xfId="0" applyNumberFormat="1" applyFont="1" applyFill="1" applyBorder="1" applyAlignment="1">
      <alignment horizontal="right"/>
    </xf>
    <xf numFmtId="164" fontId="5" fillId="4" borderId="67" xfId="0" applyNumberFormat="1" applyFont="1" applyFill="1" applyBorder="1"/>
    <xf numFmtId="164" fontId="5" fillId="8" borderId="68" xfId="2" applyNumberFormat="1" applyFont="1" applyFill="1" applyBorder="1" applyAlignment="1">
      <alignment horizontal="right"/>
    </xf>
    <xf numFmtId="4" fontId="12" fillId="5" borderId="29" xfId="0" applyNumberFormat="1" applyFont="1" applyFill="1" applyBorder="1" applyAlignment="1">
      <alignment horizontal="center"/>
    </xf>
    <xf numFmtId="0" fontId="17" fillId="6" borderId="41" xfId="0" applyFont="1" applyFill="1" applyBorder="1" applyAlignment="1">
      <alignment horizontal="center" wrapText="1"/>
    </xf>
    <xf numFmtId="0" fontId="17" fillId="6" borderId="42" xfId="0" applyFont="1" applyFill="1" applyBorder="1" applyAlignment="1">
      <alignment horizontal="center" wrapText="1"/>
    </xf>
    <xf numFmtId="0" fontId="17" fillId="6" borderId="43" xfId="0" applyFont="1" applyFill="1" applyBorder="1" applyAlignment="1">
      <alignment horizontal="center" wrapText="1"/>
    </xf>
    <xf numFmtId="0" fontId="17" fillId="6" borderId="45" xfId="0" applyFont="1" applyFill="1" applyBorder="1" applyAlignment="1">
      <alignment horizontal="center"/>
    </xf>
    <xf numFmtId="0" fontId="17" fillId="6" borderId="46" xfId="0" applyFont="1" applyFill="1" applyBorder="1" applyAlignment="1">
      <alignment horizontal="center"/>
    </xf>
    <xf numFmtId="0" fontId="17" fillId="6" borderId="47" xfId="0" applyFont="1" applyFill="1" applyBorder="1" applyAlignment="1">
      <alignment horizontal="center"/>
    </xf>
    <xf numFmtId="4" fontId="3" fillId="2" borderId="22" xfId="0" applyNumberFormat="1" applyFont="1" applyFill="1" applyBorder="1" applyAlignment="1">
      <alignment horizontal="center"/>
    </xf>
    <xf numFmtId="4" fontId="3" fillId="2" borderId="23" xfId="0" applyNumberFormat="1" applyFont="1" applyFill="1" applyBorder="1" applyAlignment="1">
      <alignment horizontal="center"/>
    </xf>
    <xf numFmtId="4" fontId="3" fillId="2" borderId="24" xfId="0" applyNumberFormat="1" applyFont="1" applyFill="1" applyBorder="1" applyAlignment="1">
      <alignment horizontal="center"/>
    </xf>
    <xf numFmtId="4" fontId="3" fillId="2" borderId="25" xfId="0" applyNumberFormat="1" applyFont="1" applyFill="1" applyBorder="1" applyAlignment="1">
      <alignment horizontal="center"/>
    </xf>
  </cellXfs>
  <cellStyles count="3">
    <cellStyle name="Normal" xfId="0" builtinId="0"/>
    <cellStyle name="Normal_data" xfId="1"/>
    <cellStyle name="Percent" xfId="2" builtin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A80000"/>
      <rgbColor rgb="00FFFFFF"/>
      <rgbColor rgb="00FF6363"/>
      <rgbColor rgb="00C4C4D8"/>
      <rgbColor rgb="00BFDFFF"/>
      <rgbColor rgb="00CFE7D9"/>
      <rgbColor rgb="00FFA7A7"/>
      <rgbColor rgb="00FFCCFF"/>
      <rgbColor rgb="00E80000"/>
      <rgbColor rgb="00666699"/>
      <rgbColor rgb="00E9F4FF"/>
      <rgbColor rgb="0051A372"/>
      <rgbColor rgb="0070A0D0"/>
      <rgbColor rgb="00CE00CE"/>
      <rgbColor rgb="00F2F2F2"/>
      <rgbColor rgb="00A7A7A7"/>
      <rgbColor rgb="002F5F8F"/>
      <rgbColor rgb="006196CB"/>
      <rgbColor rgb="00C3D7EB"/>
      <rgbColor rgb="00FFC5C5"/>
      <rgbColor rgb="00FF8181"/>
      <rgbColor rgb="00B80000"/>
      <rgbColor rgb="003D7955"/>
      <rgbColor rgb="00A6D2B8"/>
      <rgbColor rgb="00666699"/>
      <rgbColor rgb="0099CC00"/>
      <rgbColor rgb="00FFCC00"/>
      <rgbColor rgb="0095B8FF"/>
      <rgbColor rgb="00E80000"/>
      <rgbColor rgb="00FFCCFF"/>
      <rgbColor rgb="00008080"/>
      <rgbColor rgb="00FFFF99"/>
      <rgbColor rgb="0095B8FF"/>
      <rgbColor rgb="00E9E0F0"/>
      <rgbColor rgb="00E6E6EE"/>
      <rgbColor rgb="00FFFFCC"/>
      <rgbColor rgb="006D8BDF"/>
      <rgbColor rgb="00FFDDDD"/>
      <rgbColor rgb="001F3F5F"/>
      <rgbColor rgb="00FFF3BF"/>
      <rgbColor rgb="00BBD2FF"/>
      <rgbColor rgb="00FFAFFF"/>
      <rgbColor rgb="00A6D2B8"/>
      <rgbColor rgb="00FFDF9F"/>
      <rgbColor rgb="00FFCC66"/>
      <rgbColor rgb="00FF9900"/>
      <rgbColor rgb="00BAD1E8"/>
      <rgbColor rgb="00D1D1D1"/>
      <rgbColor rgb="00800080"/>
      <rgbColor rgb="00A4A4C2"/>
      <rgbColor rgb="00393957"/>
      <rgbColor rgb="00356B3D"/>
      <rgbColor rgb="00AC6200"/>
      <rgbColor rgb="00306192"/>
      <rgbColor rgb="00E5EEF7"/>
      <rgbColor rgb="00565656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GB"/>
              <a:t>Drug level analysis carried out in the pharmacy in 2005 (n=793)</a:t>
            </a:r>
          </a:p>
        </c:rich>
      </c:tx>
      <c:layout>
        <c:manualLayout>
          <c:xMode val="edge"/>
          <c:yMode val="edge"/>
          <c:x val="0.16768136331661712"/>
          <c:y val="3.313514382130805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6369776673851739E-2"/>
          <c:y val="0.16057807309797051"/>
          <c:w val="0.89983519472233919"/>
          <c:h val="0.49192965250648102"/>
        </c:manualLayout>
      </c:layout>
      <c:barChart>
        <c:barDir val="col"/>
        <c:grouping val="stacked"/>
        <c:varyColors val="0"/>
        <c:ser>
          <c:idx val="0"/>
          <c:order val="0"/>
          <c:tx>
            <c:v>Yes</c:v>
          </c:tx>
          <c:spPr>
            <a:solidFill>
              <a:srgbClr val="306192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'Q44'!$B$46:$B$68</c:f>
              <c:strCache>
                <c:ptCount val="23"/>
                <c:pt idx="0">
                  <c:v>Austria</c:v>
                </c:pt>
                <c:pt idx="1">
                  <c:v>Belgium</c:v>
                </c:pt>
                <c:pt idx="2">
                  <c:v>Croatia</c:v>
                </c:pt>
                <c:pt idx="3">
                  <c:v>Czech Republic</c:v>
                </c:pt>
                <c:pt idx="4">
                  <c:v>Denmark</c:v>
                </c:pt>
                <c:pt idx="5">
                  <c:v>Estonia</c:v>
                </c:pt>
                <c:pt idx="6">
                  <c:v>Finland</c:v>
                </c:pt>
                <c:pt idx="7">
                  <c:v>France</c:v>
                </c:pt>
                <c:pt idx="8">
                  <c:v>Germany</c:v>
                </c:pt>
                <c:pt idx="9">
                  <c:v>Greece</c:v>
                </c:pt>
                <c:pt idx="10">
                  <c:v>Hungary</c:v>
                </c:pt>
                <c:pt idx="11">
                  <c:v>Ireland</c:v>
                </c:pt>
                <c:pt idx="12">
                  <c:v>Italy</c:v>
                </c:pt>
                <c:pt idx="13">
                  <c:v>Lithuania</c:v>
                </c:pt>
                <c:pt idx="14">
                  <c:v>Luxemburg</c:v>
                </c:pt>
                <c:pt idx="15">
                  <c:v>Netherlands</c:v>
                </c:pt>
                <c:pt idx="16">
                  <c:v>Norway</c:v>
                </c:pt>
                <c:pt idx="17">
                  <c:v>Poland</c:v>
                </c:pt>
                <c:pt idx="18">
                  <c:v>Slovak Republic</c:v>
                </c:pt>
                <c:pt idx="19">
                  <c:v>Slovenia</c:v>
                </c:pt>
                <c:pt idx="20">
                  <c:v>Spain</c:v>
                </c:pt>
                <c:pt idx="21">
                  <c:v>Switzerland</c:v>
                </c:pt>
                <c:pt idx="22">
                  <c:v>UK</c:v>
                </c:pt>
              </c:strCache>
            </c:strRef>
          </c:cat>
          <c:val>
            <c:numRef>
              <c:f>'Q44'!$F$46:$F$68</c:f>
              <c:numCache>
                <c:formatCode>#,##0.0%</c:formatCode>
                <c:ptCount val="23"/>
                <c:pt idx="0">
                  <c:v>5.0000000000000001E-3</c:v>
                </c:pt>
                <c:pt idx="1">
                  <c:v>0</c:v>
                </c:pt>
                <c:pt idx="2">
                  <c:v>1E-3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3.0000000000000001E-3</c:v>
                </c:pt>
                <c:pt idx="7">
                  <c:v>6.0000000000000001E-3</c:v>
                </c:pt>
                <c:pt idx="8">
                  <c:v>1.6E-2</c:v>
                </c:pt>
                <c:pt idx="9">
                  <c:v>3.0000000000000001E-3</c:v>
                </c:pt>
                <c:pt idx="10">
                  <c:v>3.0000000000000001E-3</c:v>
                </c:pt>
                <c:pt idx="11">
                  <c:v>3.0000000000000001E-3</c:v>
                </c:pt>
                <c:pt idx="12">
                  <c:v>0</c:v>
                </c:pt>
                <c:pt idx="13">
                  <c:v>2.3E-2</c:v>
                </c:pt>
                <c:pt idx="14">
                  <c:v>1E-3</c:v>
                </c:pt>
                <c:pt idx="15">
                  <c:v>2.9000000000000001E-2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1E-3</c:v>
                </c:pt>
                <c:pt idx="20">
                  <c:v>6.0000000000000001E-3</c:v>
                </c:pt>
                <c:pt idx="21">
                  <c:v>1E-3</c:v>
                </c:pt>
                <c:pt idx="22">
                  <c:v>0</c:v>
                </c:pt>
              </c:numCache>
            </c:numRef>
          </c:val>
        </c:ser>
        <c:ser>
          <c:idx val="1"/>
          <c:order val="1"/>
          <c:tx>
            <c:v>No</c:v>
          </c:tx>
          <c:spPr>
            <a:solidFill>
              <a:srgbClr val="FFA7A7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'Q44'!$B$46:$B$68</c:f>
              <c:strCache>
                <c:ptCount val="23"/>
                <c:pt idx="0">
                  <c:v>Austria</c:v>
                </c:pt>
                <c:pt idx="1">
                  <c:v>Belgium</c:v>
                </c:pt>
                <c:pt idx="2">
                  <c:v>Croatia</c:v>
                </c:pt>
                <c:pt idx="3">
                  <c:v>Czech Republic</c:v>
                </c:pt>
                <c:pt idx="4">
                  <c:v>Denmark</c:v>
                </c:pt>
                <c:pt idx="5">
                  <c:v>Estonia</c:v>
                </c:pt>
                <c:pt idx="6">
                  <c:v>Finland</c:v>
                </c:pt>
                <c:pt idx="7">
                  <c:v>France</c:v>
                </c:pt>
                <c:pt idx="8">
                  <c:v>Germany</c:v>
                </c:pt>
                <c:pt idx="9">
                  <c:v>Greece</c:v>
                </c:pt>
                <c:pt idx="10">
                  <c:v>Hungary</c:v>
                </c:pt>
                <c:pt idx="11">
                  <c:v>Ireland</c:v>
                </c:pt>
                <c:pt idx="12">
                  <c:v>Italy</c:v>
                </c:pt>
                <c:pt idx="13">
                  <c:v>Lithuania</c:v>
                </c:pt>
                <c:pt idx="14">
                  <c:v>Luxemburg</c:v>
                </c:pt>
                <c:pt idx="15">
                  <c:v>Netherlands</c:v>
                </c:pt>
                <c:pt idx="16">
                  <c:v>Norway</c:v>
                </c:pt>
                <c:pt idx="17">
                  <c:v>Poland</c:v>
                </c:pt>
                <c:pt idx="18">
                  <c:v>Slovak Republic</c:v>
                </c:pt>
                <c:pt idx="19">
                  <c:v>Slovenia</c:v>
                </c:pt>
                <c:pt idx="20">
                  <c:v>Spain</c:v>
                </c:pt>
                <c:pt idx="21">
                  <c:v>Switzerland</c:v>
                </c:pt>
                <c:pt idx="22">
                  <c:v>UK</c:v>
                </c:pt>
              </c:strCache>
            </c:strRef>
          </c:cat>
          <c:val>
            <c:numRef>
              <c:f>'Q44'!$J$46:$J$68</c:f>
              <c:numCache>
                <c:formatCode>#,##0.0%</c:formatCode>
                <c:ptCount val="23"/>
                <c:pt idx="0">
                  <c:v>3.4000000000000002E-2</c:v>
                </c:pt>
                <c:pt idx="1">
                  <c:v>1.7999999999999999E-2</c:v>
                </c:pt>
                <c:pt idx="2">
                  <c:v>1.7999999999999999E-2</c:v>
                </c:pt>
                <c:pt idx="3">
                  <c:v>7.9000000000000001E-2</c:v>
                </c:pt>
                <c:pt idx="4">
                  <c:v>1.0999999999999999E-2</c:v>
                </c:pt>
                <c:pt idx="5">
                  <c:v>1.7999999999999999E-2</c:v>
                </c:pt>
                <c:pt idx="6">
                  <c:v>4.2000000000000003E-2</c:v>
                </c:pt>
                <c:pt idx="7">
                  <c:v>2.1000000000000001E-2</c:v>
                </c:pt>
                <c:pt idx="8">
                  <c:v>0.156</c:v>
                </c:pt>
                <c:pt idx="9">
                  <c:v>1.4E-2</c:v>
                </c:pt>
                <c:pt idx="10">
                  <c:v>6.6000000000000003E-2</c:v>
                </c:pt>
                <c:pt idx="11">
                  <c:v>5.5E-2</c:v>
                </c:pt>
                <c:pt idx="12">
                  <c:v>6.4000000000000001E-2</c:v>
                </c:pt>
                <c:pt idx="13">
                  <c:v>4.0000000000000001E-3</c:v>
                </c:pt>
                <c:pt idx="14">
                  <c:v>4.0000000000000001E-3</c:v>
                </c:pt>
                <c:pt idx="15">
                  <c:v>5.0000000000000001E-3</c:v>
                </c:pt>
                <c:pt idx="16">
                  <c:v>0.01</c:v>
                </c:pt>
                <c:pt idx="17">
                  <c:v>5.3999999999999999E-2</c:v>
                </c:pt>
                <c:pt idx="18">
                  <c:v>7.6999999999999999E-2</c:v>
                </c:pt>
                <c:pt idx="19">
                  <c:v>0.03</c:v>
                </c:pt>
                <c:pt idx="20">
                  <c:v>7.6999999999999999E-2</c:v>
                </c:pt>
                <c:pt idx="21">
                  <c:v>3.2000000000000001E-2</c:v>
                </c:pt>
                <c:pt idx="22">
                  <c:v>0.01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62196096"/>
        <c:axId val="170181376"/>
      </c:barChart>
      <c:catAx>
        <c:axId val="162196096"/>
        <c:scaling>
          <c:orientation val="minMax"/>
        </c:scaling>
        <c:delete val="0"/>
        <c:axPos val="b"/>
        <c:numFmt formatCode="#,##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7018137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70181376"/>
        <c:scaling>
          <c:orientation val="minMax"/>
        </c:scaling>
        <c:delete val="0"/>
        <c:axPos val="l"/>
        <c:majorGridlines>
          <c:spPr>
            <a:ln w="3175">
              <a:solidFill>
                <a:srgbClr val="565656"/>
              </a:solidFill>
              <a:prstDash val="solid"/>
            </a:ln>
          </c:spPr>
        </c:majorGridlines>
        <c:numFmt formatCode="#,##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62196096"/>
        <c:crosses val="autoZero"/>
        <c:crossBetween val="between"/>
      </c:valAx>
      <c:spPr>
        <a:gradFill rotWithShape="0">
          <a:gsLst>
            <a:gs pos="0">
              <a:srgbClr val="F2F2F2"/>
            </a:gs>
            <a:gs pos="100000">
              <a:srgbClr val="F2F2F2">
                <a:gamma/>
                <a:shade val="46275"/>
                <a:invGamma/>
              </a:srgbClr>
            </a:gs>
          </a:gsLst>
          <a:lin ang="5400000" scaled="1"/>
        </a:gradFill>
        <a:ln w="12700">
          <a:solidFill>
            <a:srgbClr val="A7A7A7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46397770163455854"/>
          <c:y val="0.92324344197235009"/>
          <c:w val="0.1253604196449504"/>
          <c:h val="5.543730734956847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78" r="0.75000000000000078" t="1" header="0.5" footer="0.5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GB"/>
              <a:t>Drug level analysis carried out in the pharmacy - comparison between years</a:t>
            </a:r>
          </a:p>
        </c:rich>
      </c:tx>
      <c:layout>
        <c:manualLayout>
          <c:xMode val="edge"/>
          <c:yMode val="edge"/>
          <c:x val="0.13636380679687771"/>
          <c:y val="2.99571482136161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7922172946893131E-2"/>
          <c:y val="0.14122706475937141"/>
          <c:w val="0.90060049886697635"/>
          <c:h val="0.5670480630489915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'Q44'!$C$77</c:f>
              <c:strCache>
                <c:ptCount val="1"/>
                <c:pt idx="0">
                  <c:v>2010</c:v>
                </c:pt>
              </c:strCache>
            </c:strRef>
          </c:tx>
          <c:spPr>
            <a:solidFill>
              <a:srgbClr val="2F5F8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'Q44'!$B$78:$B$107</c:f>
              <c:strCache>
                <c:ptCount val="30"/>
                <c:pt idx="0">
                  <c:v>Austria</c:v>
                </c:pt>
                <c:pt idx="1">
                  <c:v>Belgium</c:v>
                </c:pt>
                <c:pt idx="2">
                  <c:v>BiH</c:v>
                </c:pt>
                <c:pt idx="3">
                  <c:v>Bulgaria</c:v>
                </c:pt>
                <c:pt idx="4">
                  <c:v>Croatia</c:v>
                </c:pt>
                <c:pt idx="5">
                  <c:v>Czech Republic</c:v>
                </c:pt>
                <c:pt idx="6">
                  <c:v>Denmark</c:v>
                </c:pt>
                <c:pt idx="7">
                  <c:v>Estonia</c:v>
                </c:pt>
                <c:pt idx="8">
                  <c:v>Finland</c:v>
                </c:pt>
                <c:pt idx="9">
                  <c:v>France</c:v>
                </c:pt>
                <c:pt idx="10">
                  <c:v>FYROM</c:v>
                </c:pt>
                <c:pt idx="11">
                  <c:v>Germany</c:v>
                </c:pt>
                <c:pt idx="12">
                  <c:v>Greece</c:v>
                </c:pt>
                <c:pt idx="13">
                  <c:v>Hungary</c:v>
                </c:pt>
                <c:pt idx="14">
                  <c:v>Ireland</c:v>
                </c:pt>
                <c:pt idx="15">
                  <c:v>Italy</c:v>
                </c:pt>
                <c:pt idx="16">
                  <c:v>Latvia</c:v>
                </c:pt>
                <c:pt idx="17">
                  <c:v>Lithuania</c:v>
                </c:pt>
                <c:pt idx="18">
                  <c:v>Luxemburg</c:v>
                </c:pt>
                <c:pt idx="19">
                  <c:v>Netherlands</c:v>
                </c:pt>
                <c:pt idx="20">
                  <c:v>Norway</c:v>
                </c:pt>
                <c:pt idx="21">
                  <c:v>Poland</c:v>
                </c:pt>
                <c:pt idx="22">
                  <c:v>Portugal</c:v>
                </c:pt>
                <c:pt idx="23">
                  <c:v>Serbia</c:v>
                </c:pt>
                <c:pt idx="24">
                  <c:v>Slovakia</c:v>
                </c:pt>
                <c:pt idx="25">
                  <c:v>Slovenia</c:v>
                </c:pt>
                <c:pt idx="26">
                  <c:v>Spain</c:v>
                </c:pt>
                <c:pt idx="27">
                  <c:v>Sweden</c:v>
                </c:pt>
                <c:pt idx="28">
                  <c:v>Switzerland</c:v>
                </c:pt>
                <c:pt idx="29">
                  <c:v>UK</c:v>
                </c:pt>
              </c:strCache>
            </c:strRef>
          </c:cat>
          <c:val>
            <c:numRef>
              <c:f>'Q44'!$C$78:$C$107</c:f>
              <c:numCache>
                <c:formatCode>0.0%</c:formatCode>
                <c:ptCount val="30"/>
                <c:pt idx="0">
                  <c:v>8.3333333333333329E-2</c:v>
                </c:pt>
                <c:pt idx="1">
                  <c:v>0</c:v>
                </c:pt>
                <c:pt idx="2">
                  <c:v>0.16666666666666666</c:v>
                </c:pt>
                <c:pt idx="3">
                  <c:v>0</c:v>
                </c:pt>
                <c:pt idx="4">
                  <c:v>0.10256410256410256</c:v>
                </c:pt>
                <c:pt idx="5">
                  <c:v>4.878048780487805E-2</c:v>
                </c:pt>
                <c:pt idx="6">
                  <c:v>0.2857142857142857</c:v>
                </c:pt>
                <c:pt idx="7">
                  <c:v>5.5555555555555552E-2</c:v>
                </c:pt>
                <c:pt idx="8">
                  <c:v>2.3809523809523808E-2</c:v>
                </c:pt>
                <c:pt idx="9">
                  <c:v>0.13636363636363635</c:v>
                </c:pt>
                <c:pt idx="10">
                  <c:v>6.25E-2</c:v>
                </c:pt>
                <c:pt idx="11">
                  <c:v>0.1326530612244898</c:v>
                </c:pt>
                <c:pt idx="12">
                  <c:v>6.4516129032258063E-2</c:v>
                </c:pt>
                <c:pt idx="13">
                  <c:v>0</c:v>
                </c:pt>
                <c:pt idx="14">
                  <c:v>6.8965517241379309E-2</c:v>
                </c:pt>
                <c:pt idx="15">
                  <c:v>0</c:v>
                </c:pt>
                <c:pt idx="16">
                  <c:v>0</c:v>
                </c:pt>
                <c:pt idx="17">
                  <c:v>0.5</c:v>
                </c:pt>
                <c:pt idx="18">
                  <c:v>0</c:v>
                </c:pt>
                <c:pt idx="19">
                  <c:v>0.72727272727272729</c:v>
                </c:pt>
                <c:pt idx="20">
                  <c:v>0</c:v>
                </c:pt>
                <c:pt idx="21">
                  <c:v>0</c:v>
                </c:pt>
                <c:pt idx="22">
                  <c:v>8.3333333333333329E-2</c:v>
                </c:pt>
                <c:pt idx="23">
                  <c:v>6.8965517241379309E-2</c:v>
                </c:pt>
                <c:pt idx="24">
                  <c:v>1.7543859649122806E-2</c:v>
                </c:pt>
                <c:pt idx="25">
                  <c:v>8.6956521739130432E-2</c:v>
                </c:pt>
                <c:pt idx="26">
                  <c:v>0.17241379310344829</c:v>
                </c:pt>
                <c:pt idx="27">
                  <c:v>0</c:v>
                </c:pt>
                <c:pt idx="28">
                  <c:v>5.2631578947368418E-2</c:v>
                </c:pt>
                <c:pt idx="29">
                  <c:v>0</c:v>
                </c:pt>
              </c:numCache>
            </c:numRef>
          </c:val>
        </c:ser>
        <c:ser>
          <c:idx val="1"/>
          <c:order val="1"/>
          <c:tx>
            <c:strRef>
              <c:f>'Q44'!$D$77</c:f>
              <c:strCache>
                <c:ptCount val="1"/>
                <c:pt idx="0">
                  <c:v>2005</c:v>
                </c:pt>
              </c:strCache>
            </c:strRef>
          </c:tx>
          <c:spPr>
            <a:solidFill>
              <a:srgbClr val="FFA7A7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'Q44'!$B$78:$B$107</c:f>
              <c:strCache>
                <c:ptCount val="30"/>
                <c:pt idx="0">
                  <c:v>Austria</c:v>
                </c:pt>
                <c:pt idx="1">
                  <c:v>Belgium</c:v>
                </c:pt>
                <c:pt idx="2">
                  <c:v>BiH</c:v>
                </c:pt>
                <c:pt idx="3">
                  <c:v>Bulgaria</c:v>
                </c:pt>
                <c:pt idx="4">
                  <c:v>Croatia</c:v>
                </c:pt>
                <c:pt idx="5">
                  <c:v>Czech Republic</c:v>
                </c:pt>
                <c:pt idx="6">
                  <c:v>Denmark</c:v>
                </c:pt>
                <c:pt idx="7">
                  <c:v>Estonia</c:v>
                </c:pt>
                <c:pt idx="8">
                  <c:v>Finland</c:v>
                </c:pt>
                <c:pt idx="9">
                  <c:v>France</c:v>
                </c:pt>
                <c:pt idx="10">
                  <c:v>FYROM</c:v>
                </c:pt>
                <c:pt idx="11">
                  <c:v>Germany</c:v>
                </c:pt>
                <c:pt idx="12">
                  <c:v>Greece</c:v>
                </c:pt>
                <c:pt idx="13">
                  <c:v>Hungary</c:v>
                </c:pt>
                <c:pt idx="14">
                  <c:v>Ireland</c:v>
                </c:pt>
                <c:pt idx="15">
                  <c:v>Italy</c:v>
                </c:pt>
                <c:pt idx="16">
                  <c:v>Latvia</c:v>
                </c:pt>
                <c:pt idx="17">
                  <c:v>Lithuania</c:v>
                </c:pt>
                <c:pt idx="18">
                  <c:v>Luxemburg</c:v>
                </c:pt>
                <c:pt idx="19">
                  <c:v>Netherlands</c:v>
                </c:pt>
                <c:pt idx="20">
                  <c:v>Norway</c:v>
                </c:pt>
                <c:pt idx="21">
                  <c:v>Poland</c:v>
                </c:pt>
                <c:pt idx="22">
                  <c:v>Portugal</c:v>
                </c:pt>
                <c:pt idx="23">
                  <c:v>Serbia</c:v>
                </c:pt>
                <c:pt idx="24">
                  <c:v>Slovakia</c:v>
                </c:pt>
                <c:pt idx="25">
                  <c:v>Slovenia</c:v>
                </c:pt>
                <c:pt idx="26">
                  <c:v>Spain</c:v>
                </c:pt>
                <c:pt idx="27">
                  <c:v>Sweden</c:v>
                </c:pt>
                <c:pt idx="28">
                  <c:v>Switzerland</c:v>
                </c:pt>
                <c:pt idx="29">
                  <c:v>UK</c:v>
                </c:pt>
              </c:strCache>
            </c:strRef>
          </c:cat>
          <c:val>
            <c:numRef>
              <c:f>'Q44'!$D$78:$D$107</c:f>
              <c:numCache>
                <c:formatCode>0.0%</c:formatCode>
                <c:ptCount val="30"/>
                <c:pt idx="0">
                  <c:v>0.129</c:v>
                </c:pt>
                <c:pt idx="1">
                  <c:v>0</c:v>
                </c:pt>
                <c:pt idx="4">
                  <c:v>6.7000000000000004E-2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5.7000000000000002E-2</c:v>
                </c:pt>
                <c:pt idx="9">
                  <c:v>0.22700000000000001</c:v>
                </c:pt>
                <c:pt idx="11">
                  <c:v>9.5000000000000001E-2</c:v>
                </c:pt>
                <c:pt idx="12">
                  <c:v>0.154</c:v>
                </c:pt>
                <c:pt idx="13">
                  <c:v>3.6999999999999998E-2</c:v>
                </c:pt>
                <c:pt idx="14">
                  <c:v>4.2999999999999997E-2</c:v>
                </c:pt>
                <c:pt idx="15">
                  <c:v>0</c:v>
                </c:pt>
                <c:pt idx="17">
                  <c:v>0.85699999999999998</c:v>
                </c:pt>
                <c:pt idx="18">
                  <c:v>0.25</c:v>
                </c:pt>
                <c:pt idx="19">
                  <c:v>0.85199999999999998</c:v>
                </c:pt>
                <c:pt idx="20">
                  <c:v>0</c:v>
                </c:pt>
                <c:pt idx="21">
                  <c:v>0</c:v>
                </c:pt>
                <c:pt idx="24">
                  <c:v>0</c:v>
                </c:pt>
                <c:pt idx="25">
                  <c:v>0.04</c:v>
                </c:pt>
                <c:pt idx="26">
                  <c:v>7.5999999999999998E-2</c:v>
                </c:pt>
                <c:pt idx="28">
                  <c:v>3.7999999999999999E-2</c:v>
                </c:pt>
                <c:pt idx="29">
                  <c:v>0</c:v>
                </c:pt>
              </c:numCache>
            </c:numRef>
          </c:val>
        </c:ser>
        <c:ser>
          <c:idx val="2"/>
          <c:order val="2"/>
          <c:tx>
            <c:strRef>
              <c:f>'Q44'!$E$77</c:f>
              <c:strCache>
                <c:ptCount val="1"/>
                <c:pt idx="0">
                  <c:v>2000</c:v>
                </c:pt>
              </c:strCache>
            </c:strRef>
          </c:tx>
          <c:invertIfNegative val="0"/>
          <c:cat>
            <c:strRef>
              <c:f>'Q44'!$B$78:$B$107</c:f>
              <c:strCache>
                <c:ptCount val="30"/>
                <c:pt idx="0">
                  <c:v>Austria</c:v>
                </c:pt>
                <c:pt idx="1">
                  <c:v>Belgium</c:v>
                </c:pt>
                <c:pt idx="2">
                  <c:v>BiH</c:v>
                </c:pt>
                <c:pt idx="3">
                  <c:v>Bulgaria</c:v>
                </c:pt>
                <c:pt idx="4">
                  <c:v>Croatia</c:v>
                </c:pt>
                <c:pt idx="5">
                  <c:v>Czech Republic</c:v>
                </c:pt>
                <c:pt idx="6">
                  <c:v>Denmark</c:v>
                </c:pt>
                <c:pt idx="7">
                  <c:v>Estonia</c:v>
                </c:pt>
                <c:pt idx="8">
                  <c:v>Finland</c:v>
                </c:pt>
                <c:pt idx="9">
                  <c:v>France</c:v>
                </c:pt>
                <c:pt idx="10">
                  <c:v>FYROM</c:v>
                </c:pt>
                <c:pt idx="11">
                  <c:v>Germany</c:v>
                </c:pt>
                <c:pt idx="12">
                  <c:v>Greece</c:v>
                </c:pt>
                <c:pt idx="13">
                  <c:v>Hungary</c:v>
                </c:pt>
                <c:pt idx="14">
                  <c:v>Ireland</c:v>
                </c:pt>
                <c:pt idx="15">
                  <c:v>Italy</c:v>
                </c:pt>
                <c:pt idx="16">
                  <c:v>Latvia</c:v>
                </c:pt>
                <c:pt idx="17">
                  <c:v>Lithuania</c:v>
                </c:pt>
                <c:pt idx="18">
                  <c:v>Luxemburg</c:v>
                </c:pt>
                <c:pt idx="19">
                  <c:v>Netherlands</c:v>
                </c:pt>
                <c:pt idx="20">
                  <c:v>Norway</c:v>
                </c:pt>
                <c:pt idx="21">
                  <c:v>Poland</c:v>
                </c:pt>
                <c:pt idx="22">
                  <c:v>Portugal</c:v>
                </c:pt>
                <c:pt idx="23">
                  <c:v>Serbia</c:v>
                </c:pt>
                <c:pt idx="24">
                  <c:v>Slovakia</c:v>
                </c:pt>
                <c:pt idx="25">
                  <c:v>Slovenia</c:v>
                </c:pt>
                <c:pt idx="26">
                  <c:v>Spain</c:v>
                </c:pt>
                <c:pt idx="27">
                  <c:v>Sweden</c:v>
                </c:pt>
                <c:pt idx="28">
                  <c:v>Switzerland</c:v>
                </c:pt>
                <c:pt idx="29">
                  <c:v>UK</c:v>
                </c:pt>
              </c:strCache>
            </c:strRef>
          </c:cat>
          <c:val>
            <c:numRef>
              <c:f>'Q44'!$E$78:$E$107</c:f>
              <c:numCache>
                <c:formatCode>#,##0.0%</c:formatCode>
                <c:ptCount val="30"/>
                <c:pt idx="0">
                  <c:v>0</c:v>
                </c:pt>
                <c:pt idx="1">
                  <c:v>0</c:v>
                </c:pt>
                <c:pt idx="6">
                  <c:v>0.1</c:v>
                </c:pt>
                <c:pt idx="8">
                  <c:v>2.1276595744680851E-2</c:v>
                </c:pt>
                <c:pt idx="9">
                  <c:v>0.1111111111111111</c:v>
                </c:pt>
                <c:pt idx="11">
                  <c:v>0.13978494623655913</c:v>
                </c:pt>
                <c:pt idx="12">
                  <c:v>0.1</c:v>
                </c:pt>
                <c:pt idx="13">
                  <c:v>4.5454545454545456E-2</c:v>
                </c:pt>
                <c:pt idx="19">
                  <c:v>0.91666666666666674</c:v>
                </c:pt>
                <c:pt idx="20">
                  <c:v>0</c:v>
                </c:pt>
                <c:pt idx="24">
                  <c:v>0</c:v>
                </c:pt>
                <c:pt idx="25">
                  <c:v>0.12</c:v>
                </c:pt>
                <c:pt idx="26">
                  <c:v>0.14285714285714288</c:v>
                </c:pt>
                <c:pt idx="27">
                  <c:v>0</c:v>
                </c:pt>
                <c:pt idx="28">
                  <c:v>0</c:v>
                </c:pt>
                <c:pt idx="29">
                  <c:v>2.8169014084507039E-2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axId val="177243648"/>
        <c:axId val="177245184"/>
      </c:barChart>
      <c:catAx>
        <c:axId val="177243648"/>
        <c:scaling>
          <c:orientation val="minMax"/>
        </c:scaling>
        <c:delete val="0"/>
        <c:axPos val="b"/>
        <c:numFmt formatCode="@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7724518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77245184"/>
        <c:scaling>
          <c:orientation val="minMax"/>
          <c:max val="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77243648"/>
        <c:crosses val="autoZero"/>
        <c:crossBetween val="between"/>
        <c:majorUnit val="0.2"/>
      </c:valAx>
      <c:spPr>
        <a:gradFill rotWithShape="0">
          <a:gsLst>
            <a:gs pos="0">
              <a:srgbClr val="F2F2F2"/>
            </a:gs>
            <a:gs pos="100000">
              <a:srgbClr val="F2F2F2">
                <a:gamma/>
                <a:shade val="66275"/>
                <a:invGamma/>
              </a:srgbClr>
            </a:gs>
          </a:gsLst>
          <a:lin ang="5400000" scaled="1"/>
        </a:gradFill>
        <a:ln w="12700">
          <a:solidFill>
            <a:srgbClr val="A7A7A7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45584500801036226"/>
          <c:y val="0.93750084810827261"/>
          <c:w val="0.18441592528206743"/>
          <c:h val="3.8461620868819886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78" r="0.75000000000000078" t="1" header="0.5" footer="0.5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anchor="ctr" anchorCtr="1"/>
          <a:lstStyle/>
          <a:p>
            <a:pPr>
              <a:defRPr sz="1000" b="1" i="0" u="none" strike="noStrike" baseline="0">
                <a:solidFill>
                  <a:srgbClr val="565656"/>
                </a:solidFill>
                <a:latin typeface="Arial"/>
                <a:ea typeface="Arial"/>
                <a:cs typeface="Arial"/>
              </a:defRPr>
            </a:pPr>
            <a:r>
              <a:rPr lang="sl-SI"/>
              <a:t>Drug level analysis carried out in the pharmacy in 2010 (n=979)</a:t>
            </a:r>
          </a:p>
        </c:rich>
      </c:tx>
      <c:overlay val="1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4752113471603524E-2"/>
          <c:y val="0.10747008183980136"/>
          <c:w val="0.89189346124271751"/>
          <c:h val="0.61699178060045379"/>
        </c:manualLayout>
      </c:layout>
      <c:barChart>
        <c:barDir val="col"/>
        <c:grouping val="stacked"/>
        <c:varyColors val="0"/>
        <c:ser>
          <c:idx val="0"/>
          <c:order val="0"/>
          <c:tx>
            <c:v>Yes</c:v>
          </c:tx>
          <c:spPr>
            <a:solidFill>
              <a:srgbClr val="306192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'Q44'!$B$7:$B$36</c:f>
              <c:strCache>
                <c:ptCount val="30"/>
                <c:pt idx="0">
                  <c:v>Austria</c:v>
                </c:pt>
                <c:pt idx="1">
                  <c:v>Belgium</c:v>
                </c:pt>
                <c:pt idx="2">
                  <c:v>BiH</c:v>
                </c:pt>
                <c:pt idx="3">
                  <c:v>Bulgaria</c:v>
                </c:pt>
                <c:pt idx="4">
                  <c:v>Croatia</c:v>
                </c:pt>
                <c:pt idx="5">
                  <c:v>Czech Republic</c:v>
                </c:pt>
                <c:pt idx="6">
                  <c:v>Denmark</c:v>
                </c:pt>
                <c:pt idx="7">
                  <c:v>Estonia</c:v>
                </c:pt>
                <c:pt idx="8">
                  <c:v>Finland</c:v>
                </c:pt>
                <c:pt idx="9">
                  <c:v>France</c:v>
                </c:pt>
                <c:pt idx="10">
                  <c:v>FYROM</c:v>
                </c:pt>
                <c:pt idx="11">
                  <c:v>Germany</c:v>
                </c:pt>
                <c:pt idx="12">
                  <c:v>Greece</c:v>
                </c:pt>
                <c:pt idx="13">
                  <c:v>Hungary</c:v>
                </c:pt>
                <c:pt idx="14">
                  <c:v>Ireland</c:v>
                </c:pt>
                <c:pt idx="15">
                  <c:v>Italy</c:v>
                </c:pt>
                <c:pt idx="16">
                  <c:v>Latvia</c:v>
                </c:pt>
                <c:pt idx="17">
                  <c:v>Lithuania</c:v>
                </c:pt>
                <c:pt idx="18">
                  <c:v>luxembourg</c:v>
                </c:pt>
                <c:pt idx="19">
                  <c:v>Netherlands</c:v>
                </c:pt>
                <c:pt idx="20">
                  <c:v>Norway</c:v>
                </c:pt>
                <c:pt idx="21">
                  <c:v>Poland</c:v>
                </c:pt>
                <c:pt idx="22">
                  <c:v>Portugal</c:v>
                </c:pt>
                <c:pt idx="23">
                  <c:v>Serbia</c:v>
                </c:pt>
                <c:pt idx="24">
                  <c:v>Slovakia</c:v>
                </c:pt>
                <c:pt idx="25">
                  <c:v>Slovenia</c:v>
                </c:pt>
                <c:pt idx="26">
                  <c:v>Spain</c:v>
                </c:pt>
                <c:pt idx="27">
                  <c:v>Sweden</c:v>
                </c:pt>
                <c:pt idx="28">
                  <c:v>Switzerland</c:v>
                </c:pt>
                <c:pt idx="29">
                  <c:v>UK</c:v>
                </c:pt>
              </c:strCache>
            </c:strRef>
          </c:cat>
          <c:val>
            <c:numRef>
              <c:f>'Q44'!$F$7:$F$36</c:f>
              <c:numCache>
                <c:formatCode>#,##0.0%</c:formatCode>
                <c:ptCount val="30"/>
                <c:pt idx="0">
                  <c:v>3.0643513789581204E-3</c:v>
                </c:pt>
                <c:pt idx="1">
                  <c:v>0</c:v>
                </c:pt>
                <c:pt idx="2">
                  <c:v>1.0214504596527069E-3</c:v>
                </c:pt>
                <c:pt idx="3">
                  <c:v>0</c:v>
                </c:pt>
                <c:pt idx="4">
                  <c:v>4.0858018386108275E-3</c:v>
                </c:pt>
                <c:pt idx="5">
                  <c:v>2.0429009193054137E-3</c:v>
                </c:pt>
                <c:pt idx="6">
                  <c:v>2.0429009193054137E-3</c:v>
                </c:pt>
                <c:pt idx="7">
                  <c:v>1.0214504596527069E-3</c:v>
                </c:pt>
                <c:pt idx="8">
                  <c:v>1.0214504596527069E-3</c:v>
                </c:pt>
                <c:pt idx="9">
                  <c:v>3.0643513789581204E-3</c:v>
                </c:pt>
                <c:pt idx="10">
                  <c:v>1.0214504596527069E-3</c:v>
                </c:pt>
                <c:pt idx="11">
                  <c:v>1.3278855975485188E-2</c:v>
                </c:pt>
                <c:pt idx="12">
                  <c:v>2.0429009193054137E-3</c:v>
                </c:pt>
                <c:pt idx="13">
                  <c:v>0</c:v>
                </c:pt>
                <c:pt idx="14">
                  <c:v>2.0429009193054137E-3</c:v>
                </c:pt>
                <c:pt idx="15">
                  <c:v>0</c:v>
                </c:pt>
                <c:pt idx="16">
                  <c:v>0</c:v>
                </c:pt>
                <c:pt idx="17">
                  <c:v>2.0429009193054137E-3</c:v>
                </c:pt>
                <c:pt idx="18">
                  <c:v>0</c:v>
                </c:pt>
                <c:pt idx="19">
                  <c:v>8.171603677221655E-3</c:v>
                </c:pt>
                <c:pt idx="20">
                  <c:v>0</c:v>
                </c:pt>
                <c:pt idx="21">
                  <c:v>0</c:v>
                </c:pt>
                <c:pt idx="22">
                  <c:v>2.0429009193054137E-3</c:v>
                </c:pt>
                <c:pt idx="23">
                  <c:v>2.0429009193054137E-3</c:v>
                </c:pt>
                <c:pt idx="24">
                  <c:v>1.0214504596527069E-3</c:v>
                </c:pt>
                <c:pt idx="25">
                  <c:v>2.0429009193054137E-3</c:v>
                </c:pt>
                <c:pt idx="26">
                  <c:v>1.0214504596527068E-2</c:v>
                </c:pt>
                <c:pt idx="27">
                  <c:v>0</c:v>
                </c:pt>
                <c:pt idx="28">
                  <c:v>1.0214504596527069E-3</c:v>
                </c:pt>
                <c:pt idx="29">
                  <c:v>0</c:v>
                </c:pt>
              </c:numCache>
            </c:numRef>
          </c:val>
        </c:ser>
        <c:ser>
          <c:idx val="1"/>
          <c:order val="1"/>
          <c:tx>
            <c:v>No</c:v>
          </c:tx>
          <c:spPr>
            <a:ln>
              <a:solidFill>
                <a:srgbClr val="000000"/>
              </a:solidFill>
            </a:ln>
          </c:spPr>
          <c:invertIfNegative val="0"/>
          <c:cat>
            <c:strRef>
              <c:f>'Q44'!$B$7:$B$36</c:f>
              <c:strCache>
                <c:ptCount val="30"/>
                <c:pt idx="0">
                  <c:v>Austria</c:v>
                </c:pt>
                <c:pt idx="1">
                  <c:v>Belgium</c:v>
                </c:pt>
                <c:pt idx="2">
                  <c:v>BiH</c:v>
                </c:pt>
                <c:pt idx="3">
                  <c:v>Bulgaria</c:v>
                </c:pt>
                <c:pt idx="4">
                  <c:v>Croatia</c:v>
                </c:pt>
                <c:pt idx="5">
                  <c:v>Czech Republic</c:v>
                </c:pt>
                <c:pt idx="6">
                  <c:v>Denmark</c:v>
                </c:pt>
                <c:pt idx="7">
                  <c:v>Estonia</c:v>
                </c:pt>
                <c:pt idx="8">
                  <c:v>Finland</c:v>
                </c:pt>
                <c:pt idx="9">
                  <c:v>France</c:v>
                </c:pt>
                <c:pt idx="10">
                  <c:v>FYROM</c:v>
                </c:pt>
                <c:pt idx="11">
                  <c:v>Germany</c:v>
                </c:pt>
                <c:pt idx="12">
                  <c:v>Greece</c:v>
                </c:pt>
                <c:pt idx="13">
                  <c:v>Hungary</c:v>
                </c:pt>
                <c:pt idx="14">
                  <c:v>Ireland</c:v>
                </c:pt>
                <c:pt idx="15">
                  <c:v>Italy</c:v>
                </c:pt>
                <c:pt idx="16">
                  <c:v>Latvia</c:v>
                </c:pt>
                <c:pt idx="17">
                  <c:v>Lithuania</c:v>
                </c:pt>
                <c:pt idx="18">
                  <c:v>luxembourg</c:v>
                </c:pt>
                <c:pt idx="19">
                  <c:v>Netherlands</c:v>
                </c:pt>
                <c:pt idx="20">
                  <c:v>Norway</c:v>
                </c:pt>
                <c:pt idx="21">
                  <c:v>Poland</c:v>
                </c:pt>
                <c:pt idx="22">
                  <c:v>Portugal</c:v>
                </c:pt>
                <c:pt idx="23">
                  <c:v>Serbia</c:v>
                </c:pt>
                <c:pt idx="24">
                  <c:v>Slovakia</c:v>
                </c:pt>
                <c:pt idx="25">
                  <c:v>Slovenia</c:v>
                </c:pt>
                <c:pt idx="26">
                  <c:v>Spain</c:v>
                </c:pt>
                <c:pt idx="27">
                  <c:v>Sweden</c:v>
                </c:pt>
                <c:pt idx="28">
                  <c:v>Switzerland</c:v>
                </c:pt>
                <c:pt idx="29">
                  <c:v>UK</c:v>
                </c:pt>
              </c:strCache>
            </c:strRef>
          </c:cat>
          <c:val>
            <c:numRef>
              <c:f>'Q44'!$J$7:$J$36</c:f>
              <c:numCache>
                <c:formatCode>#,##0.0%</c:formatCode>
                <c:ptCount val="30"/>
                <c:pt idx="0">
                  <c:v>3.3707865168539325E-2</c:v>
                </c:pt>
                <c:pt idx="1">
                  <c:v>3.6772216547497447E-2</c:v>
                </c:pt>
                <c:pt idx="2">
                  <c:v>5.1072522982635342E-3</c:v>
                </c:pt>
                <c:pt idx="3">
                  <c:v>5.6179775280898875E-2</c:v>
                </c:pt>
                <c:pt idx="4">
                  <c:v>3.5750766087844742E-2</c:v>
                </c:pt>
                <c:pt idx="5">
                  <c:v>3.9836567926455568E-2</c:v>
                </c:pt>
                <c:pt idx="6">
                  <c:v>5.1072522982635342E-3</c:v>
                </c:pt>
                <c:pt idx="7">
                  <c:v>1.7364657814096015E-2</c:v>
                </c:pt>
                <c:pt idx="8">
                  <c:v>4.1879468845760978E-2</c:v>
                </c:pt>
                <c:pt idx="9">
                  <c:v>1.9407558733401432E-2</c:v>
                </c:pt>
                <c:pt idx="10">
                  <c:v>1.5321756894790603E-2</c:v>
                </c:pt>
                <c:pt idx="11">
                  <c:v>8.6823289070480078E-2</c:v>
                </c:pt>
                <c:pt idx="12">
                  <c:v>2.9622063329928498E-2</c:v>
                </c:pt>
                <c:pt idx="13">
                  <c:v>4.8008171603677222E-2</c:v>
                </c:pt>
                <c:pt idx="14">
                  <c:v>2.7579162410623085E-2</c:v>
                </c:pt>
                <c:pt idx="15">
                  <c:v>0.1195097037793667</c:v>
                </c:pt>
                <c:pt idx="16">
                  <c:v>2.8600612870275793E-2</c:v>
                </c:pt>
                <c:pt idx="17">
                  <c:v>2.0429009193054137E-3</c:v>
                </c:pt>
                <c:pt idx="18">
                  <c:v>5.1072522982635342E-3</c:v>
                </c:pt>
                <c:pt idx="19">
                  <c:v>3.0643513789581204E-3</c:v>
                </c:pt>
                <c:pt idx="20">
                  <c:v>1.634320735444331E-2</c:v>
                </c:pt>
                <c:pt idx="21">
                  <c:v>3.5750766087844742E-2</c:v>
                </c:pt>
                <c:pt idx="22">
                  <c:v>2.247191011235955E-2</c:v>
                </c:pt>
                <c:pt idx="23">
                  <c:v>2.7579162410623085E-2</c:v>
                </c:pt>
                <c:pt idx="24">
                  <c:v>5.7201225740551587E-2</c:v>
                </c:pt>
                <c:pt idx="25">
                  <c:v>2.1450459652706845E-2</c:v>
                </c:pt>
                <c:pt idx="26">
                  <c:v>4.9029622063329927E-2</c:v>
                </c:pt>
                <c:pt idx="27">
                  <c:v>1.634320735444331E-2</c:v>
                </c:pt>
                <c:pt idx="28">
                  <c:v>1.8386108273748723E-2</c:v>
                </c:pt>
                <c:pt idx="29">
                  <c:v>1.4300306435137897E-2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80625792"/>
        <c:axId val="180627712"/>
      </c:barChart>
      <c:catAx>
        <c:axId val="180625792"/>
        <c:scaling>
          <c:orientation val="minMax"/>
        </c:scaling>
        <c:delete val="0"/>
        <c:axPos val="b"/>
        <c:numFmt formatCode="@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1" i="0" u="none" strike="noStrike" baseline="0">
                <a:solidFill>
                  <a:srgbClr val="333333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8062771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80627712"/>
        <c:scaling>
          <c:orientation val="minMax"/>
        </c:scaling>
        <c:delete val="0"/>
        <c:axPos val="l"/>
        <c:majorGridlines>
          <c:spPr>
            <a:ln w="3175">
              <a:solidFill>
                <a:srgbClr val="565656"/>
              </a:solidFill>
              <a:prstDash val="solid"/>
            </a:ln>
          </c:spPr>
        </c:majorGridlines>
        <c:numFmt formatCode="#,##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333333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80625792"/>
        <c:crosses val="autoZero"/>
        <c:crossBetween val="between"/>
      </c:valAx>
      <c:spPr>
        <a:gradFill rotWithShape="0">
          <a:gsLst>
            <a:gs pos="0">
              <a:srgbClr val="F2F2F2"/>
            </a:gs>
            <a:gs pos="100000">
              <a:srgbClr val="F2F2F2">
                <a:gamma/>
                <a:shade val="46275"/>
                <a:invGamma/>
              </a:srgbClr>
            </a:gs>
          </a:gsLst>
          <a:lin ang="5400000" scaled="1"/>
        </a:gradFill>
        <a:ln w="12700">
          <a:solidFill>
            <a:srgbClr val="A7A7A7"/>
          </a:solidFill>
          <a:prstDash val="solid"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20" b="1" i="0" u="none" strike="noStrike" baseline="0">
              <a:solidFill>
                <a:srgbClr val="565656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333333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233" r="0.75000000000000233" t="1" header="0.5" footer="0.5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GB"/>
              <a:t>Blood samples collected by a member of pharmacy staff in 2005 (n=77)</a:t>
            </a:r>
          </a:p>
        </c:rich>
      </c:tx>
      <c:layout>
        <c:manualLayout>
          <c:xMode val="edge"/>
          <c:yMode val="edge"/>
          <c:x val="0.12617605491621237"/>
          <c:y val="3.299497783771505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6369776673851739E-2"/>
          <c:y val="0.15989847715736105"/>
          <c:w val="0.89983519472233897"/>
          <c:h val="0.49492385786802084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'Q45'!$F$41</c:f>
              <c:strCache>
                <c:ptCount val="1"/>
                <c:pt idx="0">
                  <c:v>Yes</c:v>
                </c:pt>
              </c:strCache>
            </c:strRef>
          </c:tx>
          <c:spPr>
            <a:solidFill>
              <a:srgbClr val="306192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'Q45'!$B$45:$B$67</c:f>
              <c:strCache>
                <c:ptCount val="23"/>
                <c:pt idx="0">
                  <c:v>Austria</c:v>
                </c:pt>
                <c:pt idx="1">
                  <c:v>Belgium</c:v>
                </c:pt>
                <c:pt idx="2">
                  <c:v>Croatia</c:v>
                </c:pt>
                <c:pt idx="3">
                  <c:v>Czech Republic</c:v>
                </c:pt>
                <c:pt idx="4">
                  <c:v>Denmark</c:v>
                </c:pt>
                <c:pt idx="5">
                  <c:v>Estonia</c:v>
                </c:pt>
                <c:pt idx="6">
                  <c:v>Finland</c:v>
                </c:pt>
                <c:pt idx="7">
                  <c:v>France</c:v>
                </c:pt>
                <c:pt idx="8">
                  <c:v>Germany</c:v>
                </c:pt>
                <c:pt idx="9">
                  <c:v>Greece</c:v>
                </c:pt>
                <c:pt idx="10">
                  <c:v>Hungary</c:v>
                </c:pt>
                <c:pt idx="11">
                  <c:v>Ireland</c:v>
                </c:pt>
                <c:pt idx="12">
                  <c:v>Italy</c:v>
                </c:pt>
                <c:pt idx="13">
                  <c:v>Lithuania</c:v>
                </c:pt>
                <c:pt idx="14">
                  <c:v>Luxemburg</c:v>
                </c:pt>
                <c:pt idx="15">
                  <c:v>Netherlands</c:v>
                </c:pt>
                <c:pt idx="16">
                  <c:v>Norway</c:v>
                </c:pt>
                <c:pt idx="17">
                  <c:v>Poland</c:v>
                </c:pt>
                <c:pt idx="18">
                  <c:v>Slovak Republic</c:v>
                </c:pt>
                <c:pt idx="19">
                  <c:v>Slovenia</c:v>
                </c:pt>
                <c:pt idx="20">
                  <c:v>Spain</c:v>
                </c:pt>
                <c:pt idx="21">
                  <c:v>Switzerland</c:v>
                </c:pt>
                <c:pt idx="22">
                  <c:v>UK</c:v>
                </c:pt>
              </c:strCache>
            </c:strRef>
          </c:cat>
          <c:val>
            <c:numRef>
              <c:f>'Q45'!$F$45:$F$67</c:f>
              <c:numCache>
                <c:formatCode>#,##0.0%</c:formatCode>
                <c:ptCount val="2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1.2999999999999999E-2</c:v>
                </c:pt>
                <c:pt idx="7">
                  <c:v>1.2999999999999999E-2</c:v>
                </c:pt>
                <c:pt idx="8">
                  <c:v>1.2999999999999999E-2</c:v>
                </c:pt>
                <c:pt idx="9">
                  <c:v>1.2999999999999999E-2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</c:numCache>
            </c:numRef>
          </c:val>
        </c:ser>
        <c:ser>
          <c:idx val="1"/>
          <c:order val="1"/>
          <c:tx>
            <c:strRef>
              <c:f>'Q45'!$J$41</c:f>
              <c:strCache>
                <c:ptCount val="1"/>
                <c:pt idx="0">
                  <c:v>No</c:v>
                </c:pt>
              </c:strCache>
            </c:strRef>
          </c:tx>
          <c:spPr>
            <a:solidFill>
              <a:srgbClr val="FFA7A7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'Q45'!$B$45:$B$67</c:f>
              <c:strCache>
                <c:ptCount val="23"/>
                <c:pt idx="0">
                  <c:v>Austria</c:v>
                </c:pt>
                <c:pt idx="1">
                  <c:v>Belgium</c:v>
                </c:pt>
                <c:pt idx="2">
                  <c:v>Croatia</c:v>
                </c:pt>
                <c:pt idx="3">
                  <c:v>Czech Republic</c:v>
                </c:pt>
                <c:pt idx="4">
                  <c:v>Denmark</c:v>
                </c:pt>
                <c:pt idx="5">
                  <c:v>Estonia</c:v>
                </c:pt>
                <c:pt idx="6">
                  <c:v>Finland</c:v>
                </c:pt>
                <c:pt idx="7">
                  <c:v>France</c:v>
                </c:pt>
                <c:pt idx="8">
                  <c:v>Germany</c:v>
                </c:pt>
                <c:pt idx="9">
                  <c:v>Greece</c:v>
                </c:pt>
                <c:pt idx="10">
                  <c:v>Hungary</c:v>
                </c:pt>
                <c:pt idx="11">
                  <c:v>Ireland</c:v>
                </c:pt>
                <c:pt idx="12">
                  <c:v>Italy</c:v>
                </c:pt>
                <c:pt idx="13">
                  <c:v>Lithuania</c:v>
                </c:pt>
                <c:pt idx="14">
                  <c:v>Luxemburg</c:v>
                </c:pt>
                <c:pt idx="15">
                  <c:v>Netherlands</c:v>
                </c:pt>
                <c:pt idx="16">
                  <c:v>Norway</c:v>
                </c:pt>
                <c:pt idx="17">
                  <c:v>Poland</c:v>
                </c:pt>
                <c:pt idx="18">
                  <c:v>Slovak Republic</c:v>
                </c:pt>
                <c:pt idx="19">
                  <c:v>Slovenia</c:v>
                </c:pt>
                <c:pt idx="20">
                  <c:v>Spain</c:v>
                </c:pt>
                <c:pt idx="21">
                  <c:v>Switzerland</c:v>
                </c:pt>
                <c:pt idx="22">
                  <c:v>UK</c:v>
                </c:pt>
              </c:strCache>
            </c:strRef>
          </c:cat>
          <c:val>
            <c:numRef>
              <c:f>'Q45'!$J$45:$J$67</c:f>
              <c:numCache>
                <c:formatCode>#,##0.0%</c:formatCode>
                <c:ptCount val="23"/>
                <c:pt idx="0">
                  <c:v>5.1999999999999998E-2</c:v>
                </c:pt>
                <c:pt idx="1">
                  <c:v>0</c:v>
                </c:pt>
                <c:pt idx="2">
                  <c:v>1.2999999999999999E-2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1.2999999999999999E-2</c:v>
                </c:pt>
                <c:pt idx="7">
                  <c:v>5.1999999999999998E-2</c:v>
                </c:pt>
                <c:pt idx="8">
                  <c:v>0.156</c:v>
                </c:pt>
                <c:pt idx="9">
                  <c:v>1.2999999999999999E-2</c:v>
                </c:pt>
                <c:pt idx="10">
                  <c:v>2.5999999999999999E-2</c:v>
                </c:pt>
                <c:pt idx="11">
                  <c:v>1.2999999999999999E-2</c:v>
                </c:pt>
                <c:pt idx="12">
                  <c:v>0</c:v>
                </c:pt>
                <c:pt idx="13">
                  <c:v>0.221</c:v>
                </c:pt>
                <c:pt idx="14">
                  <c:v>1.2999999999999999E-2</c:v>
                </c:pt>
                <c:pt idx="15">
                  <c:v>0.29899999999999999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1.2999999999999999E-2</c:v>
                </c:pt>
                <c:pt idx="20">
                  <c:v>6.5000000000000002E-2</c:v>
                </c:pt>
                <c:pt idx="21">
                  <c:v>0</c:v>
                </c:pt>
                <c:pt idx="22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81178368"/>
        <c:axId val="181180288"/>
      </c:barChart>
      <c:catAx>
        <c:axId val="181178368"/>
        <c:scaling>
          <c:orientation val="minMax"/>
        </c:scaling>
        <c:delete val="0"/>
        <c:axPos val="b"/>
        <c:numFmt formatCode="#,##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8118028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81180288"/>
        <c:scaling>
          <c:orientation val="minMax"/>
        </c:scaling>
        <c:delete val="0"/>
        <c:axPos val="l"/>
        <c:majorGridlines>
          <c:spPr>
            <a:ln w="3175">
              <a:solidFill>
                <a:srgbClr val="565656"/>
              </a:solidFill>
              <a:prstDash val="solid"/>
            </a:ln>
          </c:spPr>
        </c:majorGridlines>
        <c:numFmt formatCode="#,##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81178368"/>
        <c:crosses val="autoZero"/>
        <c:crossBetween val="between"/>
      </c:valAx>
      <c:spPr>
        <a:gradFill rotWithShape="0">
          <a:gsLst>
            <a:gs pos="0">
              <a:srgbClr val="F2F2F2"/>
            </a:gs>
            <a:gs pos="100000">
              <a:srgbClr val="F2F2F2">
                <a:gamma/>
                <a:shade val="46275"/>
                <a:invGamma/>
              </a:srgbClr>
            </a:gs>
          </a:gsLst>
          <a:lin ang="5400000" scaled="1"/>
        </a:gradFill>
        <a:ln w="12700">
          <a:solidFill>
            <a:srgbClr val="A7A7A7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46187137351978202"/>
          <c:y val="0.92357032718976428"/>
          <c:w val="0.12518017187650857"/>
          <c:h val="5.5201974062634392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1" r="0.750000000000001" t="1" header="0.5" footer="0.5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GB"/>
              <a:t>Blood samples collected by a member of pharmacy staff - comparison between years</a:t>
            </a:r>
          </a:p>
        </c:rich>
      </c:tx>
      <c:layout>
        <c:manualLayout>
          <c:xMode val="edge"/>
          <c:yMode val="edge"/>
          <c:x val="0.12287728098963865"/>
          <c:y val="2.985077192861811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1408702880009254E-2"/>
          <c:y val="0.14072494669509594"/>
          <c:w val="0.90060049886697635"/>
          <c:h val="0.5692963752665245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'Q45'!$C$77</c:f>
              <c:strCache>
                <c:ptCount val="1"/>
                <c:pt idx="0">
                  <c:v>2010</c:v>
                </c:pt>
              </c:strCache>
            </c:strRef>
          </c:tx>
          <c:spPr>
            <a:solidFill>
              <a:srgbClr val="2F5F8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'Q45'!$B$78:$B$107</c:f>
              <c:strCache>
                <c:ptCount val="30"/>
                <c:pt idx="0">
                  <c:v>Austria</c:v>
                </c:pt>
                <c:pt idx="1">
                  <c:v>Belgium</c:v>
                </c:pt>
                <c:pt idx="2">
                  <c:v>BiH</c:v>
                </c:pt>
                <c:pt idx="3">
                  <c:v>Bulgaria</c:v>
                </c:pt>
                <c:pt idx="4">
                  <c:v>Croatia</c:v>
                </c:pt>
                <c:pt idx="5">
                  <c:v>Czech Republic</c:v>
                </c:pt>
                <c:pt idx="6">
                  <c:v>Denmark</c:v>
                </c:pt>
                <c:pt idx="7">
                  <c:v>Estonia</c:v>
                </c:pt>
                <c:pt idx="8">
                  <c:v>Finland</c:v>
                </c:pt>
                <c:pt idx="9">
                  <c:v>France</c:v>
                </c:pt>
                <c:pt idx="10">
                  <c:v>FYROM</c:v>
                </c:pt>
                <c:pt idx="11">
                  <c:v>Germany</c:v>
                </c:pt>
                <c:pt idx="12">
                  <c:v>Greece</c:v>
                </c:pt>
                <c:pt idx="13">
                  <c:v>Hungary</c:v>
                </c:pt>
                <c:pt idx="14">
                  <c:v>Ireland</c:v>
                </c:pt>
                <c:pt idx="15">
                  <c:v>Italy</c:v>
                </c:pt>
                <c:pt idx="16">
                  <c:v>Latvia</c:v>
                </c:pt>
                <c:pt idx="17">
                  <c:v>Lithuania</c:v>
                </c:pt>
                <c:pt idx="18">
                  <c:v>Luxemburg</c:v>
                </c:pt>
                <c:pt idx="19">
                  <c:v>Netherlands</c:v>
                </c:pt>
                <c:pt idx="20">
                  <c:v>Norway</c:v>
                </c:pt>
                <c:pt idx="21">
                  <c:v>Poland</c:v>
                </c:pt>
                <c:pt idx="22">
                  <c:v>Portugal</c:v>
                </c:pt>
                <c:pt idx="23">
                  <c:v>Serbia</c:v>
                </c:pt>
                <c:pt idx="24">
                  <c:v>Slovakia</c:v>
                </c:pt>
                <c:pt idx="25">
                  <c:v>Slovenia</c:v>
                </c:pt>
                <c:pt idx="26">
                  <c:v>Spain</c:v>
                </c:pt>
                <c:pt idx="27">
                  <c:v>Sweden</c:v>
                </c:pt>
                <c:pt idx="28">
                  <c:v>Switzerland</c:v>
                </c:pt>
                <c:pt idx="29">
                  <c:v>UK</c:v>
                </c:pt>
              </c:strCache>
            </c:strRef>
          </c:cat>
          <c:val>
            <c:numRef>
              <c:f>'Q45'!$C$78:$C$107</c:f>
              <c:numCache>
                <c:formatCode>0.0%</c:formatCode>
                <c:ptCount val="3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0.25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0.33333333333333331</c:v>
                </c:pt>
                <c:pt idx="10">
                  <c:v>0</c:v>
                </c:pt>
                <c:pt idx="11">
                  <c:v>7.6923076923076927E-2</c:v>
                </c:pt>
                <c:pt idx="12">
                  <c:v>0.5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0.125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0.2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</c:numCache>
            </c:numRef>
          </c:val>
        </c:ser>
        <c:ser>
          <c:idx val="1"/>
          <c:order val="1"/>
          <c:tx>
            <c:strRef>
              <c:f>'Q45'!$D$77</c:f>
              <c:strCache>
                <c:ptCount val="1"/>
                <c:pt idx="0">
                  <c:v>2005</c:v>
                </c:pt>
              </c:strCache>
            </c:strRef>
          </c:tx>
          <c:spPr>
            <a:solidFill>
              <a:srgbClr val="FFA7A7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'Q45'!$B$78:$B$107</c:f>
              <c:strCache>
                <c:ptCount val="30"/>
                <c:pt idx="0">
                  <c:v>Austria</c:v>
                </c:pt>
                <c:pt idx="1">
                  <c:v>Belgium</c:v>
                </c:pt>
                <c:pt idx="2">
                  <c:v>BiH</c:v>
                </c:pt>
                <c:pt idx="3">
                  <c:v>Bulgaria</c:v>
                </c:pt>
                <c:pt idx="4">
                  <c:v>Croatia</c:v>
                </c:pt>
                <c:pt idx="5">
                  <c:v>Czech Republic</c:v>
                </c:pt>
                <c:pt idx="6">
                  <c:v>Denmark</c:v>
                </c:pt>
                <c:pt idx="7">
                  <c:v>Estonia</c:v>
                </c:pt>
                <c:pt idx="8">
                  <c:v>Finland</c:v>
                </c:pt>
                <c:pt idx="9">
                  <c:v>France</c:v>
                </c:pt>
                <c:pt idx="10">
                  <c:v>FYROM</c:v>
                </c:pt>
                <c:pt idx="11">
                  <c:v>Germany</c:v>
                </c:pt>
                <c:pt idx="12">
                  <c:v>Greece</c:v>
                </c:pt>
                <c:pt idx="13">
                  <c:v>Hungary</c:v>
                </c:pt>
                <c:pt idx="14">
                  <c:v>Ireland</c:v>
                </c:pt>
                <c:pt idx="15">
                  <c:v>Italy</c:v>
                </c:pt>
                <c:pt idx="16">
                  <c:v>Latvia</c:v>
                </c:pt>
                <c:pt idx="17">
                  <c:v>Lithuania</c:v>
                </c:pt>
                <c:pt idx="18">
                  <c:v>Luxemburg</c:v>
                </c:pt>
                <c:pt idx="19">
                  <c:v>Netherlands</c:v>
                </c:pt>
                <c:pt idx="20">
                  <c:v>Norway</c:v>
                </c:pt>
                <c:pt idx="21">
                  <c:v>Poland</c:v>
                </c:pt>
                <c:pt idx="22">
                  <c:v>Portugal</c:v>
                </c:pt>
                <c:pt idx="23">
                  <c:v>Serbia</c:v>
                </c:pt>
                <c:pt idx="24">
                  <c:v>Slovakia</c:v>
                </c:pt>
                <c:pt idx="25">
                  <c:v>Slovenia</c:v>
                </c:pt>
                <c:pt idx="26">
                  <c:v>Spain</c:v>
                </c:pt>
                <c:pt idx="27">
                  <c:v>Sweden</c:v>
                </c:pt>
                <c:pt idx="28">
                  <c:v>Switzerland</c:v>
                </c:pt>
                <c:pt idx="29">
                  <c:v>UK</c:v>
                </c:pt>
              </c:strCache>
            </c:strRef>
          </c:cat>
          <c:val>
            <c:numRef>
              <c:f>'Q45'!$D$78:$D$107</c:f>
              <c:numCache>
                <c:formatCode>0.0%</c:formatCode>
                <c:ptCount val="30"/>
                <c:pt idx="0">
                  <c:v>0</c:v>
                </c:pt>
                <c:pt idx="1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0.5</c:v>
                </c:pt>
                <c:pt idx="9">
                  <c:v>0.2</c:v>
                </c:pt>
                <c:pt idx="11">
                  <c:v>7.6999999999999999E-2</c:v>
                </c:pt>
                <c:pt idx="12">
                  <c:v>0.5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8">
                  <c:v>0</c:v>
                </c:pt>
                <c:pt idx="29">
                  <c:v>0</c:v>
                </c:pt>
              </c:numCache>
            </c:numRef>
          </c:val>
        </c:ser>
        <c:ser>
          <c:idx val="2"/>
          <c:order val="2"/>
          <c:tx>
            <c:strRef>
              <c:f>'Q45'!$E$77</c:f>
              <c:strCache>
                <c:ptCount val="1"/>
                <c:pt idx="0">
                  <c:v>2000</c:v>
                </c:pt>
              </c:strCache>
            </c:strRef>
          </c:tx>
          <c:invertIfNegative val="0"/>
          <c:cat>
            <c:strRef>
              <c:f>'Q45'!$B$78:$B$107</c:f>
              <c:strCache>
                <c:ptCount val="30"/>
                <c:pt idx="0">
                  <c:v>Austria</c:v>
                </c:pt>
                <c:pt idx="1">
                  <c:v>Belgium</c:v>
                </c:pt>
                <c:pt idx="2">
                  <c:v>BiH</c:v>
                </c:pt>
                <c:pt idx="3">
                  <c:v>Bulgaria</c:v>
                </c:pt>
                <c:pt idx="4">
                  <c:v>Croatia</c:v>
                </c:pt>
                <c:pt idx="5">
                  <c:v>Czech Republic</c:v>
                </c:pt>
                <c:pt idx="6">
                  <c:v>Denmark</c:v>
                </c:pt>
                <c:pt idx="7">
                  <c:v>Estonia</c:v>
                </c:pt>
                <c:pt idx="8">
                  <c:v>Finland</c:v>
                </c:pt>
                <c:pt idx="9">
                  <c:v>France</c:v>
                </c:pt>
                <c:pt idx="10">
                  <c:v>FYROM</c:v>
                </c:pt>
                <c:pt idx="11">
                  <c:v>Germany</c:v>
                </c:pt>
                <c:pt idx="12">
                  <c:v>Greece</c:v>
                </c:pt>
                <c:pt idx="13">
                  <c:v>Hungary</c:v>
                </c:pt>
                <c:pt idx="14">
                  <c:v>Ireland</c:v>
                </c:pt>
                <c:pt idx="15">
                  <c:v>Italy</c:v>
                </c:pt>
                <c:pt idx="16">
                  <c:v>Latvia</c:v>
                </c:pt>
                <c:pt idx="17">
                  <c:v>Lithuania</c:v>
                </c:pt>
                <c:pt idx="18">
                  <c:v>Luxemburg</c:v>
                </c:pt>
                <c:pt idx="19">
                  <c:v>Netherlands</c:v>
                </c:pt>
                <c:pt idx="20">
                  <c:v>Norway</c:v>
                </c:pt>
                <c:pt idx="21">
                  <c:v>Poland</c:v>
                </c:pt>
                <c:pt idx="22">
                  <c:v>Portugal</c:v>
                </c:pt>
                <c:pt idx="23">
                  <c:v>Serbia</c:v>
                </c:pt>
                <c:pt idx="24">
                  <c:v>Slovakia</c:v>
                </c:pt>
                <c:pt idx="25">
                  <c:v>Slovenia</c:v>
                </c:pt>
                <c:pt idx="26">
                  <c:v>Spain</c:v>
                </c:pt>
                <c:pt idx="27">
                  <c:v>Sweden</c:v>
                </c:pt>
                <c:pt idx="28">
                  <c:v>Switzerland</c:v>
                </c:pt>
                <c:pt idx="29">
                  <c:v>UK</c:v>
                </c:pt>
              </c:strCache>
            </c:strRef>
          </c:cat>
          <c:val>
            <c:numRef>
              <c:f>'Q45'!$E$78:$E$107</c:f>
              <c:numCache>
                <c:formatCode>#,##0.0%</c:formatCode>
                <c:ptCount val="30"/>
                <c:pt idx="0">
                  <c:v>0</c:v>
                </c:pt>
                <c:pt idx="1">
                  <c:v>9.0909090909090912E-2</c:v>
                </c:pt>
                <c:pt idx="6">
                  <c:v>0</c:v>
                </c:pt>
                <c:pt idx="8">
                  <c:v>0</c:v>
                </c:pt>
                <c:pt idx="9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4.5454545454545456E-2</c:v>
                </c:pt>
                <c:pt idx="19">
                  <c:v>4.5454545454545456E-2</c:v>
                </c:pt>
                <c:pt idx="20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0.1111111111111111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axId val="184967936"/>
        <c:axId val="184969472"/>
      </c:barChart>
      <c:catAx>
        <c:axId val="184967936"/>
        <c:scaling>
          <c:orientation val="minMax"/>
        </c:scaling>
        <c:delete val="0"/>
        <c:axPos val="b"/>
        <c:numFmt formatCode="@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8496947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84969472"/>
        <c:scaling>
          <c:orientation val="minMax"/>
          <c:max val="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84967936"/>
        <c:crosses val="autoZero"/>
        <c:crossBetween val="between"/>
        <c:majorUnit val="0.2"/>
      </c:valAx>
      <c:spPr>
        <a:gradFill rotWithShape="0">
          <a:gsLst>
            <a:gs pos="0">
              <a:srgbClr val="F2F2F2"/>
            </a:gs>
            <a:gs pos="100000">
              <a:srgbClr val="F2F2F2">
                <a:gamma/>
                <a:shade val="66275"/>
                <a:invGamma/>
              </a:srgbClr>
            </a:gs>
          </a:gsLst>
          <a:lin ang="5400000" scaled="1"/>
        </a:gradFill>
        <a:ln w="12700">
          <a:solidFill>
            <a:srgbClr val="A7A7A7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46124075021525635"/>
          <c:y val="0.94081192907655109"/>
          <c:w val="0.18475464932968966"/>
          <c:h val="3.5825625508601945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1" r="0.750000000000001" t="1" header="0.5" footer="0.5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anchor="ctr" anchorCtr="1"/>
          <a:lstStyle/>
          <a:p>
            <a:pPr>
              <a:defRPr sz="1000" b="1" i="0" u="none" strike="noStrike" baseline="0">
                <a:solidFill>
                  <a:srgbClr val="565656"/>
                </a:solidFill>
                <a:latin typeface="Arial"/>
                <a:ea typeface="Arial"/>
                <a:cs typeface="Arial"/>
              </a:defRPr>
            </a:pPr>
            <a:r>
              <a:rPr lang="sl-SI"/>
              <a:t>Blood samples collected by a member of pharmacy staff in 2010 (n=64)</a:t>
            </a:r>
          </a:p>
        </c:rich>
      </c:tx>
      <c:layout/>
      <c:overlay val="1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4752113471603524E-2"/>
          <c:y val="0.10747008183980136"/>
          <c:w val="0.89189346124271751"/>
          <c:h val="0.61699178060045379"/>
        </c:manualLayout>
      </c:layout>
      <c:barChart>
        <c:barDir val="col"/>
        <c:grouping val="stacked"/>
        <c:varyColors val="0"/>
        <c:ser>
          <c:idx val="0"/>
          <c:order val="0"/>
          <c:tx>
            <c:v>Yes</c:v>
          </c:tx>
          <c:spPr>
            <a:solidFill>
              <a:srgbClr val="306192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'Q45'!$B$7:$B$36</c:f>
              <c:strCache>
                <c:ptCount val="30"/>
                <c:pt idx="0">
                  <c:v>Austria</c:v>
                </c:pt>
                <c:pt idx="1">
                  <c:v>Belgium</c:v>
                </c:pt>
                <c:pt idx="2">
                  <c:v>BiH</c:v>
                </c:pt>
                <c:pt idx="3">
                  <c:v>Bulgaria</c:v>
                </c:pt>
                <c:pt idx="4">
                  <c:v>Croatia</c:v>
                </c:pt>
                <c:pt idx="5">
                  <c:v>Czech Republic</c:v>
                </c:pt>
                <c:pt idx="6">
                  <c:v>Denmark</c:v>
                </c:pt>
                <c:pt idx="7">
                  <c:v>Estonia</c:v>
                </c:pt>
                <c:pt idx="8">
                  <c:v>Finland</c:v>
                </c:pt>
                <c:pt idx="9">
                  <c:v>France</c:v>
                </c:pt>
                <c:pt idx="10">
                  <c:v>FYROM</c:v>
                </c:pt>
                <c:pt idx="11">
                  <c:v>Germany</c:v>
                </c:pt>
                <c:pt idx="12">
                  <c:v>Greece</c:v>
                </c:pt>
                <c:pt idx="13">
                  <c:v>Hungary</c:v>
                </c:pt>
                <c:pt idx="14">
                  <c:v>Ireland</c:v>
                </c:pt>
                <c:pt idx="15">
                  <c:v>Italy</c:v>
                </c:pt>
                <c:pt idx="16">
                  <c:v>Latvia</c:v>
                </c:pt>
                <c:pt idx="17">
                  <c:v>Lithuania</c:v>
                </c:pt>
                <c:pt idx="18">
                  <c:v>luxembourg</c:v>
                </c:pt>
                <c:pt idx="19">
                  <c:v>Netherlands</c:v>
                </c:pt>
                <c:pt idx="20">
                  <c:v>Norway</c:v>
                </c:pt>
                <c:pt idx="21">
                  <c:v>Poland</c:v>
                </c:pt>
                <c:pt idx="22">
                  <c:v>Portugal</c:v>
                </c:pt>
                <c:pt idx="23">
                  <c:v>Serbia</c:v>
                </c:pt>
                <c:pt idx="24">
                  <c:v>Slovakia</c:v>
                </c:pt>
                <c:pt idx="25">
                  <c:v>Slovenia</c:v>
                </c:pt>
                <c:pt idx="26">
                  <c:v>Spain</c:v>
                </c:pt>
                <c:pt idx="27">
                  <c:v>Sweden</c:v>
                </c:pt>
                <c:pt idx="28">
                  <c:v>Switzerland</c:v>
                </c:pt>
                <c:pt idx="29">
                  <c:v>UK</c:v>
                </c:pt>
              </c:strCache>
            </c:strRef>
          </c:cat>
          <c:val>
            <c:numRef>
              <c:f>'Q45'!$F$7:$F$36</c:f>
              <c:numCache>
                <c:formatCode>#,##0.0%</c:formatCode>
                <c:ptCount val="3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1.5625E-2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1.5625E-2</c:v>
                </c:pt>
                <c:pt idx="10">
                  <c:v>0</c:v>
                </c:pt>
                <c:pt idx="11">
                  <c:v>1.5625E-2</c:v>
                </c:pt>
                <c:pt idx="12">
                  <c:v>1.5625E-2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1.5625E-2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3.125E-2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</c:numCache>
            </c:numRef>
          </c:val>
        </c:ser>
        <c:ser>
          <c:idx val="1"/>
          <c:order val="1"/>
          <c:tx>
            <c:v>No</c:v>
          </c:tx>
          <c:spPr>
            <a:ln>
              <a:solidFill>
                <a:srgbClr val="000000"/>
              </a:solidFill>
            </a:ln>
          </c:spPr>
          <c:invertIfNegative val="0"/>
          <c:cat>
            <c:strRef>
              <c:f>'Q45'!$B$7:$B$36</c:f>
              <c:strCache>
                <c:ptCount val="30"/>
                <c:pt idx="0">
                  <c:v>Austria</c:v>
                </c:pt>
                <c:pt idx="1">
                  <c:v>Belgium</c:v>
                </c:pt>
                <c:pt idx="2">
                  <c:v>BiH</c:v>
                </c:pt>
                <c:pt idx="3">
                  <c:v>Bulgaria</c:v>
                </c:pt>
                <c:pt idx="4">
                  <c:v>Croatia</c:v>
                </c:pt>
                <c:pt idx="5">
                  <c:v>Czech Republic</c:v>
                </c:pt>
                <c:pt idx="6">
                  <c:v>Denmark</c:v>
                </c:pt>
                <c:pt idx="7">
                  <c:v>Estonia</c:v>
                </c:pt>
                <c:pt idx="8">
                  <c:v>Finland</c:v>
                </c:pt>
                <c:pt idx="9">
                  <c:v>France</c:v>
                </c:pt>
                <c:pt idx="10">
                  <c:v>FYROM</c:v>
                </c:pt>
                <c:pt idx="11">
                  <c:v>Germany</c:v>
                </c:pt>
                <c:pt idx="12">
                  <c:v>Greece</c:v>
                </c:pt>
                <c:pt idx="13">
                  <c:v>Hungary</c:v>
                </c:pt>
                <c:pt idx="14">
                  <c:v>Ireland</c:v>
                </c:pt>
                <c:pt idx="15">
                  <c:v>Italy</c:v>
                </c:pt>
                <c:pt idx="16">
                  <c:v>Latvia</c:v>
                </c:pt>
                <c:pt idx="17">
                  <c:v>Lithuania</c:v>
                </c:pt>
                <c:pt idx="18">
                  <c:v>luxembourg</c:v>
                </c:pt>
                <c:pt idx="19">
                  <c:v>Netherlands</c:v>
                </c:pt>
                <c:pt idx="20">
                  <c:v>Norway</c:v>
                </c:pt>
                <c:pt idx="21">
                  <c:v>Poland</c:v>
                </c:pt>
                <c:pt idx="22">
                  <c:v>Portugal</c:v>
                </c:pt>
                <c:pt idx="23">
                  <c:v>Serbia</c:v>
                </c:pt>
                <c:pt idx="24">
                  <c:v>Slovakia</c:v>
                </c:pt>
                <c:pt idx="25">
                  <c:v>Slovenia</c:v>
                </c:pt>
                <c:pt idx="26">
                  <c:v>Spain</c:v>
                </c:pt>
                <c:pt idx="27">
                  <c:v>Sweden</c:v>
                </c:pt>
                <c:pt idx="28">
                  <c:v>Switzerland</c:v>
                </c:pt>
                <c:pt idx="29">
                  <c:v>UK</c:v>
                </c:pt>
              </c:strCache>
            </c:strRef>
          </c:cat>
          <c:val>
            <c:numRef>
              <c:f>'Q45'!$J$7:$J$36</c:f>
              <c:numCache>
                <c:formatCode>#,##0.0%</c:formatCode>
                <c:ptCount val="30"/>
                <c:pt idx="0">
                  <c:v>4.6875E-2</c:v>
                </c:pt>
                <c:pt idx="1">
                  <c:v>0</c:v>
                </c:pt>
                <c:pt idx="2">
                  <c:v>1.5625E-2</c:v>
                </c:pt>
                <c:pt idx="3">
                  <c:v>0</c:v>
                </c:pt>
                <c:pt idx="4">
                  <c:v>4.6875E-2</c:v>
                </c:pt>
                <c:pt idx="5">
                  <c:v>3.125E-2</c:v>
                </c:pt>
                <c:pt idx="6">
                  <c:v>4.6875E-2</c:v>
                </c:pt>
                <c:pt idx="7">
                  <c:v>1.5625E-2</c:v>
                </c:pt>
                <c:pt idx="8">
                  <c:v>1.5625E-2</c:v>
                </c:pt>
                <c:pt idx="9">
                  <c:v>3.125E-2</c:v>
                </c:pt>
                <c:pt idx="10">
                  <c:v>1.5625E-2</c:v>
                </c:pt>
                <c:pt idx="11">
                  <c:v>0.1875</c:v>
                </c:pt>
                <c:pt idx="12">
                  <c:v>1.5625E-2</c:v>
                </c:pt>
                <c:pt idx="13">
                  <c:v>0</c:v>
                </c:pt>
                <c:pt idx="14">
                  <c:v>3.125E-2</c:v>
                </c:pt>
                <c:pt idx="15">
                  <c:v>0</c:v>
                </c:pt>
                <c:pt idx="16">
                  <c:v>0</c:v>
                </c:pt>
                <c:pt idx="17">
                  <c:v>3.125E-2</c:v>
                </c:pt>
                <c:pt idx="18">
                  <c:v>0</c:v>
                </c:pt>
                <c:pt idx="19">
                  <c:v>0.109375</c:v>
                </c:pt>
                <c:pt idx="20">
                  <c:v>0</c:v>
                </c:pt>
                <c:pt idx="21">
                  <c:v>0</c:v>
                </c:pt>
                <c:pt idx="22">
                  <c:v>3.125E-2</c:v>
                </c:pt>
                <c:pt idx="23">
                  <c:v>3.125E-2</c:v>
                </c:pt>
                <c:pt idx="24">
                  <c:v>1.5625E-2</c:v>
                </c:pt>
                <c:pt idx="25">
                  <c:v>3.125E-2</c:v>
                </c:pt>
                <c:pt idx="26">
                  <c:v>0.125</c:v>
                </c:pt>
                <c:pt idx="27">
                  <c:v>0</c:v>
                </c:pt>
                <c:pt idx="28">
                  <c:v>1.5625E-2</c:v>
                </c:pt>
                <c:pt idx="29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85206272"/>
        <c:axId val="185207808"/>
      </c:barChart>
      <c:catAx>
        <c:axId val="185206272"/>
        <c:scaling>
          <c:orientation val="minMax"/>
        </c:scaling>
        <c:delete val="0"/>
        <c:axPos val="b"/>
        <c:numFmt formatCode="@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1" i="0" u="none" strike="noStrike" baseline="0">
                <a:solidFill>
                  <a:srgbClr val="333333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8520780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85207808"/>
        <c:scaling>
          <c:orientation val="minMax"/>
        </c:scaling>
        <c:delete val="0"/>
        <c:axPos val="l"/>
        <c:majorGridlines>
          <c:spPr>
            <a:ln w="3175">
              <a:solidFill>
                <a:srgbClr val="565656"/>
              </a:solidFill>
              <a:prstDash val="solid"/>
            </a:ln>
          </c:spPr>
        </c:majorGridlines>
        <c:numFmt formatCode="#,##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333333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85206272"/>
        <c:crosses val="autoZero"/>
        <c:crossBetween val="between"/>
      </c:valAx>
      <c:spPr>
        <a:gradFill rotWithShape="0">
          <a:gsLst>
            <a:gs pos="0">
              <a:srgbClr val="F2F2F2"/>
            </a:gs>
            <a:gs pos="100000">
              <a:srgbClr val="F2F2F2">
                <a:gamma/>
                <a:shade val="46275"/>
                <a:invGamma/>
              </a:srgbClr>
            </a:gs>
          </a:gsLst>
          <a:lin ang="5400000" scaled="1"/>
        </a:gradFill>
        <a:ln w="12700">
          <a:solidFill>
            <a:srgbClr val="A7A7A7"/>
          </a:solidFill>
          <a:prstDash val="solid"/>
        </a:ln>
      </c:spPr>
    </c:plotArea>
    <c:legend>
      <c:legendPos val="b"/>
      <c:layout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20" b="1" i="0" u="none" strike="noStrike" baseline="0">
              <a:solidFill>
                <a:srgbClr val="565656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333333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233" r="0.75000000000000233" t="1" header="0.5" footer="0.5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281940</xdr:colOff>
      <xdr:row>43</xdr:row>
      <xdr:rowOff>45720</xdr:rowOff>
    </xdr:from>
    <xdr:to>
      <xdr:col>23</xdr:col>
      <xdr:colOff>441960</xdr:colOff>
      <xdr:row>68</xdr:row>
      <xdr:rowOff>0</xdr:rowOff>
    </xdr:to>
    <xdr:graphicFrame macro="">
      <xdr:nvGraphicFramePr>
        <xdr:cNvPr id="1076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106680</xdr:colOff>
      <xdr:row>76</xdr:row>
      <xdr:rowOff>83820</xdr:rowOff>
    </xdr:from>
    <xdr:to>
      <xdr:col>20</xdr:col>
      <xdr:colOff>206829</xdr:colOff>
      <xdr:row>107</xdr:row>
      <xdr:rowOff>0</xdr:rowOff>
    </xdr:to>
    <xdr:graphicFrame macro="">
      <xdr:nvGraphicFramePr>
        <xdr:cNvPr id="1077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14</xdr:col>
      <xdr:colOff>281940</xdr:colOff>
      <xdr:row>3</xdr:row>
      <xdr:rowOff>45720</xdr:rowOff>
    </xdr:from>
    <xdr:to>
      <xdr:col>23</xdr:col>
      <xdr:colOff>441960</xdr:colOff>
      <xdr:row>24</xdr:row>
      <xdr:rowOff>137160</xdr:rowOff>
    </xdr:to>
    <xdr:graphicFrame macro="">
      <xdr:nvGraphicFramePr>
        <xdr:cNvPr id="1078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129540</xdr:colOff>
      <xdr:row>42</xdr:row>
      <xdr:rowOff>15240</xdr:rowOff>
    </xdr:from>
    <xdr:to>
      <xdr:col>23</xdr:col>
      <xdr:colOff>297180</xdr:colOff>
      <xdr:row>67</xdr:row>
      <xdr:rowOff>0</xdr:rowOff>
    </xdr:to>
    <xdr:graphicFrame macro="">
      <xdr:nvGraphicFramePr>
        <xdr:cNvPr id="21526" name="Chart 1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13062</xdr:colOff>
      <xdr:row>73</xdr:row>
      <xdr:rowOff>103415</xdr:rowOff>
    </xdr:from>
    <xdr:to>
      <xdr:col>19</xdr:col>
      <xdr:colOff>337457</xdr:colOff>
      <xdr:row>101</xdr:row>
      <xdr:rowOff>34834</xdr:rowOff>
    </xdr:to>
    <xdr:graphicFrame macro="">
      <xdr:nvGraphicFramePr>
        <xdr:cNvPr id="21527" name="Chart 1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14</xdr:col>
      <xdr:colOff>129540</xdr:colOff>
      <xdr:row>4</xdr:row>
      <xdr:rowOff>15240</xdr:rowOff>
    </xdr:from>
    <xdr:to>
      <xdr:col>23</xdr:col>
      <xdr:colOff>297180</xdr:colOff>
      <xdr:row>25</xdr:row>
      <xdr:rowOff>121920</xdr:rowOff>
    </xdr:to>
    <xdr:graphicFrame macro="">
      <xdr:nvGraphicFramePr>
        <xdr:cNvPr id="21528" name="Chart 1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266"/>
  <sheetViews>
    <sheetView zoomScale="70" zoomScaleNormal="70" zoomScaleSheetLayoutView="85" workbookViewId="0">
      <selection activeCell="C12" sqref="C12"/>
    </sheetView>
  </sheetViews>
  <sheetFormatPr defaultColWidth="9.33203125" defaultRowHeight="12" x14ac:dyDescent="0.2"/>
  <cols>
    <col min="1" max="1" width="9.33203125" style="1"/>
    <col min="2" max="2" width="16.83203125" style="1" customWidth="1"/>
    <col min="3" max="3" width="9.33203125" style="1"/>
    <col min="4" max="4" width="14.1640625" style="1" customWidth="1"/>
    <col min="5" max="5" width="16.1640625" style="1" customWidth="1"/>
    <col min="6" max="7" width="9.33203125" style="1"/>
    <col min="8" max="8" width="15" style="1" customWidth="1"/>
    <col min="9" max="9" width="10.33203125" style="1" bestFit="1" customWidth="1"/>
    <col min="10" max="10" width="9.33203125" style="1"/>
    <col min="11" max="11" width="15.83203125" style="1" customWidth="1"/>
    <col min="12" max="12" width="9.33203125" style="1"/>
    <col min="13" max="13" width="10.33203125" style="1" bestFit="1" customWidth="1"/>
    <col min="14" max="14" width="14.1640625" style="1" customWidth="1"/>
    <col min="15" max="16" width="9.33203125" style="1"/>
    <col min="17" max="17" width="15" style="1" customWidth="1"/>
    <col min="18" max="19" width="9.33203125" style="1"/>
    <col min="20" max="20" width="16.1640625" style="1" customWidth="1"/>
    <col min="21" max="16384" width="9.33203125" style="1"/>
  </cols>
  <sheetData>
    <row r="1" spans="1:14" ht="15.75" x14ac:dyDescent="0.25">
      <c r="A1" s="24" t="s">
        <v>36</v>
      </c>
    </row>
    <row r="2" spans="1:14" ht="15.75" x14ac:dyDescent="0.25">
      <c r="A2" s="24"/>
    </row>
    <row r="3" spans="1:14" ht="12.75" x14ac:dyDescent="0.2">
      <c r="A3" s="34" t="s">
        <v>47</v>
      </c>
      <c r="F3" s="25" t="s">
        <v>1</v>
      </c>
      <c r="G3" s="25"/>
      <c r="H3" s="25"/>
      <c r="I3" s="25"/>
      <c r="J3" s="25" t="s">
        <v>2</v>
      </c>
    </row>
    <row r="4" spans="1:14" x14ac:dyDescent="0.2">
      <c r="A4" s="47" t="s">
        <v>0</v>
      </c>
      <c r="B4" s="48" t="s">
        <v>0</v>
      </c>
      <c r="C4" s="108" t="s">
        <v>48</v>
      </c>
      <c r="D4" s="108"/>
      <c r="E4" s="108"/>
      <c r="F4" s="108"/>
      <c r="G4" s="108"/>
      <c r="H4" s="108"/>
      <c r="I4" s="108"/>
      <c r="J4" s="108"/>
      <c r="K4" s="108"/>
      <c r="L4" s="108"/>
      <c r="M4" s="108"/>
      <c r="N4" s="108"/>
    </row>
    <row r="5" spans="1:14" x14ac:dyDescent="0.2">
      <c r="A5" s="49"/>
      <c r="B5" s="50"/>
      <c r="C5" s="108" t="s">
        <v>1</v>
      </c>
      <c r="D5" s="108"/>
      <c r="E5" s="108"/>
      <c r="F5" s="108"/>
      <c r="G5" s="108" t="s">
        <v>2</v>
      </c>
      <c r="H5" s="108"/>
      <c r="I5" s="108"/>
      <c r="J5" s="108"/>
      <c r="K5" s="108" t="s">
        <v>3</v>
      </c>
      <c r="L5" s="108"/>
      <c r="M5" s="108"/>
      <c r="N5" s="108"/>
    </row>
    <row r="6" spans="1:14" x14ac:dyDescent="0.2">
      <c r="A6" s="49"/>
      <c r="B6" s="50"/>
      <c r="C6" s="51" t="s">
        <v>4</v>
      </c>
      <c r="D6" s="51" t="s">
        <v>27</v>
      </c>
      <c r="E6" s="51" t="s">
        <v>28</v>
      </c>
      <c r="F6" s="51" t="s">
        <v>29</v>
      </c>
      <c r="G6" s="51" t="s">
        <v>4</v>
      </c>
      <c r="H6" s="51" t="s">
        <v>27</v>
      </c>
      <c r="I6" s="51" t="s">
        <v>28</v>
      </c>
      <c r="J6" s="51" t="s">
        <v>29</v>
      </c>
      <c r="K6" s="51" t="s">
        <v>4</v>
      </c>
      <c r="L6" s="51" t="s">
        <v>27</v>
      </c>
      <c r="M6" s="51" t="s">
        <v>28</v>
      </c>
      <c r="N6" s="51" t="s">
        <v>29</v>
      </c>
    </row>
    <row r="7" spans="1:14" ht="13.5" x14ac:dyDescent="0.2">
      <c r="A7" s="52" t="s">
        <v>30</v>
      </c>
      <c r="B7" s="53" t="s">
        <v>5</v>
      </c>
      <c r="C7" s="54">
        <v>3</v>
      </c>
      <c r="D7" s="55">
        <f>IF($K7=0,0,C7/$K7)</f>
        <v>8.3333333333333329E-2</v>
      </c>
      <c r="E7" s="56">
        <f>C7/C$38</f>
        <v>4.7619047619047616E-2</v>
      </c>
      <c r="F7" s="56">
        <f>C7/$K$38</f>
        <v>3.0643513789581204E-3</v>
      </c>
      <c r="G7" s="57">
        <f>K7-C7</f>
        <v>33</v>
      </c>
      <c r="H7" s="55">
        <f t="shared" ref="H7:H38" si="0">IF($K7=0,0,G7/$K7)</f>
        <v>0.91666666666666663</v>
      </c>
      <c r="I7" s="56">
        <f>G7/G$38</f>
        <v>3.6026200873362446E-2</v>
      </c>
      <c r="J7" s="56">
        <f>G7/$K$38</f>
        <v>3.3707865168539325E-2</v>
      </c>
      <c r="K7" s="57">
        <v>36</v>
      </c>
      <c r="L7" s="55">
        <f t="shared" ref="L7:L38" si="1">IF($K7=0,0,K7/$K7)</f>
        <v>1</v>
      </c>
      <c r="M7" s="56">
        <f>K7/K$38</f>
        <v>3.6772216547497447E-2</v>
      </c>
      <c r="N7" s="58">
        <f>K7/$K$38</f>
        <v>3.6772216547497447E-2</v>
      </c>
    </row>
    <row r="8" spans="1:14" ht="13.5" x14ac:dyDescent="0.2">
      <c r="A8" s="52"/>
      <c r="B8" s="53" t="s">
        <v>6</v>
      </c>
      <c r="C8" s="59">
        <v>0</v>
      </c>
      <c r="D8" s="55">
        <f>IF($K8=0,0,C8/$K8)</f>
        <v>0</v>
      </c>
      <c r="E8" s="55">
        <f t="shared" ref="E8:E36" si="2">C8/C$38</f>
        <v>0</v>
      </c>
      <c r="F8" s="55">
        <f t="shared" ref="F8:F36" si="3">C8/$K$38</f>
        <v>0</v>
      </c>
      <c r="G8" s="60">
        <f t="shared" ref="G8:G36" si="4">K8-C8</f>
        <v>36</v>
      </c>
      <c r="H8" s="55">
        <f t="shared" si="0"/>
        <v>1</v>
      </c>
      <c r="I8" s="55">
        <f t="shared" ref="I8:I36" si="5">G8/G$38</f>
        <v>3.9301310043668124E-2</v>
      </c>
      <c r="J8" s="55">
        <f t="shared" ref="J8:J36" si="6">G8/$K$38</f>
        <v>3.6772216547497447E-2</v>
      </c>
      <c r="K8" s="60">
        <v>36</v>
      </c>
      <c r="L8" s="55">
        <f t="shared" si="1"/>
        <v>1</v>
      </c>
      <c r="M8" s="55">
        <f t="shared" ref="M8:M36" si="7">K8/K$38</f>
        <v>3.6772216547497447E-2</v>
      </c>
      <c r="N8" s="61">
        <f t="shared" ref="N8:N36" si="8">K8/$K$38</f>
        <v>3.6772216547497447E-2</v>
      </c>
    </row>
    <row r="9" spans="1:14" ht="13.5" x14ac:dyDescent="0.2">
      <c r="A9" s="52"/>
      <c r="B9" s="53" t="s">
        <v>41</v>
      </c>
      <c r="C9" s="59">
        <v>1</v>
      </c>
      <c r="D9" s="55">
        <f t="shared" ref="D9:D38" si="9">IF($K9=0,0,C9/$K9)</f>
        <v>0.16666666666666666</v>
      </c>
      <c r="E9" s="55">
        <f t="shared" si="2"/>
        <v>1.5873015873015872E-2</v>
      </c>
      <c r="F9" s="55">
        <f t="shared" si="3"/>
        <v>1.0214504596527069E-3</v>
      </c>
      <c r="G9" s="60">
        <f t="shared" si="4"/>
        <v>5</v>
      </c>
      <c r="H9" s="55">
        <f t="shared" si="0"/>
        <v>0.83333333333333337</v>
      </c>
      <c r="I9" s="55">
        <f t="shared" si="5"/>
        <v>5.4585152838427945E-3</v>
      </c>
      <c r="J9" s="55">
        <f t="shared" si="6"/>
        <v>5.1072522982635342E-3</v>
      </c>
      <c r="K9" s="60">
        <v>6</v>
      </c>
      <c r="L9" s="55">
        <f t="shared" si="1"/>
        <v>1</v>
      </c>
      <c r="M9" s="55">
        <f t="shared" si="7"/>
        <v>6.1287027579162408E-3</v>
      </c>
      <c r="N9" s="61">
        <f t="shared" si="8"/>
        <v>6.1287027579162408E-3</v>
      </c>
    </row>
    <row r="10" spans="1:14" ht="13.5" x14ac:dyDescent="0.2">
      <c r="A10" s="52"/>
      <c r="B10" s="53" t="s">
        <v>42</v>
      </c>
      <c r="C10" s="59">
        <v>0</v>
      </c>
      <c r="D10" s="55">
        <f t="shared" si="9"/>
        <v>0</v>
      </c>
      <c r="E10" s="55">
        <f t="shared" si="2"/>
        <v>0</v>
      </c>
      <c r="F10" s="55">
        <f t="shared" si="3"/>
        <v>0</v>
      </c>
      <c r="G10" s="60">
        <f t="shared" si="4"/>
        <v>55</v>
      </c>
      <c r="H10" s="55">
        <f t="shared" si="0"/>
        <v>1</v>
      </c>
      <c r="I10" s="55">
        <f t="shared" si="5"/>
        <v>6.0043668122270744E-2</v>
      </c>
      <c r="J10" s="55">
        <f t="shared" si="6"/>
        <v>5.6179775280898875E-2</v>
      </c>
      <c r="K10" s="60">
        <v>55</v>
      </c>
      <c r="L10" s="55">
        <f t="shared" si="1"/>
        <v>1</v>
      </c>
      <c r="M10" s="55">
        <f t="shared" si="7"/>
        <v>5.6179775280898875E-2</v>
      </c>
      <c r="N10" s="61">
        <f t="shared" si="8"/>
        <v>5.6179775280898875E-2</v>
      </c>
    </row>
    <row r="11" spans="1:14" ht="13.5" x14ac:dyDescent="0.2">
      <c r="A11" s="52"/>
      <c r="B11" s="53" t="s">
        <v>16</v>
      </c>
      <c r="C11" s="59">
        <v>4</v>
      </c>
      <c r="D11" s="55">
        <f t="shared" si="9"/>
        <v>0.10256410256410256</v>
      </c>
      <c r="E11" s="55">
        <f t="shared" si="2"/>
        <v>6.3492063492063489E-2</v>
      </c>
      <c r="F11" s="55">
        <f t="shared" si="3"/>
        <v>4.0858018386108275E-3</v>
      </c>
      <c r="G11" s="60">
        <f t="shared" si="4"/>
        <v>35</v>
      </c>
      <c r="H11" s="55">
        <f t="shared" si="0"/>
        <v>0.89743589743589747</v>
      </c>
      <c r="I11" s="55">
        <f t="shared" si="5"/>
        <v>3.8209606986899562E-2</v>
      </c>
      <c r="J11" s="55">
        <f t="shared" si="6"/>
        <v>3.5750766087844742E-2</v>
      </c>
      <c r="K11" s="60">
        <v>39</v>
      </c>
      <c r="L11" s="55">
        <f t="shared" si="1"/>
        <v>1</v>
      </c>
      <c r="M11" s="55">
        <f t="shared" si="7"/>
        <v>3.9836567926455568E-2</v>
      </c>
      <c r="N11" s="61">
        <f t="shared" si="8"/>
        <v>3.9836567926455568E-2</v>
      </c>
    </row>
    <row r="12" spans="1:14" ht="13.5" x14ac:dyDescent="0.2">
      <c r="A12" s="52"/>
      <c r="B12" s="53" t="s">
        <v>8</v>
      </c>
      <c r="C12" s="59">
        <v>2</v>
      </c>
      <c r="D12" s="55">
        <f t="shared" si="9"/>
        <v>4.878048780487805E-2</v>
      </c>
      <c r="E12" s="55">
        <f t="shared" si="2"/>
        <v>3.1746031746031744E-2</v>
      </c>
      <c r="F12" s="55">
        <f t="shared" si="3"/>
        <v>2.0429009193054137E-3</v>
      </c>
      <c r="G12" s="60">
        <f t="shared" si="4"/>
        <v>39</v>
      </c>
      <c r="H12" s="55">
        <f t="shared" si="0"/>
        <v>0.95121951219512191</v>
      </c>
      <c r="I12" s="55">
        <f t="shared" si="5"/>
        <v>4.2576419213973801E-2</v>
      </c>
      <c r="J12" s="55">
        <f t="shared" si="6"/>
        <v>3.9836567926455568E-2</v>
      </c>
      <c r="K12" s="60">
        <v>41</v>
      </c>
      <c r="L12" s="55">
        <f t="shared" si="1"/>
        <v>1</v>
      </c>
      <c r="M12" s="55">
        <f t="shared" si="7"/>
        <v>4.1879468845760978E-2</v>
      </c>
      <c r="N12" s="61">
        <f t="shared" si="8"/>
        <v>4.1879468845760978E-2</v>
      </c>
    </row>
    <row r="13" spans="1:14" ht="13.5" x14ac:dyDescent="0.2">
      <c r="A13" s="52"/>
      <c r="B13" s="53" t="s">
        <v>10</v>
      </c>
      <c r="C13" s="59">
        <v>2</v>
      </c>
      <c r="D13" s="55">
        <f t="shared" si="9"/>
        <v>0.2857142857142857</v>
      </c>
      <c r="E13" s="55">
        <f t="shared" si="2"/>
        <v>3.1746031746031744E-2</v>
      </c>
      <c r="F13" s="55">
        <f t="shared" si="3"/>
        <v>2.0429009193054137E-3</v>
      </c>
      <c r="G13" s="60">
        <f t="shared" si="4"/>
        <v>5</v>
      </c>
      <c r="H13" s="55">
        <f t="shared" si="0"/>
        <v>0.7142857142857143</v>
      </c>
      <c r="I13" s="55">
        <f t="shared" si="5"/>
        <v>5.4585152838427945E-3</v>
      </c>
      <c r="J13" s="55">
        <f t="shared" si="6"/>
        <v>5.1072522982635342E-3</v>
      </c>
      <c r="K13" s="60">
        <v>7</v>
      </c>
      <c r="L13" s="55">
        <f t="shared" si="1"/>
        <v>1</v>
      </c>
      <c r="M13" s="55">
        <f t="shared" si="7"/>
        <v>7.1501532175689483E-3</v>
      </c>
      <c r="N13" s="61">
        <f t="shared" si="8"/>
        <v>7.1501532175689483E-3</v>
      </c>
    </row>
    <row r="14" spans="1:14" ht="13.5" x14ac:dyDescent="0.2">
      <c r="A14" s="52"/>
      <c r="B14" s="53" t="s">
        <v>12</v>
      </c>
      <c r="C14" s="59">
        <v>1</v>
      </c>
      <c r="D14" s="55">
        <f t="shared" si="9"/>
        <v>5.5555555555555552E-2</v>
      </c>
      <c r="E14" s="55">
        <f t="shared" si="2"/>
        <v>1.5873015873015872E-2</v>
      </c>
      <c r="F14" s="55">
        <f t="shared" si="3"/>
        <v>1.0214504596527069E-3</v>
      </c>
      <c r="G14" s="60">
        <f t="shared" si="4"/>
        <v>17</v>
      </c>
      <c r="H14" s="55">
        <f t="shared" si="0"/>
        <v>0.94444444444444442</v>
      </c>
      <c r="I14" s="55">
        <f t="shared" si="5"/>
        <v>1.8558951965065504E-2</v>
      </c>
      <c r="J14" s="55">
        <f t="shared" si="6"/>
        <v>1.7364657814096015E-2</v>
      </c>
      <c r="K14" s="60">
        <v>18</v>
      </c>
      <c r="L14" s="55">
        <f t="shared" si="1"/>
        <v>1</v>
      </c>
      <c r="M14" s="55">
        <f t="shared" si="7"/>
        <v>1.8386108273748723E-2</v>
      </c>
      <c r="N14" s="61">
        <f t="shared" si="8"/>
        <v>1.8386108273748723E-2</v>
      </c>
    </row>
    <row r="15" spans="1:14" ht="13.5" x14ac:dyDescent="0.2">
      <c r="A15" s="52"/>
      <c r="B15" s="53" t="s">
        <v>13</v>
      </c>
      <c r="C15" s="59">
        <v>1</v>
      </c>
      <c r="D15" s="55">
        <f t="shared" si="9"/>
        <v>2.3809523809523808E-2</v>
      </c>
      <c r="E15" s="55">
        <f t="shared" si="2"/>
        <v>1.5873015873015872E-2</v>
      </c>
      <c r="F15" s="55">
        <f t="shared" si="3"/>
        <v>1.0214504596527069E-3</v>
      </c>
      <c r="G15" s="60">
        <f t="shared" si="4"/>
        <v>41</v>
      </c>
      <c r="H15" s="55">
        <f t="shared" si="0"/>
        <v>0.97619047619047616</v>
      </c>
      <c r="I15" s="55">
        <f t="shared" si="5"/>
        <v>4.4759825327510917E-2</v>
      </c>
      <c r="J15" s="55">
        <f t="shared" si="6"/>
        <v>4.1879468845760978E-2</v>
      </c>
      <c r="K15" s="60">
        <v>42</v>
      </c>
      <c r="L15" s="55">
        <f t="shared" si="1"/>
        <v>1</v>
      </c>
      <c r="M15" s="55">
        <f t="shared" si="7"/>
        <v>4.290091930541369E-2</v>
      </c>
      <c r="N15" s="61">
        <f t="shared" si="8"/>
        <v>4.290091930541369E-2</v>
      </c>
    </row>
    <row r="16" spans="1:14" ht="13.5" x14ac:dyDescent="0.2">
      <c r="A16" s="52"/>
      <c r="B16" s="53" t="s">
        <v>14</v>
      </c>
      <c r="C16" s="59">
        <v>3</v>
      </c>
      <c r="D16" s="55">
        <f t="shared" si="9"/>
        <v>0.13636363636363635</v>
      </c>
      <c r="E16" s="55">
        <f t="shared" si="2"/>
        <v>4.7619047619047616E-2</v>
      </c>
      <c r="F16" s="55">
        <f t="shared" si="3"/>
        <v>3.0643513789581204E-3</v>
      </c>
      <c r="G16" s="60">
        <f t="shared" si="4"/>
        <v>19</v>
      </c>
      <c r="H16" s="55">
        <f t="shared" si="0"/>
        <v>0.86363636363636365</v>
      </c>
      <c r="I16" s="55">
        <f t="shared" si="5"/>
        <v>2.074235807860262E-2</v>
      </c>
      <c r="J16" s="55">
        <f t="shared" si="6"/>
        <v>1.9407558733401432E-2</v>
      </c>
      <c r="K16" s="60">
        <v>22</v>
      </c>
      <c r="L16" s="55">
        <f t="shared" si="1"/>
        <v>1</v>
      </c>
      <c r="M16" s="55">
        <f t="shared" si="7"/>
        <v>2.247191011235955E-2</v>
      </c>
      <c r="N16" s="61">
        <f t="shared" si="8"/>
        <v>2.247191011235955E-2</v>
      </c>
    </row>
    <row r="17" spans="1:14" ht="13.5" x14ac:dyDescent="0.2">
      <c r="A17" s="52"/>
      <c r="B17" s="53" t="s">
        <v>43</v>
      </c>
      <c r="C17" s="59">
        <v>1</v>
      </c>
      <c r="D17" s="55">
        <f t="shared" si="9"/>
        <v>6.25E-2</v>
      </c>
      <c r="E17" s="55">
        <f t="shared" si="2"/>
        <v>1.5873015873015872E-2</v>
      </c>
      <c r="F17" s="55">
        <f t="shared" si="3"/>
        <v>1.0214504596527069E-3</v>
      </c>
      <c r="G17" s="60">
        <f t="shared" si="4"/>
        <v>15</v>
      </c>
      <c r="H17" s="55">
        <f t="shared" si="0"/>
        <v>0.9375</v>
      </c>
      <c r="I17" s="55">
        <f t="shared" si="5"/>
        <v>1.6375545851528384E-2</v>
      </c>
      <c r="J17" s="55">
        <f t="shared" si="6"/>
        <v>1.5321756894790603E-2</v>
      </c>
      <c r="K17" s="60">
        <v>16</v>
      </c>
      <c r="L17" s="55">
        <f t="shared" si="1"/>
        <v>1</v>
      </c>
      <c r="M17" s="55">
        <f t="shared" si="7"/>
        <v>1.634320735444331E-2</v>
      </c>
      <c r="N17" s="61">
        <f t="shared" si="8"/>
        <v>1.634320735444331E-2</v>
      </c>
    </row>
    <row r="18" spans="1:14" ht="13.5" x14ac:dyDescent="0.2">
      <c r="A18" s="52"/>
      <c r="B18" s="53" t="s">
        <v>9</v>
      </c>
      <c r="C18" s="59">
        <v>13</v>
      </c>
      <c r="D18" s="55">
        <f t="shared" si="9"/>
        <v>0.1326530612244898</v>
      </c>
      <c r="E18" s="55">
        <f t="shared" si="2"/>
        <v>0.20634920634920634</v>
      </c>
      <c r="F18" s="55">
        <f t="shared" si="3"/>
        <v>1.3278855975485188E-2</v>
      </c>
      <c r="G18" s="60">
        <f t="shared" si="4"/>
        <v>85</v>
      </c>
      <c r="H18" s="55">
        <f t="shared" si="0"/>
        <v>0.86734693877551017</v>
      </c>
      <c r="I18" s="55">
        <f t="shared" si="5"/>
        <v>9.2794759825327505E-2</v>
      </c>
      <c r="J18" s="55">
        <f t="shared" si="6"/>
        <v>8.6823289070480078E-2</v>
      </c>
      <c r="K18" s="60">
        <v>98</v>
      </c>
      <c r="L18" s="55">
        <f t="shared" si="1"/>
        <v>1</v>
      </c>
      <c r="M18" s="55">
        <f t="shared" si="7"/>
        <v>0.10010214504596528</v>
      </c>
      <c r="N18" s="61">
        <f t="shared" si="8"/>
        <v>0.10010214504596528</v>
      </c>
    </row>
    <row r="19" spans="1:14" ht="13.5" x14ac:dyDescent="0.2">
      <c r="A19" s="52"/>
      <c r="B19" s="53" t="s">
        <v>15</v>
      </c>
      <c r="C19" s="59">
        <v>2</v>
      </c>
      <c r="D19" s="55">
        <f t="shared" si="9"/>
        <v>6.4516129032258063E-2</v>
      </c>
      <c r="E19" s="55">
        <f t="shared" si="2"/>
        <v>3.1746031746031744E-2</v>
      </c>
      <c r="F19" s="55">
        <f t="shared" si="3"/>
        <v>2.0429009193054137E-3</v>
      </c>
      <c r="G19" s="60">
        <f t="shared" si="4"/>
        <v>29</v>
      </c>
      <c r="H19" s="55">
        <f t="shared" si="0"/>
        <v>0.93548387096774188</v>
      </c>
      <c r="I19" s="55">
        <f t="shared" si="5"/>
        <v>3.1659388646288207E-2</v>
      </c>
      <c r="J19" s="55">
        <f t="shared" si="6"/>
        <v>2.9622063329928498E-2</v>
      </c>
      <c r="K19" s="60">
        <v>31</v>
      </c>
      <c r="L19" s="55">
        <f t="shared" si="1"/>
        <v>1</v>
      </c>
      <c r="M19" s="55">
        <f t="shared" si="7"/>
        <v>3.1664964249233915E-2</v>
      </c>
      <c r="N19" s="61">
        <f t="shared" si="8"/>
        <v>3.1664964249233915E-2</v>
      </c>
    </row>
    <row r="20" spans="1:14" ht="13.5" x14ac:dyDescent="0.2">
      <c r="A20" s="52"/>
      <c r="B20" s="53" t="s">
        <v>17</v>
      </c>
      <c r="C20" s="59">
        <v>0</v>
      </c>
      <c r="D20" s="55">
        <f t="shared" si="9"/>
        <v>0</v>
      </c>
      <c r="E20" s="55">
        <f t="shared" si="2"/>
        <v>0</v>
      </c>
      <c r="F20" s="55">
        <f t="shared" si="3"/>
        <v>0</v>
      </c>
      <c r="G20" s="60">
        <f t="shared" si="4"/>
        <v>47</v>
      </c>
      <c r="H20" s="55">
        <f t="shared" si="0"/>
        <v>1</v>
      </c>
      <c r="I20" s="55">
        <f t="shared" si="5"/>
        <v>5.1310043668122272E-2</v>
      </c>
      <c r="J20" s="55">
        <f t="shared" si="6"/>
        <v>4.8008171603677222E-2</v>
      </c>
      <c r="K20" s="60">
        <v>47</v>
      </c>
      <c r="L20" s="55">
        <f t="shared" si="1"/>
        <v>1</v>
      </c>
      <c r="M20" s="55">
        <f t="shared" si="7"/>
        <v>4.8008171603677222E-2</v>
      </c>
      <c r="N20" s="61">
        <f t="shared" si="8"/>
        <v>4.8008171603677222E-2</v>
      </c>
    </row>
    <row r="21" spans="1:14" ht="13.5" x14ac:dyDescent="0.2">
      <c r="A21" s="52"/>
      <c r="B21" s="53" t="s">
        <v>18</v>
      </c>
      <c r="C21" s="59">
        <v>2</v>
      </c>
      <c r="D21" s="55">
        <f t="shared" si="9"/>
        <v>6.8965517241379309E-2</v>
      </c>
      <c r="E21" s="55">
        <f t="shared" si="2"/>
        <v>3.1746031746031744E-2</v>
      </c>
      <c r="F21" s="55">
        <f t="shared" si="3"/>
        <v>2.0429009193054137E-3</v>
      </c>
      <c r="G21" s="60">
        <f t="shared" si="4"/>
        <v>27</v>
      </c>
      <c r="H21" s="55">
        <f t="shared" si="0"/>
        <v>0.93103448275862066</v>
      </c>
      <c r="I21" s="55">
        <f t="shared" si="5"/>
        <v>2.9475982532751091E-2</v>
      </c>
      <c r="J21" s="55">
        <f t="shared" si="6"/>
        <v>2.7579162410623085E-2</v>
      </c>
      <c r="K21" s="60">
        <v>29</v>
      </c>
      <c r="L21" s="55">
        <f t="shared" si="1"/>
        <v>1</v>
      </c>
      <c r="M21" s="55">
        <f t="shared" si="7"/>
        <v>2.9622063329928498E-2</v>
      </c>
      <c r="N21" s="61">
        <f t="shared" si="8"/>
        <v>2.9622063329928498E-2</v>
      </c>
    </row>
    <row r="22" spans="1:14" ht="13.5" x14ac:dyDescent="0.2">
      <c r="A22" s="52"/>
      <c r="B22" s="53" t="s">
        <v>19</v>
      </c>
      <c r="C22" s="59">
        <v>0</v>
      </c>
      <c r="D22" s="55">
        <f t="shared" si="9"/>
        <v>0</v>
      </c>
      <c r="E22" s="55">
        <f t="shared" si="2"/>
        <v>0</v>
      </c>
      <c r="F22" s="55">
        <f t="shared" si="3"/>
        <v>0</v>
      </c>
      <c r="G22" s="60">
        <f t="shared" si="4"/>
        <v>117</v>
      </c>
      <c r="H22" s="55">
        <f t="shared" si="0"/>
        <v>1</v>
      </c>
      <c r="I22" s="55">
        <f t="shared" si="5"/>
        <v>0.12772925764192139</v>
      </c>
      <c r="J22" s="55">
        <f t="shared" si="6"/>
        <v>0.1195097037793667</v>
      </c>
      <c r="K22" s="60">
        <v>117</v>
      </c>
      <c r="L22" s="55">
        <f t="shared" si="1"/>
        <v>1</v>
      </c>
      <c r="M22" s="55">
        <f t="shared" si="7"/>
        <v>0.1195097037793667</v>
      </c>
      <c r="N22" s="61">
        <f t="shared" si="8"/>
        <v>0.1195097037793667</v>
      </c>
    </row>
    <row r="23" spans="1:14" ht="13.5" x14ac:dyDescent="0.2">
      <c r="A23" s="52"/>
      <c r="B23" s="53" t="s">
        <v>44</v>
      </c>
      <c r="C23" s="59">
        <v>0</v>
      </c>
      <c r="D23" s="55">
        <f t="shared" si="9"/>
        <v>0</v>
      </c>
      <c r="E23" s="55">
        <f t="shared" si="2"/>
        <v>0</v>
      </c>
      <c r="F23" s="55">
        <f t="shared" si="3"/>
        <v>0</v>
      </c>
      <c r="G23" s="60">
        <f t="shared" si="4"/>
        <v>28</v>
      </c>
      <c r="H23" s="55">
        <f t="shared" si="0"/>
        <v>1</v>
      </c>
      <c r="I23" s="55">
        <f t="shared" si="5"/>
        <v>3.0567685589519649E-2</v>
      </c>
      <c r="J23" s="55">
        <f t="shared" si="6"/>
        <v>2.8600612870275793E-2</v>
      </c>
      <c r="K23" s="60">
        <v>28</v>
      </c>
      <c r="L23" s="55">
        <f t="shared" si="1"/>
        <v>1</v>
      </c>
      <c r="M23" s="55">
        <f t="shared" si="7"/>
        <v>2.8600612870275793E-2</v>
      </c>
      <c r="N23" s="61">
        <f t="shared" si="8"/>
        <v>2.8600612870275793E-2</v>
      </c>
    </row>
    <row r="24" spans="1:14" ht="13.5" x14ac:dyDescent="0.2">
      <c r="A24" s="52"/>
      <c r="B24" s="53" t="s">
        <v>20</v>
      </c>
      <c r="C24" s="59">
        <v>2</v>
      </c>
      <c r="D24" s="55">
        <f t="shared" si="9"/>
        <v>0.5</v>
      </c>
      <c r="E24" s="55">
        <f t="shared" si="2"/>
        <v>3.1746031746031744E-2</v>
      </c>
      <c r="F24" s="55">
        <f t="shared" si="3"/>
        <v>2.0429009193054137E-3</v>
      </c>
      <c r="G24" s="60">
        <f t="shared" si="4"/>
        <v>2</v>
      </c>
      <c r="H24" s="55">
        <f t="shared" si="0"/>
        <v>0.5</v>
      </c>
      <c r="I24" s="55">
        <f t="shared" si="5"/>
        <v>2.1834061135371178E-3</v>
      </c>
      <c r="J24" s="55">
        <f t="shared" si="6"/>
        <v>2.0429009193054137E-3</v>
      </c>
      <c r="K24" s="60">
        <v>4</v>
      </c>
      <c r="L24" s="55">
        <f t="shared" si="1"/>
        <v>1</v>
      </c>
      <c r="M24" s="55">
        <f t="shared" si="7"/>
        <v>4.0858018386108275E-3</v>
      </c>
      <c r="N24" s="61">
        <f t="shared" si="8"/>
        <v>4.0858018386108275E-3</v>
      </c>
    </row>
    <row r="25" spans="1:14" ht="13.5" x14ac:dyDescent="0.2">
      <c r="A25" s="52"/>
      <c r="B25" s="53" t="s">
        <v>49</v>
      </c>
      <c r="C25" s="59">
        <v>0</v>
      </c>
      <c r="D25" s="55">
        <f t="shared" si="9"/>
        <v>0</v>
      </c>
      <c r="E25" s="55">
        <f t="shared" si="2"/>
        <v>0</v>
      </c>
      <c r="F25" s="55">
        <f t="shared" si="3"/>
        <v>0</v>
      </c>
      <c r="G25" s="60">
        <f t="shared" si="4"/>
        <v>5</v>
      </c>
      <c r="H25" s="55">
        <f t="shared" si="0"/>
        <v>1</v>
      </c>
      <c r="I25" s="55">
        <f t="shared" si="5"/>
        <v>5.4585152838427945E-3</v>
      </c>
      <c r="J25" s="55">
        <f t="shared" si="6"/>
        <v>5.1072522982635342E-3</v>
      </c>
      <c r="K25" s="60">
        <v>5</v>
      </c>
      <c r="L25" s="55">
        <f t="shared" si="1"/>
        <v>1</v>
      </c>
      <c r="M25" s="55">
        <f t="shared" si="7"/>
        <v>5.1072522982635342E-3</v>
      </c>
      <c r="N25" s="61">
        <f t="shared" si="8"/>
        <v>5.1072522982635342E-3</v>
      </c>
    </row>
    <row r="26" spans="1:14" ht="13.5" x14ac:dyDescent="0.2">
      <c r="A26" s="52"/>
      <c r="B26" s="53" t="s">
        <v>21</v>
      </c>
      <c r="C26" s="59">
        <v>8</v>
      </c>
      <c r="D26" s="55">
        <f t="shared" si="9"/>
        <v>0.72727272727272729</v>
      </c>
      <c r="E26" s="55">
        <f t="shared" si="2"/>
        <v>0.12698412698412698</v>
      </c>
      <c r="F26" s="55">
        <f t="shared" si="3"/>
        <v>8.171603677221655E-3</v>
      </c>
      <c r="G26" s="60">
        <f t="shared" si="4"/>
        <v>3</v>
      </c>
      <c r="H26" s="55">
        <f t="shared" si="0"/>
        <v>0.27272727272727271</v>
      </c>
      <c r="I26" s="55">
        <f t="shared" si="5"/>
        <v>3.2751091703056767E-3</v>
      </c>
      <c r="J26" s="55">
        <f t="shared" si="6"/>
        <v>3.0643513789581204E-3</v>
      </c>
      <c r="K26" s="60">
        <v>11</v>
      </c>
      <c r="L26" s="55">
        <f t="shared" si="1"/>
        <v>1</v>
      </c>
      <c r="M26" s="55">
        <f t="shared" si="7"/>
        <v>1.1235955056179775E-2</v>
      </c>
      <c r="N26" s="61">
        <f t="shared" si="8"/>
        <v>1.1235955056179775E-2</v>
      </c>
    </row>
    <row r="27" spans="1:14" ht="13.5" x14ac:dyDescent="0.2">
      <c r="A27" s="52"/>
      <c r="B27" s="53" t="s">
        <v>22</v>
      </c>
      <c r="C27" s="59">
        <v>0</v>
      </c>
      <c r="D27" s="55">
        <f t="shared" si="9"/>
        <v>0</v>
      </c>
      <c r="E27" s="55">
        <f t="shared" si="2"/>
        <v>0</v>
      </c>
      <c r="F27" s="55">
        <f t="shared" si="3"/>
        <v>0</v>
      </c>
      <c r="G27" s="60">
        <f t="shared" si="4"/>
        <v>16</v>
      </c>
      <c r="H27" s="55">
        <f t="shared" si="0"/>
        <v>1</v>
      </c>
      <c r="I27" s="55">
        <f t="shared" si="5"/>
        <v>1.7467248908296942E-2</v>
      </c>
      <c r="J27" s="55">
        <f t="shared" si="6"/>
        <v>1.634320735444331E-2</v>
      </c>
      <c r="K27" s="60">
        <v>16</v>
      </c>
      <c r="L27" s="55">
        <f t="shared" si="1"/>
        <v>1</v>
      </c>
      <c r="M27" s="55">
        <f t="shared" si="7"/>
        <v>1.634320735444331E-2</v>
      </c>
      <c r="N27" s="61">
        <f t="shared" si="8"/>
        <v>1.634320735444331E-2</v>
      </c>
    </row>
    <row r="28" spans="1:14" ht="13.5" x14ac:dyDescent="0.2">
      <c r="A28" s="52"/>
      <c r="B28" s="53" t="s">
        <v>23</v>
      </c>
      <c r="C28" s="59">
        <v>0</v>
      </c>
      <c r="D28" s="55">
        <f t="shared" si="9"/>
        <v>0</v>
      </c>
      <c r="E28" s="55">
        <f t="shared" si="2"/>
        <v>0</v>
      </c>
      <c r="F28" s="55">
        <f t="shared" si="3"/>
        <v>0</v>
      </c>
      <c r="G28" s="60">
        <f t="shared" si="4"/>
        <v>35</v>
      </c>
      <c r="H28" s="55">
        <f t="shared" si="0"/>
        <v>1</v>
      </c>
      <c r="I28" s="55">
        <f t="shared" si="5"/>
        <v>3.8209606986899562E-2</v>
      </c>
      <c r="J28" s="55">
        <f t="shared" si="6"/>
        <v>3.5750766087844742E-2</v>
      </c>
      <c r="K28" s="60">
        <v>35</v>
      </c>
      <c r="L28" s="55">
        <f t="shared" si="1"/>
        <v>1</v>
      </c>
      <c r="M28" s="55">
        <f t="shared" si="7"/>
        <v>3.5750766087844742E-2</v>
      </c>
      <c r="N28" s="61">
        <f t="shared" si="8"/>
        <v>3.5750766087844742E-2</v>
      </c>
    </row>
    <row r="29" spans="1:14" ht="13.5" x14ac:dyDescent="0.2">
      <c r="A29" s="52"/>
      <c r="B29" s="53" t="s">
        <v>45</v>
      </c>
      <c r="C29" s="59">
        <v>2</v>
      </c>
      <c r="D29" s="55">
        <f t="shared" si="9"/>
        <v>8.3333333333333329E-2</v>
      </c>
      <c r="E29" s="55">
        <f t="shared" si="2"/>
        <v>3.1746031746031744E-2</v>
      </c>
      <c r="F29" s="55">
        <f t="shared" si="3"/>
        <v>2.0429009193054137E-3</v>
      </c>
      <c r="G29" s="60">
        <f t="shared" si="4"/>
        <v>22</v>
      </c>
      <c r="H29" s="55">
        <f t="shared" si="0"/>
        <v>0.91666666666666663</v>
      </c>
      <c r="I29" s="55">
        <f t="shared" si="5"/>
        <v>2.4017467248908297E-2</v>
      </c>
      <c r="J29" s="55">
        <f t="shared" si="6"/>
        <v>2.247191011235955E-2</v>
      </c>
      <c r="K29" s="60">
        <v>24</v>
      </c>
      <c r="L29" s="55">
        <f t="shared" si="1"/>
        <v>1</v>
      </c>
      <c r="M29" s="55">
        <f t="shared" si="7"/>
        <v>2.4514811031664963E-2</v>
      </c>
      <c r="N29" s="61">
        <f t="shared" si="8"/>
        <v>2.4514811031664963E-2</v>
      </c>
    </row>
    <row r="30" spans="1:14" ht="13.5" x14ac:dyDescent="0.2">
      <c r="A30" s="52"/>
      <c r="B30" s="53" t="s">
        <v>46</v>
      </c>
      <c r="C30" s="59">
        <v>2</v>
      </c>
      <c r="D30" s="55">
        <f t="shared" si="9"/>
        <v>6.8965517241379309E-2</v>
      </c>
      <c r="E30" s="55">
        <f t="shared" si="2"/>
        <v>3.1746031746031744E-2</v>
      </c>
      <c r="F30" s="55">
        <f t="shared" si="3"/>
        <v>2.0429009193054137E-3</v>
      </c>
      <c r="G30" s="60">
        <f t="shared" si="4"/>
        <v>27</v>
      </c>
      <c r="H30" s="55">
        <f t="shared" si="0"/>
        <v>0.93103448275862066</v>
      </c>
      <c r="I30" s="55">
        <f t="shared" si="5"/>
        <v>2.9475982532751091E-2</v>
      </c>
      <c r="J30" s="55">
        <f t="shared" si="6"/>
        <v>2.7579162410623085E-2</v>
      </c>
      <c r="K30" s="60">
        <v>29</v>
      </c>
      <c r="L30" s="55">
        <f t="shared" si="1"/>
        <v>1</v>
      </c>
      <c r="M30" s="55">
        <f t="shared" si="7"/>
        <v>2.9622063329928498E-2</v>
      </c>
      <c r="N30" s="61">
        <f t="shared" si="8"/>
        <v>2.9622063329928498E-2</v>
      </c>
    </row>
    <row r="31" spans="1:14" ht="13.5" x14ac:dyDescent="0.2">
      <c r="A31" s="52"/>
      <c r="B31" s="53" t="s">
        <v>40</v>
      </c>
      <c r="C31" s="59">
        <v>1</v>
      </c>
      <c r="D31" s="55">
        <f t="shared" si="9"/>
        <v>1.7543859649122806E-2</v>
      </c>
      <c r="E31" s="55">
        <f t="shared" si="2"/>
        <v>1.5873015873015872E-2</v>
      </c>
      <c r="F31" s="55">
        <f t="shared" si="3"/>
        <v>1.0214504596527069E-3</v>
      </c>
      <c r="G31" s="60">
        <f t="shared" si="4"/>
        <v>56</v>
      </c>
      <c r="H31" s="55">
        <f t="shared" si="0"/>
        <v>0.98245614035087714</v>
      </c>
      <c r="I31" s="55">
        <f t="shared" si="5"/>
        <v>6.1135371179039298E-2</v>
      </c>
      <c r="J31" s="55">
        <f t="shared" si="6"/>
        <v>5.7201225740551587E-2</v>
      </c>
      <c r="K31" s="60">
        <v>57</v>
      </c>
      <c r="L31" s="55">
        <f t="shared" si="1"/>
        <v>1</v>
      </c>
      <c r="M31" s="55">
        <f t="shared" si="7"/>
        <v>5.8222676200204292E-2</v>
      </c>
      <c r="N31" s="61">
        <f t="shared" si="8"/>
        <v>5.8222676200204292E-2</v>
      </c>
    </row>
    <row r="32" spans="1:14" ht="13.5" x14ac:dyDescent="0.2">
      <c r="A32" s="52"/>
      <c r="B32" s="53" t="s">
        <v>25</v>
      </c>
      <c r="C32" s="59">
        <v>2</v>
      </c>
      <c r="D32" s="55">
        <f t="shared" si="9"/>
        <v>8.6956521739130432E-2</v>
      </c>
      <c r="E32" s="55">
        <f t="shared" si="2"/>
        <v>3.1746031746031744E-2</v>
      </c>
      <c r="F32" s="55">
        <f t="shared" si="3"/>
        <v>2.0429009193054137E-3</v>
      </c>
      <c r="G32" s="60">
        <f t="shared" si="4"/>
        <v>21</v>
      </c>
      <c r="H32" s="55">
        <f t="shared" si="0"/>
        <v>0.91304347826086951</v>
      </c>
      <c r="I32" s="55">
        <f t="shared" si="5"/>
        <v>2.2925764192139739E-2</v>
      </c>
      <c r="J32" s="55">
        <f t="shared" si="6"/>
        <v>2.1450459652706845E-2</v>
      </c>
      <c r="K32" s="60">
        <v>23</v>
      </c>
      <c r="L32" s="55">
        <f t="shared" si="1"/>
        <v>1</v>
      </c>
      <c r="M32" s="55">
        <f t="shared" si="7"/>
        <v>2.3493360572012258E-2</v>
      </c>
      <c r="N32" s="61">
        <f t="shared" si="8"/>
        <v>2.3493360572012258E-2</v>
      </c>
    </row>
    <row r="33" spans="1:14" ht="13.5" x14ac:dyDescent="0.2">
      <c r="A33" s="52"/>
      <c r="B33" s="53" t="s">
        <v>11</v>
      </c>
      <c r="C33" s="59">
        <v>10</v>
      </c>
      <c r="D33" s="55">
        <f t="shared" si="9"/>
        <v>0.17241379310344829</v>
      </c>
      <c r="E33" s="55">
        <f t="shared" si="2"/>
        <v>0.15873015873015872</v>
      </c>
      <c r="F33" s="55">
        <f t="shared" si="3"/>
        <v>1.0214504596527068E-2</v>
      </c>
      <c r="G33" s="60">
        <f t="shared" si="4"/>
        <v>48</v>
      </c>
      <c r="H33" s="55">
        <f t="shared" si="0"/>
        <v>0.82758620689655171</v>
      </c>
      <c r="I33" s="55">
        <f t="shared" si="5"/>
        <v>5.2401746724890827E-2</v>
      </c>
      <c r="J33" s="55">
        <f t="shared" si="6"/>
        <v>4.9029622063329927E-2</v>
      </c>
      <c r="K33" s="60">
        <v>58</v>
      </c>
      <c r="L33" s="55">
        <f t="shared" si="1"/>
        <v>1</v>
      </c>
      <c r="M33" s="55">
        <f t="shared" si="7"/>
        <v>5.9244126659856997E-2</v>
      </c>
      <c r="N33" s="61">
        <f t="shared" si="8"/>
        <v>5.9244126659856997E-2</v>
      </c>
    </row>
    <row r="34" spans="1:14" ht="13.5" x14ac:dyDescent="0.2">
      <c r="A34" s="52"/>
      <c r="B34" s="53" t="s">
        <v>31</v>
      </c>
      <c r="C34" s="59">
        <v>0</v>
      </c>
      <c r="D34" s="55">
        <f t="shared" si="9"/>
        <v>0</v>
      </c>
      <c r="E34" s="55">
        <f t="shared" si="2"/>
        <v>0</v>
      </c>
      <c r="F34" s="55">
        <f t="shared" si="3"/>
        <v>0</v>
      </c>
      <c r="G34" s="60">
        <f t="shared" si="4"/>
        <v>16</v>
      </c>
      <c r="H34" s="55">
        <f t="shared" si="0"/>
        <v>1</v>
      </c>
      <c r="I34" s="55">
        <f t="shared" si="5"/>
        <v>1.7467248908296942E-2</v>
      </c>
      <c r="J34" s="55">
        <f t="shared" si="6"/>
        <v>1.634320735444331E-2</v>
      </c>
      <c r="K34" s="60">
        <v>16</v>
      </c>
      <c r="L34" s="55">
        <f t="shared" si="1"/>
        <v>1</v>
      </c>
      <c r="M34" s="55">
        <f t="shared" si="7"/>
        <v>1.634320735444331E-2</v>
      </c>
      <c r="N34" s="61">
        <f t="shared" si="8"/>
        <v>1.634320735444331E-2</v>
      </c>
    </row>
    <row r="35" spans="1:14" ht="13.5" x14ac:dyDescent="0.2">
      <c r="A35" s="52"/>
      <c r="B35" s="53" t="s">
        <v>7</v>
      </c>
      <c r="C35" s="59">
        <v>1</v>
      </c>
      <c r="D35" s="55">
        <f t="shared" si="9"/>
        <v>5.2631578947368418E-2</v>
      </c>
      <c r="E35" s="55">
        <f t="shared" si="2"/>
        <v>1.5873015873015872E-2</v>
      </c>
      <c r="F35" s="55">
        <f t="shared" si="3"/>
        <v>1.0214504596527069E-3</v>
      </c>
      <c r="G35" s="60">
        <f t="shared" si="4"/>
        <v>18</v>
      </c>
      <c r="H35" s="55">
        <f t="shared" si="0"/>
        <v>0.94736842105263153</v>
      </c>
      <c r="I35" s="55">
        <f t="shared" si="5"/>
        <v>1.9650655021834062E-2</v>
      </c>
      <c r="J35" s="55">
        <f t="shared" si="6"/>
        <v>1.8386108273748723E-2</v>
      </c>
      <c r="K35" s="60">
        <v>19</v>
      </c>
      <c r="L35" s="55">
        <f t="shared" si="1"/>
        <v>1</v>
      </c>
      <c r="M35" s="55">
        <f t="shared" si="7"/>
        <v>1.9407558733401432E-2</v>
      </c>
      <c r="N35" s="61">
        <f t="shared" si="8"/>
        <v>1.9407558733401432E-2</v>
      </c>
    </row>
    <row r="36" spans="1:14" ht="13.5" x14ac:dyDescent="0.2">
      <c r="A36" s="52"/>
      <c r="B36" s="53" t="s">
        <v>50</v>
      </c>
      <c r="C36" s="59">
        <v>0</v>
      </c>
      <c r="D36" s="55">
        <f t="shared" si="9"/>
        <v>0</v>
      </c>
      <c r="E36" s="55">
        <f t="shared" si="2"/>
        <v>0</v>
      </c>
      <c r="F36" s="55">
        <f t="shared" si="3"/>
        <v>0</v>
      </c>
      <c r="G36" s="60">
        <f t="shared" si="4"/>
        <v>14</v>
      </c>
      <c r="H36" s="55">
        <f t="shared" si="0"/>
        <v>1</v>
      </c>
      <c r="I36" s="55">
        <f t="shared" si="5"/>
        <v>1.5283842794759825E-2</v>
      </c>
      <c r="J36" s="55">
        <f t="shared" si="6"/>
        <v>1.4300306435137897E-2</v>
      </c>
      <c r="K36" s="60">
        <v>14</v>
      </c>
      <c r="L36" s="55">
        <f t="shared" si="1"/>
        <v>1</v>
      </c>
      <c r="M36" s="55">
        <f t="shared" si="7"/>
        <v>1.4300306435137897E-2</v>
      </c>
      <c r="N36" s="61">
        <f t="shared" si="8"/>
        <v>1.4300306435137897E-2</v>
      </c>
    </row>
    <row r="37" spans="1:14" ht="13.5" x14ac:dyDescent="0.25">
      <c r="A37" s="52"/>
      <c r="B37" s="62"/>
      <c r="C37" s="63"/>
      <c r="D37" s="55"/>
      <c r="E37" s="64"/>
      <c r="F37" s="64"/>
      <c r="G37" s="65"/>
      <c r="H37" s="55"/>
      <c r="I37" s="64"/>
      <c r="J37" s="64"/>
      <c r="K37" s="65"/>
      <c r="L37" s="55"/>
      <c r="M37" s="64"/>
      <c r="N37" s="66"/>
    </row>
    <row r="38" spans="1:14" ht="13.5" x14ac:dyDescent="0.25">
      <c r="A38" s="67"/>
      <c r="B38" s="68" t="s">
        <v>3</v>
      </c>
      <c r="C38" s="69">
        <f>SUM(C7:C37)</f>
        <v>63</v>
      </c>
      <c r="D38" s="70">
        <f t="shared" si="9"/>
        <v>6.4351378958120528E-2</v>
      </c>
      <c r="E38" s="71">
        <v>1</v>
      </c>
      <c r="F38" s="70">
        <f>C38/$K$38</f>
        <v>6.4351378958120528E-2</v>
      </c>
      <c r="G38" s="72">
        <f>SUM(G7:G36)</f>
        <v>916</v>
      </c>
      <c r="H38" s="70">
        <f t="shared" si="0"/>
        <v>0.93564862104187951</v>
      </c>
      <c r="I38" s="71">
        <v>1</v>
      </c>
      <c r="J38" s="70">
        <f>G38/$K$38</f>
        <v>0.93564862104187951</v>
      </c>
      <c r="K38" s="72">
        <f>SUM(K7:K36)</f>
        <v>979</v>
      </c>
      <c r="L38" s="70">
        <f t="shared" si="1"/>
        <v>1</v>
      </c>
      <c r="M38" s="71">
        <v>1</v>
      </c>
      <c r="N38" s="73">
        <f>K38/$K$38</f>
        <v>1</v>
      </c>
    </row>
    <row r="39" spans="1:14" ht="13.5" x14ac:dyDescent="0.25">
      <c r="A39" s="46"/>
      <c r="B39" s="46"/>
      <c r="C39" s="45"/>
      <c r="D39" s="46"/>
      <c r="E39" s="46"/>
      <c r="F39" s="46"/>
      <c r="G39" s="45"/>
      <c r="H39" s="46"/>
      <c r="I39" s="46"/>
      <c r="J39" s="46"/>
      <c r="K39" s="45"/>
      <c r="L39" s="46"/>
      <c r="M39" s="46"/>
      <c r="N39" s="46"/>
    </row>
    <row r="40" spans="1:14" ht="13.5" x14ac:dyDescent="0.25">
      <c r="A40" s="46"/>
      <c r="B40" s="46"/>
      <c r="C40" s="45"/>
      <c r="D40" s="46"/>
      <c r="E40" s="46"/>
      <c r="F40" s="46"/>
      <c r="G40" s="45"/>
      <c r="H40" s="46"/>
      <c r="I40" s="46"/>
      <c r="J40" s="46"/>
      <c r="K40" s="45"/>
      <c r="L40" s="46"/>
      <c r="M40" s="46"/>
      <c r="N40" s="46"/>
    </row>
    <row r="41" spans="1:14" ht="15.75" x14ac:dyDescent="0.25">
      <c r="A41" s="24"/>
    </row>
    <row r="42" spans="1:14" ht="13.5" thickBot="1" x14ac:dyDescent="0.25">
      <c r="A42" s="34" t="s">
        <v>33</v>
      </c>
      <c r="F42" s="25" t="s">
        <v>1</v>
      </c>
      <c r="G42" s="25"/>
      <c r="H42" s="25"/>
      <c r="I42" s="25"/>
      <c r="J42" s="25" t="s">
        <v>2</v>
      </c>
    </row>
    <row r="43" spans="1:14" x14ac:dyDescent="0.2">
      <c r="A43" s="42" t="s">
        <v>0</v>
      </c>
      <c r="B43" s="42" t="s">
        <v>0</v>
      </c>
      <c r="C43" s="115" t="s">
        <v>37</v>
      </c>
      <c r="D43" s="115"/>
      <c r="E43" s="115"/>
      <c r="F43" s="115"/>
      <c r="G43" s="115"/>
      <c r="H43" s="115"/>
      <c r="I43" s="115"/>
      <c r="J43" s="115"/>
      <c r="K43" s="115"/>
      <c r="L43" s="115"/>
      <c r="M43" s="115"/>
      <c r="N43" s="115"/>
    </row>
    <row r="44" spans="1:14" x14ac:dyDescent="0.2">
      <c r="A44" s="43"/>
      <c r="B44" s="43"/>
      <c r="C44" s="116" t="s">
        <v>1</v>
      </c>
      <c r="D44" s="117"/>
      <c r="E44" s="117"/>
      <c r="F44" s="117"/>
      <c r="G44" s="117" t="s">
        <v>2</v>
      </c>
      <c r="H44" s="117"/>
      <c r="I44" s="117"/>
      <c r="J44" s="117"/>
      <c r="K44" s="117" t="s">
        <v>3</v>
      </c>
      <c r="L44" s="117"/>
      <c r="M44" s="117"/>
      <c r="N44" s="118"/>
    </row>
    <row r="45" spans="1:14" ht="12.75" thickBot="1" x14ac:dyDescent="0.25">
      <c r="A45" s="44"/>
      <c r="B45" s="44"/>
      <c r="C45" s="2" t="s">
        <v>4</v>
      </c>
      <c r="D45" s="3" t="s">
        <v>27</v>
      </c>
      <c r="E45" s="3" t="s">
        <v>28</v>
      </c>
      <c r="F45" s="3" t="s">
        <v>29</v>
      </c>
      <c r="G45" s="3" t="s">
        <v>4</v>
      </c>
      <c r="H45" s="3" t="s">
        <v>27</v>
      </c>
      <c r="I45" s="3" t="s">
        <v>28</v>
      </c>
      <c r="J45" s="3" t="s">
        <v>29</v>
      </c>
      <c r="K45" s="3" t="s">
        <v>4</v>
      </c>
      <c r="L45" s="3" t="s">
        <v>27</v>
      </c>
      <c r="M45" s="3" t="s">
        <v>28</v>
      </c>
      <c r="N45" s="4" t="s">
        <v>29</v>
      </c>
    </row>
    <row r="46" spans="1:14" ht="13.5" x14ac:dyDescent="0.25">
      <c r="A46" s="39" t="s">
        <v>30</v>
      </c>
      <c r="B46" s="5" t="s">
        <v>5</v>
      </c>
      <c r="C46" s="6">
        <v>4</v>
      </c>
      <c r="D46" s="7">
        <v>0.129</v>
      </c>
      <c r="E46" s="7">
        <v>0.05</v>
      </c>
      <c r="F46" s="7">
        <v>5.0000000000000001E-3</v>
      </c>
      <c r="G46" s="8">
        <v>27</v>
      </c>
      <c r="H46" s="7">
        <v>0.871</v>
      </c>
      <c r="I46" s="7">
        <v>3.7999999999999999E-2</v>
      </c>
      <c r="J46" s="7">
        <v>3.4000000000000002E-2</v>
      </c>
      <c r="K46" s="8">
        <v>31</v>
      </c>
      <c r="L46" s="7">
        <v>1</v>
      </c>
      <c r="M46" s="7">
        <v>3.9E-2</v>
      </c>
      <c r="N46" s="9">
        <v>3.9E-2</v>
      </c>
    </row>
    <row r="47" spans="1:14" ht="13.5" x14ac:dyDescent="0.25">
      <c r="A47" s="40"/>
      <c r="B47" s="10" t="s">
        <v>6</v>
      </c>
      <c r="C47" s="11">
        <v>0</v>
      </c>
      <c r="D47" s="12">
        <v>0</v>
      </c>
      <c r="E47" s="12">
        <v>0</v>
      </c>
      <c r="F47" s="12">
        <v>0</v>
      </c>
      <c r="G47" s="13">
        <v>14</v>
      </c>
      <c r="H47" s="12">
        <v>1</v>
      </c>
      <c r="I47" s="12">
        <v>0.02</v>
      </c>
      <c r="J47" s="12">
        <v>1.7999999999999999E-2</v>
      </c>
      <c r="K47" s="13">
        <v>14</v>
      </c>
      <c r="L47" s="12">
        <v>1</v>
      </c>
      <c r="M47" s="12">
        <v>1.7999999999999999E-2</v>
      </c>
      <c r="N47" s="14">
        <v>1.7999999999999999E-2</v>
      </c>
    </row>
    <row r="48" spans="1:14" ht="13.5" x14ac:dyDescent="0.25">
      <c r="A48" s="40"/>
      <c r="B48" s="10" t="s">
        <v>16</v>
      </c>
      <c r="C48" s="11">
        <v>1</v>
      </c>
      <c r="D48" s="12">
        <v>6.7000000000000004E-2</v>
      </c>
      <c r="E48" s="12">
        <v>1.2999999999999999E-2</v>
      </c>
      <c r="F48" s="12">
        <v>1E-3</v>
      </c>
      <c r="G48" s="13">
        <v>14</v>
      </c>
      <c r="H48" s="12">
        <v>0.93300000000000005</v>
      </c>
      <c r="I48" s="12">
        <v>0.02</v>
      </c>
      <c r="J48" s="12">
        <v>1.7999999999999999E-2</v>
      </c>
      <c r="K48" s="13">
        <v>15</v>
      </c>
      <c r="L48" s="12">
        <v>1</v>
      </c>
      <c r="M48" s="12">
        <v>1.9E-2</v>
      </c>
      <c r="N48" s="14">
        <v>1.9E-2</v>
      </c>
    </row>
    <row r="49" spans="1:14" ht="13.5" x14ac:dyDescent="0.25">
      <c r="A49" s="40"/>
      <c r="B49" s="10" t="s">
        <v>8</v>
      </c>
      <c r="C49" s="11">
        <v>0</v>
      </c>
      <c r="D49" s="12">
        <v>0</v>
      </c>
      <c r="E49" s="12">
        <v>0</v>
      </c>
      <c r="F49" s="12">
        <v>0</v>
      </c>
      <c r="G49" s="13">
        <v>63</v>
      </c>
      <c r="H49" s="12">
        <v>1</v>
      </c>
      <c r="I49" s="12">
        <v>8.7999999999999995E-2</v>
      </c>
      <c r="J49" s="12">
        <v>7.9000000000000001E-2</v>
      </c>
      <c r="K49" s="13">
        <v>63</v>
      </c>
      <c r="L49" s="12">
        <v>1</v>
      </c>
      <c r="M49" s="12">
        <v>7.9000000000000001E-2</v>
      </c>
      <c r="N49" s="14">
        <v>7.9000000000000001E-2</v>
      </c>
    </row>
    <row r="50" spans="1:14" ht="13.5" x14ac:dyDescent="0.25">
      <c r="A50" s="40"/>
      <c r="B50" s="10" t="s">
        <v>10</v>
      </c>
      <c r="C50" s="11">
        <v>0</v>
      </c>
      <c r="D50" s="12">
        <v>0</v>
      </c>
      <c r="E50" s="12">
        <v>0</v>
      </c>
      <c r="F50" s="12">
        <v>0</v>
      </c>
      <c r="G50" s="13">
        <v>9</v>
      </c>
      <c r="H50" s="12">
        <v>1</v>
      </c>
      <c r="I50" s="12">
        <v>1.2999999999999999E-2</v>
      </c>
      <c r="J50" s="12">
        <v>1.0999999999999999E-2</v>
      </c>
      <c r="K50" s="13">
        <v>9</v>
      </c>
      <c r="L50" s="12">
        <v>1</v>
      </c>
      <c r="M50" s="12">
        <v>1.0999999999999999E-2</v>
      </c>
      <c r="N50" s="14">
        <v>1.0999999999999999E-2</v>
      </c>
    </row>
    <row r="51" spans="1:14" ht="13.5" x14ac:dyDescent="0.25">
      <c r="A51" s="40"/>
      <c r="B51" s="10" t="s">
        <v>12</v>
      </c>
      <c r="C51" s="11">
        <v>0</v>
      </c>
      <c r="D51" s="12">
        <v>0</v>
      </c>
      <c r="E51" s="12">
        <v>0</v>
      </c>
      <c r="F51" s="12">
        <v>0</v>
      </c>
      <c r="G51" s="13">
        <v>14</v>
      </c>
      <c r="H51" s="12">
        <v>1</v>
      </c>
      <c r="I51" s="12">
        <v>0.02</v>
      </c>
      <c r="J51" s="12">
        <v>1.7999999999999999E-2</v>
      </c>
      <c r="K51" s="13">
        <v>14</v>
      </c>
      <c r="L51" s="12">
        <v>1</v>
      </c>
      <c r="M51" s="12">
        <v>1.7999999999999999E-2</v>
      </c>
      <c r="N51" s="14">
        <v>1.7999999999999999E-2</v>
      </c>
    </row>
    <row r="52" spans="1:14" ht="13.5" x14ac:dyDescent="0.25">
      <c r="A52" s="40"/>
      <c r="B52" s="10" t="s">
        <v>13</v>
      </c>
      <c r="C52" s="11">
        <v>2</v>
      </c>
      <c r="D52" s="12">
        <v>5.7000000000000002E-2</v>
      </c>
      <c r="E52" s="12">
        <v>2.5000000000000001E-2</v>
      </c>
      <c r="F52" s="12">
        <v>3.0000000000000001E-3</v>
      </c>
      <c r="G52" s="13">
        <v>33</v>
      </c>
      <c r="H52" s="12">
        <v>0.94299999999999995</v>
      </c>
      <c r="I52" s="12">
        <v>4.5999999999999999E-2</v>
      </c>
      <c r="J52" s="12">
        <v>4.2000000000000003E-2</v>
      </c>
      <c r="K52" s="13">
        <v>35</v>
      </c>
      <c r="L52" s="12">
        <v>1</v>
      </c>
      <c r="M52" s="12">
        <v>4.3999999999999997E-2</v>
      </c>
      <c r="N52" s="14">
        <v>4.3999999999999997E-2</v>
      </c>
    </row>
    <row r="53" spans="1:14" ht="13.5" x14ac:dyDescent="0.25">
      <c r="A53" s="40"/>
      <c r="B53" s="10" t="s">
        <v>14</v>
      </c>
      <c r="C53" s="11">
        <v>5</v>
      </c>
      <c r="D53" s="12">
        <v>0.22700000000000001</v>
      </c>
      <c r="E53" s="12">
        <v>6.3E-2</v>
      </c>
      <c r="F53" s="12">
        <v>6.0000000000000001E-3</v>
      </c>
      <c r="G53" s="13">
        <v>17</v>
      </c>
      <c r="H53" s="12">
        <v>0.77300000000000002</v>
      </c>
      <c r="I53" s="12">
        <v>2.4E-2</v>
      </c>
      <c r="J53" s="12">
        <v>2.1000000000000001E-2</v>
      </c>
      <c r="K53" s="13">
        <v>22</v>
      </c>
      <c r="L53" s="12">
        <v>1</v>
      </c>
      <c r="M53" s="12">
        <v>2.8000000000000001E-2</v>
      </c>
      <c r="N53" s="14">
        <v>2.8000000000000001E-2</v>
      </c>
    </row>
    <row r="54" spans="1:14" ht="13.5" x14ac:dyDescent="0.25">
      <c r="A54" s="40"/>
      <c r="B54" s="10" t="s">
        <v>9</v>
      </c>
      <c r="C54" s="11">
        <v>13</v>
      </c>
      <c r="D54" s="12">
        <v>9.5000000000000001E-2</v>
      </c>
      <c r="E54" s="12">
        <v>0.16300000000000001</v>
      </c>
      <c r="F54" s="12">
        <v>1.6E-2</v>
      </c>
      <c r="G54" s="13">
        <v>124</v>
      </c>
      <c r="H54" s="12">
        <v>0.90500000000000003</v>
      </c>
      <c r="I54" s="12">
        <v>0.17399999999999999</v>
      </c>
      <c r="J54" s="12">
        <v>0.156</v>
      </c>
      <c r="K54" s="13">
        <v>137</v>
      </c>
      <c r="L54" s="12">
        <v>1</v>
      </c>
      <c r="M54" s="12">
        <v>0.17299999999999999</v>
      </c>
      <c r="N54" s="14">
        <v>0.17299999999999999</v>
      </c>
    </row>
    <row r="55" spans="1:14" ht="13.5" x14ac:dyDescent="0.25">
      <c r="A55" s="40"/>
      <c r="B55" s="10" t="s">
        <v>15</v>
      </c>
      <c r="C55" s="11">
        <v>2</v>
      </c>
      <c r="D55" s="12">
        <v>0.154</v>
      </c>
      <c r="E55" s="12">
        <v>2.5000000000000001E-2</v>
      </c>
      <c r="F55" s="12">
        <v>3.0000000000000001E-3</v>
      </c>
      <c r="G55" s="13">
        <v>11</v>
      </c>
      <c r="H55" s="12">
        <v>0.84599999999999997</v>
      </c>
      <c r="I55" s="12">
        <v>1.4999999999999999E-2</v>
      </c>
      <c r="J55" s="12">
        <v>1.4E-2</v>
      </c>
      <c r="K55" s="13">
        <v>13</v>
      </c>
      <c r="L55" s="12">
        <v>1</v>
      </c>
      <c r="M55" s="12">
        <v>1.6E-2</v>
      </c>
      <c r="N55" s="14">
        <v>1.6E-2</v>
      </c>
    </row>
    <row r="56" spans="1:14" ht="13.5" x14ac:dyDescent="0.25">
      <c r="A56" s="40"/>
      <c r="B56" s="10" t="s">
        <v>17</v>
      </c>
      <c r="C56" s="11">
        <v>2</v>
      </c>
      <c r="D56" s="12">
        <v>3.6999999999999998E-2</v>
      </c>
      <c r="E56" s="12">
        <v>2.5000000000000001E-2</v>
      </c>
      <c r="F56" s="12">
        <v>3.0000000000000001E-3</v>
      </c>
      <c r="G56" s="13">
        <v>52</v>
      </c>
      <c r="H56" s="12">
        <v>0.96299999999999997</v>
      </c>
      <c r="I56" s="12">
        <v>7.2999999999999995E-2</v>
      </c>
      <c r="J56" s="12">
        <v>6.6000000000000003E-2</v>
      </c>
      <c r="K56" s="13">
        <v>54</v>
      </c>
      <c r="L56" s="12">
        <v>1</v>
      </c>
      <c r="M56" s="12">
        <v>6.8000000000000005E-2</v>
      </c>
      <c r="N56" s="14">
        <v>6.8000000000000005E-2</v>
      </c>
    </row>
    <row r="57" spans="1:14" ht="13.5" x14ac:dyDescent="0.25">
      <c r="A57" s="40"/>
      <c r="B57" s="10" t="s">
        <v>18</v>
      </c>
      <c r="C57" s="11">
        <v>2</v>
      </c>
      <c r="D57" s="12">
        <v>4.2999999999999997E-2</v>
      </c>
      <c r="E57" s="12">
        <v>2.5000000000000001E-2</v>
      </c>
      <c r="F57" s="12">
        <v>3.0000000000000001E-3</v>
      </c>
      <c r="G57" s="13">
        <v>44</v>
      </c>
      <c r="H57" s="12">
        <v>0.95699999999999996</v>
      </c>
      <c r="I57" s="12">
        <v>6.2E-2</v>
      </c>
      <c r="J57" s="12">
        <v>5.5E-2</v>
      </c>
      <c r="K57" s="13">
        <v>46</v>
      </c>
      <c r="L57" s="12">
        <v>1</v>
      </c>
      <c r="M57" s="12">
        <v>5.8000000000000003E-2</v>
      </c>
      <c r="N57" s="14">
        <v>5.8000000000000003E-2</v>
      </c>
    </row>
    <row r="58" spans="1:14" ht="13.5" x14ac:dyDescent="0.25">
      <c r="A58" s="40"/>
      <c r="B58" s="10" t="s">
        <v>19</v>
      </c>
      <c r="C58" s="11">
        <v>0</v>
      </c>
      <c r="D58" s="12">
        <v>0</v>
      </c>
      <c r="E58" s="12">
        <v>0</v>
      </c>
      <c r="F58" s="12">
        <v>0</v>
      </c>
      <c r="G58" s="13">
        <v>51</v>
      </c>
      <c r="H58" s="12">
        <v>1</v>
      </c>
      <c r="I58" s="12">
        <v>7.1999999999999995E-2</v>
      </c>
      <c r="J58" s="12">
        <v>6.4000000000000001E-2</v>
      </c>
      <c r="K58" s="13">
        <v>51</v>
      </c>
      <c r="L58" s="12">
        <v>1</v>
      </c>
      <c r="M58" s="12">
        <v>6.4000000000000001E-2</v>
      </c>
      <c r="N58" s="14">
        <v>6.4000000000000001E-2</v>
      </c>
    </row>
    <row r="59" spans="1:14" ht="13.5" x14ac:dyDescent="0.25">
      <c r="A59" s="40"/>
      <c r="B59" s="10" t="s">
        <v>20</v>
      </c>
      <c r="C59" s="11">
        <v>18</v>
      </c>
      <c r="D59" s="12">
        <v>0.85699999999999998</v>
      </c>
      <c r="E59" s="12">
        <v>0.22500000000000001</v>
      </c>
      <c r="F59" s="12">
        <v>2.3E-2</v>
      </c>
      <c r="G59" s="13">
        <v>3</v>
      </c>
      <c r="H59" s="12">
        <v>0.14299999999999999</v>
      </c>
      <c r="I59" s="12">
        <v>4.0000000000000001E-3</v>
      </c>
      <c r="J59" s="12">
        <v>4.0000000000000001E-3</v>
      </c>
      <c r="K59" s="13">
        <v>21</v>
      </c>
      <c r="L59" s="12">
        <v>1</v>
      </c>
      <c r="M59" s="12">
        <v>2.5999999999999999E-2</v>
      </c>
      <c r="N59" s="14">
        <v>2.5999999999999999E-2</v>
      </c>
    </row>
    <row r="60" spans="1:14" ht="13.5" x14ac:dyDescent="0.25">
      <c r="A60" s="40"/>
      <c r="B60" s="10" t="s">
        <v>26</v>
      </c>
      <c r="C60" s="11">
        <v>1</v>
      </c>
      <c r="D60" s="12">
        <v>0.25</v>
      </c>
      <c r="E60" s="12">
        <v>1.2999999999999999E-2</v>
      </c>
      <c r="F60" s="12">
        <v>1E-3</v>
      </c>
      <c r="G60" s="13">
        <v>3</v>
      </c>
      <c r="H60" s="12">
        <v>0.75</v>
      </c>
      <c r="I60" s="12">
        <v>4.0000000000000001E-3</v>
      </c>
      <c r="J60" s="12">
        <v>4.0000000000000001E-3</v>
      </c>
      <c r="K60" s="13">
        <v>4</v>
      </c>
      <c r="L60" s="12">
        <v>1</v>
      </c>
      <c r="M60" s="12">
        <v>5.0000000000000001E-3</v>
      </c>
      <c r="N60" s="14">
        <v>5.0000000000000001E-3</v>
      </c>
    </row>
    <row r="61" spans="1:14" ht="13.5" x14ac:dyDescent="0.25">
      <c r="A61" s="40"/>
      <c r="B61" s="10" t="s">
        <v>21</v>
      </c>
      <c r="C61" s="11">
        <v>23</v>
      </c>
      <c r="D61" s="12">
        <v>0.85199999999999998</v>
      </c>
      <c r="E61" s="12">
        <v>0.28799999999999998</v>
      </c>
      <c r="F61" s="12">
        <v>2.9000000000000001E-2</v>
      </c>
      <c r="G61" s="13">
        <v>4</v>
      </c>
      <c r="H61" s="12">
        <v>0.14799999999999999</v>
      </c>
      <c r="I61" s="12">
        <v>6.0000000000000001E-3</v>
      </c>
      <c r="J61" s="12">
        <v>5.0000000000000001E-3</v>
      </c>
      <c r="K61" s="13">
        <v>27</v>
      </c>
      <c r="L61" s="12">
        <v>1</v>
      </c>
      <c r="M61" s="12">
        <v>3.4000000000000002E-2</v>
      </c>
      <c r="N61" s="14">
        <v>3.4000000000000002E-2</v>
      </c>
    </row>
    <row r="62" spans="1:14" ht="13.5" x14ac:dyDescent="0.25">
      <c r="A62" s="40"/>
      <c r="B62" s="10" t="s">
        <v>22</v>
      </c>
      <c r="C62" s="11">
        <v>0</v>
      </c>
      <c r="D62" s="12">
        <v>0</v>
      </c>
      <c r="E62" s="12">
        <v>0</v>
      </c>
      <c r="F62" s="12">
        <v>0</v>
      </c>
      <c r="G62" s="13">
        <v>8</v>
      </c>
      <c r="H62" s="12">
        <v>1</v>
      </c>
      <c r="I62" s="12">
        <v>1.0999999999999999E-2</v>
      </c>
      <c r="J62" s="12">
        <v>0.01</v>
      </c>
      <c r="K62" s="13">
        <v>8</v>
      </c>
      <c r="L62" s="12">
        <v>1</v>
      </c>
      <c r="M62" s="12">
        <v>0.01</v>
      </c>
      <c r="N62" s="14">
        <v>0.01</v>
      </c>
    </row>
    <row r="63" spans="1:14" ht="13.5" x14ac:dyDescent="0.25">
      <c r="A63" s="40"/>
      <c r="B63" s="10" t="s">
        <v>23</v>
      </c>
      <c r="C63" s="11">
        <v>0</v>
      </c>
      <c r="D63" s="12">
        <v>0</v>
      </c>
      <c r="E63" s="12">
        <v>0</v>
      </c>
      <c r="F63" s="12">
        <v>0</v>
      </c>
      <c r="G63" s="13">
        <v>43</v>
      </c>
      <c r="H63" s="12">
        <v>1</v>
      </c>
      <c r="I63" s="12">
        <v>0.06</v>
      </c>
      <c r="J63" s="12">
        <v>5.3999999999999999E-2</v>
      </c>
      <c r="K63" s="13">
        <v>43</v>
      </c>
      <c r="L63" s="12">
        <v>1</v>
      </c>
      <c r="M63" s="12">
        <v>5.3999999999999999E-2</v>
      </c>
      <c r="N63" s="14">
        <v>5.3999999999999999E-2</v>
      </c>
    </row>
    <row r="64" spans="1:14" ht="13.5" x14ac:dyDescent="0.25">
      <c r="A64" s="40"/>
      <c r="B64" s="10" t="s">
        <v>24</v>
      </c>
      <c r="C64" s="11">
        <v>0</v>
      </c>
      <c r="D64" s="12">
        <v>0</v>
      </c>
      <c r="E64" s="12">
        <v>0</v>
      </c>
      <c r="F64" s="12">
        <v>0</v>
      </c>
      <c r="G64" s="13">
        <v>61</v>
      </c>
      <c r="H64" s="12">
        <v>1</v>
      </c>
      <c r="I64" s="12">
        <v>8.5999999999999993E-2</v>
      </c>
      <c r="J64" s="12">
        <v>7.6999999999999999E-2</v>
      </c>
      <c r="K64" s="13">
        <v>61</v>
      </c>
      <c r="L64" s="12">
        <v>1</v>
      </c>
      <c r="M64" s="12">
        <v>7.6999999999999999E-2</v>
      </c>
      <c r="N64" s="14">
        <v>7.6999999999999999E-2</v>
      </c>
    </row>
    <row r="65" spans="1:35" ht="13.5" x14ac:dyDescent="0.25">
      <c r="A65" s="40"/>
      <c r="B65" s="10" t="s">
        <v>25</v>
      </c>
      <c r="C65" s="11">
        <v>1</v>
      </c>
      <c r="D65" s="12">
        <v>0.04</v>
      </c>
      <c r="E65" s="12">
        <v>1.2999999999999999E-2</v>
      </c>
      <c r="F65" s="12">
        <v>1E-3</v>
      </c>
      <c r="G65" s="13">
        <v>24</v>
      </c>
      <c r="H65" s="12">
        <v>0.96</v>
      </c>
      <c r="I65" s="12">
        <v>3.4000000000000002E-2</v>
      </c>
      <c r="J65" s="12">
        <v>0.03</v>
      </c>
      <c r="K65" s="13">
        <v>25</v>
      </c>
      <c r="L65" s="12">
        <v>1</v>
      </c>
      <c r="M65" s="12">
        <v>3.2000000000000001E-2</v>
      </c>
      <c r="N65" s="14">
        <v>3.2000000000000001E-2</v>
      </c>
    </row>
    <row r="66" spans="1:35" ht="13.5" x14ac:dyDescent="0.25">
      <c r="A66" s="40"/>
      <c r="B66" s="10" t="s">
        <v>11</v>
      </c>
      <c r="C66" s="11">
        <v>5</v>
      </c>
      <c r="D66" s="12">
        <v>7.5999999999999998E-2</v>
      </c>
      <c r="E66" s="12">
        <v>6.3E-2</v>
      </c>
      <c r="F66" s="12">
        <v>6.0000000000000001E-3</v>
      </c>
      <c r="G66" s="13">
        <v>61</v>
      </c>
      <c r="H66" s="12">
        <v>0.92400000000000004</v>
      </c>
      <c r="I66" s="12">
        <v>8.5999999999999993E-2</v>
      </c>
      <c r="J66" s="12">
        <v>7.6999999999999999E-2</v>
      </c>
      <c r="K66" s="13">
        <v>66</v>
      </c>
      <c r="L66" s="12">
        <v>1</v>
      </c>
      <c r="M66" s="12">
        <v>8.3000000000000004E-2</v>
      </c>
      <c r="N66" s="14">
        <v>8.3000000000000004E-2</v>
      </c>
    </row>
    <row r="67" spans="1:35" ht="13.5" x14ac:dyDescent="0.25">
      <c r="A67" s="40"/>
      <c r="B67" s="10" t="s">
        <v>7</v>
      </c>
      <c r="C67" s="15">
        <v>1</v>
      </c>
      <c r="D67" s="16">
        <v>3.7999999999999999E-2</v>
      </c>
      <c r="E67" s="16">
        <v>1.2999999999999999E-2</v>
      </c>
      <c r="F67" s="16">
        <v>1E-3</v>
      </c>
      <c r="G67" s="17">
        <v>25</v>
      </c>
      <c r="H67" s="16">
        <v>0.96199999999999997</v>
      </c>
      <c r="I67" s="16">
        <v>3.5000000000000003E-2</v>
      </c>
      <c r="J67" s="16">
        <v>3.2000000000000001E-2</v>
      </c>
      <c r="K67" s="17">
        <v>26</v>
      </c>
      <c r="L67" s="16">
        <v>1</v>
      </c>
      <c r="M67" s="16">
        <v>3.3000000000000002E-2</v>
      </c>
      <c r="N67" s="18">
        <v>3.3000000000000002E-2</v>
      </c>
    </row>
    <row r="68" spans="1:35" ht="13.5" x14ac:dyDescent="0.25">
      <c r="A68" s="40"/>
      <c r="B68" s="10" t="s">
        <v>50</v>
      </c>
      <c r="C68" s="11">
        <v>0</v>
      </c>
      <c r="D68" s="12">
        <v>0</v>
      </c>
      <c r="E68" s="12">
        <v>0</v>
      </c>
      <c r="F68" s="12">
        <v>0</v>
      </c>
      <c r="G68" s="13">
        <v>8</v>
      </c>
      <c r="H68" s="12">
        <v>1</v>
      </c>
      <c r="I68" s="12">
        <v>1.0999999999999999E-2</v>
      </c>
      <c r="J68" s="12">
        <v>0.01</v>
      </c>
      <c r="K68" s="13">
        <v>8</v>
      </c>
      <c r="L68" s="12">
        <v>1</v>
      </c>
      <c r="M68" s="12">
        <v>0.01</v>
      </c>
      <c r="N68" s="14">
        <v>0.01</v>
      </c>
    </row>
    <row r="69" spans="1:35" ht="13.5" x14ac:dyDescent="0.25">
      <c r="A69" s="40"/>
      <c r="B69" s="74"/>
      <c r="C69" s="15"/>
      <c r="D69" s="16"/>
      <c r="E69" s="16"/>
      <c r="F69" s="16"/>
      <c r="G69" s="17"/>
      <c r="H69" s="16"/>
      <c r="I69" s="16"/>
      <c r="J69" s="16"/>
      <c r="K69" s="17"/>
      <c r="L69" s="16"/>
      <c r="M69" s="16"/>
      <c r="N69" s="18"/>
    </row>
    <row r="70" spans="1:35" ht="14.25" thickBot="1" x14ac:dyDescent="0.3">
      <c r="A70" s="41"/>
      <c r="B70" s="19" t="s">
        <v>3</v>
      </c>
      <c r="C70" s="20">
        <v>80</v>
      </c>
      <c r="D70" s="21">
        <v>0.10100000000000001</v>
      </c>
      <c r="E70" s="21">
        <v>1</v>
      </c>
      <c r="F70" s="21">
        <v>0.10100000000000001</v>
      </c>
      <c r="G70" s="22">
        <v>713</v>
      </c>
      <c r="H70" s="21">
        <v>0.89900000000000002</v>
      </c>
      <c r="I70" s="21">
        <v>1</v>
      </c>
      <c r="J70" s="21">
        <v>0.89900000000000002</v>
      </c>
      <c r="K70" s="22">
        <v>793</v>
      </c>
      <c r="L70" s="21">
        <v>1</v>
      </c>
      <c r="M70" s="21">
        <v>1</v>
      </c>
      <c r="N70" s="23">
        <v>1</v>
      </c>
    </row>
    <row r="71" spans="1:35" ht="13.5" x14ac:dyDescent="0.25">
      <c r="A71" s="46"/>
      <c r="B71" s="46"/>
      <c r="C71" s="45"/>
      <c r="D71" s="46"/>
      <c r="E71" s="46"/>
      <c r="F71" s="46"/>
      <c r="G71" s="45"/>
      <c r="H71" s="46"/>
      <c r="I71" s="46"/>
      <c r="J71" s="46"/>
      <c r="K71" s="45"/>
      <c r="L71" s="46"/>
      <c r="M71" s="46"/>
      <c r="N71" s="46"/>
    </row>
    <row r="72" spans="1:35" ht="13.5" x14ac:dyDescent="0.25">
      <c r="A72" s="46"/>
      <c r="B72" s="46"/>
      <c r="C72" s="45"/>
      <c r="D72" s="46"/>
      <c r="E72" s="46"/>
      <c r="F72" s="46"/>
      <c r="G72" s="45"/>
      <c r="H72" s="46"/>
      <c r="I72" s="46"/>
      <c r="J72" s="46"/>
      <c r="K72" s="45"/>
      <c r="L72" s="46"/>
      <c r="M72" s="46"/>
      <c r="N72" s="46"/>
    </row>
    <row r="73" spans="1:35" ht="13.5" x14ac:dyDescent="0.25">
      <c r="A73" s="46"/>
      <c r="B73" s="46"/>
      <c r="C73" s="45"/>
      <c r="D73" s="46"/>
      <c r="E73" s="46"/>
      <c r="F73" s="46"/>
      <c r="G73" s="45"/>
      <c r="H73" s="46"/>
      <c r="I73" s="46"/>
      <c r="J73" s="46"/>
      <c r="K73" s="45"/>
      <c r="L73" s="46"/>
      <c r="M73" s="46"/>
      <c r="N73" s="46"/>
    </row>
    <row r="74" spans="1:35" ht="12.75" x14ac:dyDescent="0.2">
      <c r="A74" s="34" t="s">
        <v>34</v>
      </c>
      <c r="F74" s="25" t="s">
        <v>1</v>
      </c>
      <c r="G74" s="25"/>
      <c r="H74" s="25"/>
      <c r="I74" s="25"/>
      <c r="J74" s="25" t="s">
        <v>2</v>
      </c>
    </row>
    <row r="75" spans="1:35" ht="23.25" customHeight="1" x14ac:dyDescent="0.2">
      <c r="A75" s="75"/>
      <c r="B75" s="76"/>
      <c r="C75" s="109" t="s">
        <v>37</v>
      </c>
      <c r="D75" s="110"/>
      <c r="E75" s="110"/>
      <c r="F75" s="111"/>
      <c r="G75" s="27"/>
      <c r="H75" s="27"/>
    </row>
    <row r="76" spans="1:35" x14ac:dyDescent="0.2">
      <c r="A76" s="77"/>
      <c r="B76" s="78"/>
      <c r="C76" s="112" t="s">
        <v>32</v>
      </c>
      <c r="D76" s="113"/>
      <c r="E76" s="113"/>
      <c r="F76" s="114"/>
      <c r="G76" s="27"/>
      <c r="H76" s="27"/>
      <c r="X76" s="35"/>
      <c r="Y76" s="35"/>
      <c r="Z76" s="35"/>
      <c r="AB76" s="35"/>
      <c r="AC76" s="35"/>
      <c r="AD76" s="35"/>
      <c r="AF76" s="35"/>
      <c r="AG76" s="35"/>
      <c r="AH76" s="35"/>
    </row>
    <row r="77" spans="1:35" ht="56.25" x14ac:dyDescent="0.2">
      <c r="A77" s="77"/>
      <c r="B77" s="78"/>
      <c r="C77" s="79">
        <v>2010</v>
      </c>
      <c r="D77" s="80">
        <v>2005</v>
      </c>
      <c r="E77" s="81">
        <v>2000</v>
      </c>
      <c r="F77" s="82" t="s">
        <v>35</v>
      </c>
      <c r="G77" s="28"/>
      <c r="H77" s="28"/>
      <c r="I77" s="29"/>
      <c r="M77" s="26"/>
      <c r="Y77" s="35"/>
      <c r="Z77" s="35"/>
      <c r="AA77" s="35"/>
      <c r="AC77" s="35"/>
      <c r="AD77" s="35"/>
      <c r="AE77" s="35"/>
      <c r="AG77" s="35"/>
      <c r="AH77" s="35"/>
      <c r="AI77" s="35"/>
    </row>
    <row r="78" spans="1:35" ht="13.15" customHeight="1" x14ac:dyDescent="0.25">
      <c r="A78" s="83" t="s">
        <v>30</v>
      </c>
      <c r="B78" s="84" t="s">
        <v>5</v>
      </c>
      <c r="C78" s="85">
        <f>D7</f>
        <v>8.3333333333333329E-2</v>
      </c>
      <c r="D78" s="86">
        <v>0.129</v>
      </c>
      <c r="E78" s="87">
        <v>0</v>
      </c>
      <c r="F78" s="88">
        <f>D78-E78</f>
        <v>0.129</v>
      </c>
      <c r="G78" s="30"/>
      <c r="H78" s="31"/>
      <c r="I78" s="32"/>
      <c r="M78" s="26"/>
      <c r="Y78" s="35"/>
      <c r="Z78" s="35"/>
      <c r="AA78" s="35"/>
      <c r="AC78" s="35"/>
      <c r="AD78" s="35"/>
      <c r="AE78" s="35"/>
      <c r="AG78" s="35"/>
      <c r="AH78" s="35"/>
      <c r="AI78" s="35"/>
    </row>
    <row r="79" spans="1:35" ht="13.15" customHeight="1" x14ac:dyDescent="0.25">
      <c r="A79" s="89"/>
      <c r="B79" s="90" t="s">
        <v>6</v>
      </c>
      <c r="C79" s="91">
        <f t="shared" ref="C79:C109" si="10">D8</f>
        <v>0</v>
      </c>
      <c r="D79" s="92">
        <v>0</v>
      </c>
      <c r="E79" s="93">
        <v>0</v>
      </c>
      <c r="F79" s="94">
        <f>D79-E79</f>
        <v>0</v>
      </c>
      <c r="G79" s="30"/>
      <c r="H79" s="26"/>
      <c r="I79" s="32"/>
      <c r="M79" s="26"/>
      <c r="Y79" s="35"/>
      <c r="Z79" s="35"/>
      <c r="AA79" s="35"/>
      <c r="AC79" s="35"/>
      <c r="AD79" s="35"/>
      <c r="AE79" s="35"/>
      <c r="AG79" s="35"/>
      <c r="AH79" s="35"/>
      <c r="AI79" s="35"/>
    </row>
    <row r="80" spans="1:35" ht="13.15" customHeight="1" x14ac:dyDescent="0.25">
      <c r="A80" s="89"/>
      <c r="B80" s="90" t="s">
        <v>41</v>
      </c>
      <c r="C80" s="91">
        <f t="shared" si="10"/>
        <v>0.16666666666666666</v>
      </c>
      <c r="D80" s="92"/>
      <c r="E80" s="93"/>
      <c r="F80" s="94"/>
      <c r="G80" s="30"/>
      <c r="H80" s="26"/>
      <c r="I80" s="32"/>
      <c r="M80" s="26"/>
      <c r="Y80" s="35"/>
      <c r="Z80" s="35"/>
      <c r="AA80" s="35"/>
      <c r="AC80" s="35"/>
      <c r="AD80" s="35"/>
      <c r="AE80" s="35"/>
      <c r="AG80" s="35"/>
      <c r="AH80" s="35"/>
      <c r="AI80" s="35"/>
    </row>
    <row r="81" spans="1:35" ht="13.15" customHeight="1" x14ac:dyDescent="0.25">
      <c r="A81" s="89"/>
      <c r="B81" s="90" t="s">
        <v>42</v>
      </c>
      <c r="C81" s="91">
        <f t="shared" si="10"/>
        <v>0</v>
      </c>
      <c r="D81" s="92"/>
      <c r="E81" s="93"/>
      <c r="F81" s="94"/>
      <c r="G81" s="30"/>
      <c r="H81" s="26"/>
      <c r="I81" s="32"/>
      <c r="M81" s="26"/>
      <c r="Y81" s="35"/>
      <c r="Z81" s="35"/>
      <c r="AA81" s="35"/>
      <c r="AC81" s="35"/>
      <c r="AD81" s="35"/>
      <c r="AE81" s="35"/>
      <c r="AG81" s="35"/>
      <c r="AH81" s="35"/>
      <c r="AI81" s="35"/>
    </row>
    <row r="82" spans="1:35" ht="13.15" customHeight="1" x14ac:dyDescent="0.25">
      <c r="A82" s="89"/>
      <c r="B82" s="90" t="s">
        <v>16</v>
      </c>
      <c r="C82" s="91">
        <f t="shared" si="10"/>
        <v>0.10256410256410256</v>
      </c>
      <c r="D82" s="92">
        <v>6.7000000000000004E-2</v>
      </c>
      <c r="E82" s="93"/>
      <c r="F82" s="94"/>
      <c r="G82" s="30"/>
      <c r="I82" s="32"/>
      <c r="M82" s="26"/>
      <c r="Y82" s="35"/>
      <c r="Z82" s="35"/>
      <c r="AA82" s="35"/>
      <c r="AC82" s="35"/>
      <c r="AD82" s="35"/>
      <c r="AE82" s="35"/>
      <c r="AG82" s="35"/>
      <c r="AH82" s="35"/>
      <c r="AI82" s="35"/>
    </row>
    <row r="83" spans="1:35" ht="13.15" customHeight="1" x14ac:dyDescent="0.25">
      <c r="A83" s="89"/>
      <c r="B83" s="90" t="s">
        <v>8</v>
      </c>
      <c r="C83" s="91">
        <f t="shared" si="10"/>
        <v>4.878048780487805E-2</v>
      </c>
      <c r="D83" s="92">
        <v>0</v>
      </c>
      <c r="E83" s="93"/>
      <c r="F83" s="94"/>
      <c r="G83" s="30"/>
      <c r="I83" s="32"/>
      <c r="M83" s="26"/>
      <c r="Y83" s="35"/>
      <c r="Z83" s="35"/>
      <c r="AA83" s="35"/>
      <c r="AC83" s="35"/>
      <c r="AD83" s="35"/>
      <c r="AE83" s="35"/>
      <c r="AG83" s="35"/>
      <c r="AH83" s="35"/>
      <c r="AI83" s="35"/>
    </row>
    <row r="84" spans="1:35" ht="13.15" customHeight="1" x14ac:dyDescent="0.25">
      <c r="A84" s="89"/>
      <c r="B84" s="90" t="s">
        <v>10</v>
      </c>
      <c r="C84" s="95">
        <f t="shared" si="10"/>
        <v>0.2857142857142857</v>
      </c>
      <c r="D84" s="92">
        <v>0</v>
      </c>
      <c r="E84" s="93">
        <v>0.1</v>
      </c>
      <c r="F84" s="94">
        <f>D84-E84</f>
        <v>-0.1</v>
      </c>
      <c r="G84" s="30"/>
      <c r="H84" s="26"/>
      <c r="I84" s="32"/>
      <c r="M84" s="26"/>
      <c r="Y84" s="35"/>
      <c r="Z84" s="35"/>
      <c r="AA84" s="35"/>
      <c r="AC84" s="35"/>
      <c r="AD84" s="35"/>
      <c r="AE84" s="35"/>
      <c r="AG84" s="35"/>
      <c r="AH84" s="35"/>
      <c r="AI84" s="35"/>
    </row>
    <row r="85" spans="1:35" ht="13.15" customHeight="1" x14ac:dyDescent="0.25">
      <c r="A85" s="89"/>
      <c r="B85" s="90" t="s">
        <v>12</v>
      </c>
      <c r="C85" s="91">
        <f t="shared" si="10"/>
        <v>5.5555555555555552E-2</v>
      </c>
      <c r="D85" s="92">
        <v>0</v>
      </c>
      <c r="E85" s="93"/>
      <c r="F85" s="94"/>
      <c r="G85" s="30"/>
      <c r="I85" s="32"/>
      <c r="M85" s="26"/>
      <c r="Y85" s="35"/>
      <c r="Z85" s="35"/>
      <c r="AA85" s="35"/>
      <c r="AC85" s="35"/>
      <c r="AD85" s="35"/>
      <c r="AE85" s="35"/>
      <c r="AG85" s="35"/>
      <c r="AH85" s="35"/>
      <c r="AI85" s="35"/>
    </row>
    <row r="86" spans="1:35" ht="13.15" customHeight="1" x14ac:dyDescent="0.25">
      <c r="A86" s="89"/>
      <c r="B86" s="90" t="s">
        <v>13</v>
      </c>
      <c r="C86" s="91">
        <f t="shared" si="10"/>
        <v>2.3809523809523808E-2</v>
      </c>
      <c r="D86" s="92">
        <v>5.7000000000000002E-2</v>
      </c>
      <c r="E86" s="93">
        <v>2.1276595744680851E-2</v>
      </c>
      <c r="F86" s="94">
        <f>D86-E86</f>
        <v>3.5723404255319155E-2</v>
      </c>
      <c r="G86" s="30"/>
      <c r="I86" s="32"/>
      <c r="M86" s="26"/>
      <c r="Y86" s="35"/>
      <c r="Z86" s="35"/>
      <c r="AA86" s="35"/>
      <c r="AC86" s="35"/>
      <c r="AD86" s="35"/>
      <c r="AE86" s="35"/>
      <c r="AG86" s="35"/>
      <c r="AH86" s="35"/>
      <c r="AI86" s="35"/>
    </row>
    <row r="87" spans="1:35" ht="13.15" customHeight="1" x14ac:dyDescent="0.25">
      <c r="A87" s="89"/>
      <c r="B87" s="90" t="s">
        <v>14</v>
      </c>
      <c r="C87" s="91">
        <f t="shared" si="10"/>
        <v>0.13636363636363635</v>
      </c>
      <c r="D87" s="92">
        <v>0.22700000000000001</v>
      </c>
      <c r="E87" s="93">
        <v>0.1111111111111111</v>
      </c>
      <c r="F87" s="94">
        <f>D87-E87</f>
        <v>0.1158888888888889</v>
      </c>
      <c r="G87" s="30"/>
      <c r="I87" s="32"/>
      <c r="M87" s="26"/>
      <c r="Y87" s="35"/>
      <c r="Z87" s="35"/>
      <c r="AA87" s="35"/>
      <c r="AC87" s="35"/>
      <c r="AD87" s="35"/>
      <c r="AE87" s="35"/>
      <c r="AG87" s="35"/>
      <c r="AH87" s="35"/>
      <c r="AI87" s="35"/>
    </row>
    <row r="88" spans="1:35" ht="13.15" customHeight="1" x14ac:dyDescent="0.25">
      <c r="A88" s="89"/>
      <c r="B88" s="90" t="s">
        <v>43</v>
      </c>
      <c r="C88" s="91">
        <f t="shared" si="10"/>
        <v>6.25E-2</v>
      </c>
      <c r="D88" s="92"/>
      <c r="E88" s="93"/>
      <c r="F88" s="94"/>
      <c r="G88" s="30"/>
      <c r="I88" s="32"/>
      <c r="M88" s="26"/>
      <c r="Y88" s="35"/>
      <c r="Z88" s="35"/>
      <c r="AA88" s="35"/>
      <c r="AC88" s="35"/>
      <c r="AD88" s="35"/>
      <c r="AE88" s="35"/>
      <c r="AG88" s="35"/>
      <c r="AH88" s="35"/>
      <c r="AI88" s="35"/>
    </row>
    <row r="89" spans="1:35" ht="13.15" customHeight="1" x14ac:dyDescent="0.25">
      <c r="A89" s="89"/>
      <c r="B89" s="90" t="s">
        <v>9</v>
      </c>
      <c r="C89" s="91">
        <f t="shared" si="10"/>
        <v>0.1326530612244898</v>
      </c>
      <c r="D89" s="92">
        <v>9.5000000000000001E-2</v>
      </c>
      <c r="E89" s="93">
        <v>0.13978494623655913</v>
      </c>
      <c r="F89" s="94">
        <f>D89-E89</f>
        <v>-4.4784946236559126E-2</v>
      </c>
      <c r="G89" s="30"/>
      <c r="I89" s="32"/>
      <c r="M89" s="26"/>
      <c r="Y89" s="35"/>
      <c r="Z89" s="35"/>
      <c r="AA89" s="35"/>
      <c r="AC89" s="35"/>
      <c r="AD89" s="35"/>
      <c r="AE89" s="35"/>
      <c r="AG89" s="35"/>
      <c r="AH89" s="35"/>
      <c r="AI89" s="35"/>
    </row>
    <row r="90" spans="1:35" ht="13.15" customHeight="1" x14ac:dyDescent="0.25">
      <c r="A90" s="89"/>
      <c r="B90" s="90" t="s">
        <v>15</v>
      </c>
      <c r="C90" s="91">
        <f t="shared" si="10"/>
        <v>6.4516129032258063E-2</v>
      </c>
      <c r="D90" s="92">
        <v>0.154</v>
      </c>
      <c r="E90" s="93">
        <v>0.1</v>
      </c>
      <c r="F90" s="94">
        <f>D90-E90</f>
        <v>5.3999999999999992E-2</v>
      </c>
      <c r="G90" s="30"/>
      <c r="I90" s="32"/>
      <c r="M90" s="26"/>
      <c r="Y90" s="35"/>
      <c r="Z90" s="35"/>
      <c r="AA90" s="35"/>
      <c r="AC90" s="35"/>
      <c r="AD90" s="35"/>
      <c r="AE90" s="35"/>
      <c r="AG90" s="35"/>
      <c r="AH90" s="35"/>
      <c r="AI90" s="35"/>
    </row>
    <row r="91" spans="1:35" ht="13.15" customHeight="1" x14ac:dyDescent="0.25">
      <c r="A91" s="89"/>
      <c r="B91" s="90" t="s">
        <v>17</v>
      </c>
      <c r="C91" s="91">
        <f t="shared" si="10"/>
        <v>0</v>
      </c>
      <c r="D91" s="92">
        <v>3.6999999999999998E-2</v>
      </c>
      <c r="E91" s="93">
        <v>4.5454545454545456E-2</v>
      </c>
      <c r="F91" s="94">
        <f>D91-E91</f>
        <v>-8.4545454545454576E-3</v>
      </c>
      <c r="G91" s="30"/>
      <c r="I91" s="32"/>
      <c r="M91" s="26"/>
      <c r="Y91" s="35"/>
      <c r="Z91" s="35"/>
      <c r="AA91" s="35"/>
      <c r="AC91" s="35"/>
      <c r="AD91" s="35"/>
      <c r="AE91" s="35"/>
      <c r="AG91" s="35"/>
      <c r="AH91" s="35"/>
      <c r="AI91" s="35"/>
    </row>
    <row r="92" spans="1:35" ht="13.15" customHeight="1" x14ac:dyDescent="0.25">
      <c r="A92" s="89"/>
      <c r="B92" s="90" t="s">
        <v>18</v>
      </c>
      <c r="C92" s="91">
        <f t="shared" si="10"/>
        <v>6.8965517241379309E-2</v>
      </c>
      <c r="D92" s="92">
        <v>4.2999999999999997E-2</v>
      </c>
      <c r="E92" s="93"/>
      <c r="F92" s="94"/>
      <c r="G92" s="30"/>
      <c r="I92" s="32"/>
      <c r="M92" s="26"/>
      <c r="Y92" s="35"/>
      <c r="Z92" s="35"/>
      <c r="AA92" s="35"/>
      <c r="AC92" s="35"/>
      <c r="AD92" s="35"/>
      <c r="AE92" s="35"/>
      <c r="AG92" s="35"/>
      <c r="AH92" s="35"/>
      <c r="AI92" s="35"/>
    </row>
    <row r="93" spans="1:35" ht="13.15" customHeight="1" x14ac:dyDescent="0.25">
      <c r="A93" s="89"/>
      <c r="B93" s="90" t="s">
        <v>19</v>
      </c>
      <c r="C93" s="91">
        <f t="shared" si="10"/>
        <v>0</v>
      </c>
      <c r="D93" s="96">
        <v>0</v>
      </c>
      <c r="E93" s="93"/>
      <c r="F93" s="94"/>
      <c r="G93" s="30"/>
      <c r="H93" s="26"/>
      <c r="I93" s="32"/>
      <c r="Y93" s="35"/>
      <c r="Z93" s="35"/>
      <c r="AA93" s="35"/>
      <c r="AC93" s="35"/>
      <c r="AD93" s="35"/>
      <c r="AE93" s="35"/>
      <c r="AG93" s="35"/>
      <c r="AH93" s="35"/>
      <c r="AI93" s="35"/>
    </row>
    <row r="94" spans="1:35" ht="13.15" customHeight="1" x14ac:dyDescent="0.25">
      <c r="A94" s="89"/>
      <c r="B94" s="90" t="s">
        <v>44</v>
      </c>
      <c r="C94" s="91">
        <f t="shared" si="10"/>
        <v>0</v>
      </c>
      <c r="D94" s="92"/>
      <c r="E94" s="93"/>
      <c r="F94" s="94"/>
      <c r="G94" s="30"/>
      <c r="I94" s="32"/>
      <c r="Y94" s="35"/>
      <c r="Z94" s="35"/>
      <c r="AA94" s="35"/>
      <c r="AC94" s="35"/>
      <c r="AD94" s="35"/>
      <c r="AE94" s="35"/>
      <c r="AG94" s="35"/>
      <c r="AH94" s="35"/>
      <c r="AI94" s="35"/>
    </row>
    <row r="95" spans="1:35" ht="13.15" customHeight="1" x14ac:dyDescent="0.25">
      <c r="A95" s="89"/>
      <c r="B95" s="90" t="s">
        <v>20</v>
      </c>
      <c r="C95" s="91">
        <f t="shared" si="10"/>
        <v>0.5</v>
      </c>
      <c r="D95" s="92">
        <v>0.85699999999999998</v>
      </c>
      <c r="E95" s="93"/>
      <c r="F95" s="94"/>
      <c r="G95" s="30"/>
      <c r="I95" s="32"/>
      <c r="Y95" s="35"/>
      <c r="Z95" s="35"/>
      <c r="AA95" s="35"/>
      <c r="AC95" s="35"/>
      <c r="AD95" s="35"/>
      <c r="AE95" s="35"/>
      <c r="AG95" s="35"/>
      <c r="AH95" s="35"/>
      <c r="AI95" s="35"/>
    </row>
    <row r="96" spans="1:35" ht="13.15" customHeight="1" x14ac:dyDescent="0.25">
      <c r="A96" s="89"/>
      <c r="B96" s="90" t="s">
        <v>26</v>
      </c>
      <c r="C96" s="91">
        <f t="shared" si="10"/>
        <v>0</v>
      </c>
      <c r="D96" s="92">
        <v>0.25</v>
      </c>
      <c r="E96" s="93"/>
      <c r="F96" s="94"/>
      <c r="G96" s="30"/>
      <c r="I96" s="32"/>
      <c r="Y96" s="35"/>
      <c r="Z96" s="35"/>
      <c r="AA96" s="35"/>
      <c r="AC96" s="35"/>
      <c r="AD96" s="35"/>
      <c r="AE96" s="35"/>
      <c r="AG96" s="35"/>
      <c r="AH96" s="35"/>
      <c r="AI96" s="35"/>
    </row>
    <row r="97" spans="1:35" ht="13.15" customHeight="1" x14ac:dyDescent="0.25">
      <c r="A97" s="89"/>
      <c r="B97" s="90" t="s">
        <v>21</v>
      </c>
      <c r="C97" s="91">
        <f t="shared" si="10"/>
        <v>0.72727272727272729</v>
      </c>
      <c r="D97" s="92">
        <v>0.85199999999999998</v>
      </c>
      <c r="E97" s="93">
        <v>0.91666666666666674</v>
      </c>
      <c r="F97" s="94">
        <f>D97-E97</f>
        <v>-6.4666666666666761E-2</v>
      </c>
      <c r="G97" s="30"/>
      <c r="I97" s="32"/>
      <c r="Y97" s="35"/>
      <c r="Z97" s="35"/>
      <c r="AA97" s="35"/>
      <c r="AC97" s="35"/>
      <c r="AD97" s="35"/>
      <c r="AE97" s="35"/>
      <c r="AG97" s="35"/>
      <c r="AH97" s="35"/>
      <c r="AI97" s="35"/>
    </row>
    <row r="98" spans="1:35" ht="13.15" customHeight="1" x14ac:dyDescent="0.25">
      <c r="A98" s="89"/>
      <c r="B98" s="90" t="s">
        <v>22</v>
      </c>
      <c r="C98" s="91">
        <f t="shared" si="10"/>
        <v>0</v>
      </c>
      <c r="D98" s="92">
        <v>0</v>
      </c>
      <c r="E98" s="93">
        <v>0</v>
      </c>
      <c r="F98" s="94">
        <f>D98-E98</f>
        <v>0</v>
      </c>
      <c r="G98" s="30"/>
      <c r="I98" s="32"/>
      <c r="Y98" s="35"/>
      <c r="Z98" s="35"/>
      <c r="AA98" s="35"/>
      <c r="AC98" s="35"/>
      <c r="AD98" s="35"/>
      <c r="AE98" s="35"/>
      <c r="AG98" s="35"/>
      <c r="AH98" s="35"/>
      <c r="AI98" s="35"/>
    </row>
    <row r="99" spans="1:35" ht="13.15" customHeight="1" x14ac:dyDescent="0.25">
      <c r="A99" s="89"/>
      <c r="B99" s="90" t="s">
        <v>23</v>
      </c>
      <c r="C99" s="91">
        <f t="shared" si="10"/>
        <v>0</v>
      </c>
      <c r="D99" s="92">
        <v>0</v>
      </c>
      <c r="E99" s="93"/>
      <c r="F99" s="94"/>
      <c r="G99" s="30"/>
      <c r="I99" s="32"/>
    </row>
    <row r="100" spans="1:35" ht="13.15" customHeight="1" x14ac:dyDescent="0.25">
      <c r="A100" s="89"/>
      <c r="B100" s="90" t="s">
        <v>45</v>
      </c>
      <c r="C100" s="91">
        <f t="shared" si="10"/>
        <v>8.3333333333333329E-2</v>
      </c>
      <c r="D100" s="92"/>
      <c r="E100" s="93"/>
      <c r="F100" s="94"/>
      <c r="G100" s="30"/>
      <c r="H100" s="31"/>
      <c r="I100" s="32"/>
    </row>
    <row r="101" spans="1:35" ht="13.15" customHeight="1" x14ac:dyDescent="0.25">
      <c r="A101" s="89"/>
      <c r="B101" s="90" t="s">
        <v>46</v>
      </c>
      <c r="C101" s="91">
        <f t="shared" si="10"/>
        <v>6.8965517241379309E-2</v>
      </c>
      <c r="D101" s="92"/>
      <c r="E101" s="93"/>
      <c r="F101" s="94"/>
      <c r="G101" s="30"/>
      <c r="H101" s="31"/>
      <c r="I101" s="32"/>
    </row>
    <row r="102" spans="1:35" ht="13.15" customHeight="1" x14ac:dyDescent="0.25">
      <c r="A102" s="89"/>
      <c r="B102" s="90" t="s">
        <v>40</v>
      </c>
      <c r="C102" s="91">
        <f t="shared" si="10"/>
        <v>1.7543859649122806E-2</v>
      </c>
      <c r="D102" s="92">
        <v>0</v>
      </c>
      <c r="E102" s="93">
        <v>0</v>
      </c>
      <c r="F102" s="94">
        <f>D102-E102</f>
        <v>0</v>
      </c>
      <c r="G102" s="30"/>
      <c r="H102" s="31"/>
      <c r="I102" s="32"/>
    </row>
    <row r="103" spans="1:35" ht="13.15" customHeight="1" x14ac:dyDescent="0.25">
      <c r="A103" s="89"/>
      <c r="B103" s="90" t="s">
        <v>25</v>
      </c>
      <c r="C103" s="91">
        <f t="shared" si="10"/>
        <v>8.6956521739130432E-2</v>
      </c>
      <c r="D103" s="92">
        <v>0.04</v>
      </c>
      <c r="E103" s="93">
        <v>0.12</v>
      </c>
      <c r="F103" s="94">
        <f>D103-E103</f>
        <v>-7.9999999999999988E-2</v>
      </c>
      <c r="G103" s="30"/>
      <c r="H103" s="31"/>
      <c r="I103" s="32"/>
    </row>
    <row r="104" spans="1:35" ht="13.15" customHeight="1" x14ac:dyDescent="0.25">
      <c r="A104" s="89"/>
      <c r="B104" s="90" t="s">
        <v>11</v>
      </c>
      <c r="C104" s="91">
        <f t="shared" si="10"/>
        <v>0.17241379310344829</v>
      </c>
      <c r="D104" s="92">
        <v>7.5999999999999998E-2</v>
      </c>
      <c r="E104" s="93">
        <v>0.14285714285714288</v>
      </c>
      <c r="F104" s="94">
        <f>D104-E104</f>
        <v>-6.6857142857142879E-2</v>
      </c>
      <c r="G104" s="30"/>
      <c r="H104" s="31"/>
      <c r="I104" s="32"/>
    </row>
    <row r="105" spans="1:35" ht="13.15" customHeight="1" x14ac:dyDescent="0.25">
      <c r="A105" s="89"/>
      <c r="B105" s="90" t="s">
        <v>31</v>
      </c>
      <c r="C105" s="91">
        <f t="shared" si="10"/>
        <v>0</v>
      </c>
      <c r="D105" s="92"/>
      <c r="E105" s="93">
        <v>0</v>
      </c>
      <c r="F105" s="94"/>
      <c r="G105" s="30"/>
      <c r="H105" s="31"/>
      <c r="I105" s="32"/>
    </row>
    <row r="106" spans="1:35" ht="13.15" customHeight="1" x14ac:dyDescent="0.25">
      <c r="A106" s="89"/>
      <c r="B106" s="90" t="s">
        <v>7</v>
      </c>
      <c r="C106" s="91">
        <f t="shared" si="10"/>
        <v>5.2631578947368418E-2</v>
      </c>
      <c r="D106" s="92">
        <v>3.7999999999999999E-2</v>
      </c>
      <c r="E106" s="93">
        <v>0</v>
      </c>
      <c r="F106" s="94">
        <f>D106-E106</f>
        <v>3.7999999999999999E-2</v>
      </c>
      <c r="G106" s="30"/>
      <c r="H106" s="31"/>
      <c r="I106" s="32"/>
    </row>
    <row r="107" spans="1:35" ht="13.15" customHeight="1" x14ac:dyDescent="0.25">
      <c r="A107" s="89"/>
      <c r="B107" s="90" t="s">
        <v>50</v>
      </c>
      <c r="C107" s="91">
        <f t="shared" si="10"/>
        <v>0</v>
      </c>
      <c r="D107" s="92">
        <v>0</v>
      </c>
      <c r="E107" s="93">
        <v>2.8169014084507039E-2</v>
      </c>
      <c r="F107" s="94">
        <f>D107-E107</f>
        <v>-2.8169014084507039E-2</v>
      </c>
      <c r="G107" s="30"/>
      <c r="I107" s="32"/>
      <c r="M107" s="26"/>
      <c r="Y107" s="35"/>
      <c r="Z107" s="35"/>
      <c r="AA107" s="35"/>
      <c r="AC107" s="35"/>
      <c r="AD107" s="35"/>
      <c r="AE107" s="35"/>
      <c r="AG107" s="35"/>
      <c r="AH107" s="35"/>
      <c r="AI107" s="35"/>
    </row>
    <row r="108" spans="1:35" ht="13.15" customHeight="1" x14ac:dyDescent="0.25">
      <c r="A108" s="89"/>
      <c r="B108" s="97"/>
      <c r="C108" s="98"/>
      <c r="D108" s="99"/>
      <c r="E108" s="100"/>
      <c r="F108" s="101"/>
      <c r="G108" s="30"/>
      <c r="H108" s="31"/>
      <c r="I108" s="32"/>
    </row>
    <row r="109" spans="1:35" ht="13.15" customHeight="1" x14ac:dyDescent="0.25">
      <c r="A109" s="102"/>
      <c r="B109" s="103" t="s">
        <v>3</v>
      </c>
      <c r="C109" s="104">
        <f t="shared" si="10"/>
        <v>6.4351378958120528E-2</v>
      </c>
      <c r="D109" s="105">
        <v>0.10100000000000001</v>
      </c>
      <c r="E109" s="106">
        <v>0.12177650429799426</v>
      </c>
      <c r="F109" s="107">
        <f>D109-E109</f>
        <v>-2.0776504297994255E-2</v>
      </c>
      <c r="G109" s="32"/>
      <c r="H109" s="33"/>
      <c r="I109" s="33"/>
    </row>
    <row r="220" spans="1:17" x14ac:dyDescent="0.2">
      <c r="C220" s="26"/>
      <c r="D220" s="26"/>
    </row>
    <row r="221" spans="1:17" x14ac:dyDescent="0.2">
      <c r="D221" s="26"/>
    </row>
    <row r="222" spans="1:17" x14ac:dyDescent="0.2">
      <c r="B222" s="26"/>
      <c r="D222" s="26"/>
    </row>
    <row r="223" spans="1:17" x14ac:dyDescent="0.2">
      <c r="A223" s="26"/>
      <c r="B223" s="26"/>
      <c r="D223" s="26"/>
      <c r="G223" s="35"/>
      <c r="H223" s="35"/>
      <c r="I223" s="35"/>
      <c r="K223" s="35"/>
      <c r="L223" s="35"/>
      <c r="M223" s="35"/>
      <c r="O223" s="35"/>
      <c r="P223" s="35"/>
      <c r="Q223" s="35"/>
    </row>
    <row r="224" spans="1:17" x14ac:dyDescent="0.2">
      <c r="A224" s="26"/>
      <c r="G224" s="35"/>
      <c r="H224" s="35"/>
      <c r="I224" s="35"/>
      <c r="J224" s="35"/>
      <c r="K224" s="35"/>
      <c r="L224" s="35"/>
      <c r="M224" s="35"/>
      <c r="N224" s="35"/>
      <c r="O224" s="35"/>
      <c r="P224" s="35"/>
      <c r="Q224" s="35"/>
    </row>
    <row r="225" spans="1:17" x14ac:dyDescent="0.2">
      <c r="A225" s="26"/>
      <c r="G225" s="35"/>
      <c r="H225" s="35"/>
      <c r="I225" s="35"/>
      <c r="J225" s="35"/>
      <c r="K225" s="35"/>
      <c r="L225" s="35"/>
      <c r="M225" s="35"/>
      <c r="N225" s="35"/>
      <c r="O225" s="35"/>
      <c r="P225" s="35"/>
      <c r="Q225" s="35"/>
    </row>
    <row r="226" spans="1:17" x14ac:dyDescent="0.2">
      <c r="A226" s="26"/>
      <c r="B226" s="26"/>
      <c r="D226" s="26"/>
      <c r="G226" s="35"/>
      <c r="H226" s="35"/>
      <c r="I226" s="35"/>
      <c r="J226" s="35"/>
      <c r="K226" s="35"/>
      <c r="L226" s="35"/>
      <c r="M226" s="35"/>
      <c r="N226" s="35"/>
      <c r="O226" s="35"/>
      <c r="P226" s="35"/>
      <c r="Q226" s="35"/>
    </row>
    <row r="227" spans="1:17" x14ac:dyDescent="0.2">
      <c r="A227" s="26"/>
      <c r="G227" s="35"/>
      <c r="H227" s="35"/>
      <c r="I227" s="35"/>
      <c r="J227" s="35"/>
      <c r="K227" s="35"/>
      <c r="L227" s="35"/>
      <c r="M227" s="35"/>
      <c r="N227" s="35"/>
      <c r="O227" s="35"/>
      <c r="P227" s="35"/>
      <c r="Q227" s="35"/>
    </row>
    <row r="228" spans="1:17" x14ac:dyDescent="0.2">
      <c r="A228" s="26"/>
      <c r="G228" s="35"/>
      <c r="H228" s="35"/>
      <c r="I228" s="35"/>
      <c r="J228" s="35"/>
      <c r="K228" s="35"/>
      <c r="L228" s="35"/>
      <c r="M228" s="35"/>
      <c r="N228" s="35"/>
      <c r="O228" s="35"/>
      <c r="P228" s="35"/>
      <c r="Q228" s="35"/>
    </row>
    <row r="229" spans="1:17" x14ac:dyDescent="0.2">
      <c r="A229" s="26"/>
      <c r="G229" s="35"/>
      <c r="H229" s="35"/>
      <c r="I229" s="35"/>
      <c r="J229" s="35"/>
      <c r="K229" s="35"/>
      <c r="L229" s="35"/>
      <c r="M229" s="35"/>
      <c r="N229" s="35"/>
      <c r="O229" s="35"/>
      <c r="P229" s="35"/>
      <c r="Q229" s="35"/>
    </row>
    <row r="230" spans="1:17" x14ac:dyDescent="0.2">
      <c r="A230" s="26"/>
      <c r="G230" s="35"/>
      <c r="H230" s="35"/>
      <c r="I230" s="35"/>
      <c r="J230" s="35"/>
      <c r="K230" s="35"/>
      <c r="L230" s="35"/>
      <c r="M230" s="35"/>
      <c r="N230" s="35"/>
      <c r="O230" s="35"/>
      <c r="P230" s="35"/>
      <c r="Q230" s="35"/>
    </row>
    <row r="231" spans="1:17" x14ac:dyDescent="0.2">
      <c r="A231" s="26"/>
      <c r="G231" s="35"/>
      <c r="H231" s="35"/>
      <c r="I231" s="35"/>
      <c r="J231" s="35"/>
      <c r="K231" s="35"/>
      <c r="L231" s="35"/>
      <c r="M231" s="35"/>
      <c r="N231" s="35"/>
      <c r="O231" s="35"/>
      <c r="P231" s="35"/>
      <c r="Q231" s="35"/>
    </row>
    <row r="232" spans="1:17" x14ac:dyDescent="0.2">
      <c r="A232" s="26"/>
      <c r="G232" s="35"/>
      <c r="H232" s="35"/>
      <c r="I232" s="35"/>
      <c r="J232" s="35"/>
      <c r="K232" s="35"/>
      <c r="L232" s="35"/>
      <c r="M232" s="35"/>
      <c r="N232" s="35"/>
      <c r="O232" s="35"/>
      <c r="P232" s="35"/>
      <c r="Q232" s="35"/>
    </row>
    <row r="233" spans="1:17" x14ac:dyDescent="0.2">
      <c r="A233" s="26"/>
      <c r="G233" s="35"/>
      <c r="H233" s="35"/>
      <c r="I233" s="35"/>
      <c r="J233" s="35"/>
      <c r="K233" s="35"/>
      <c r="L233" s="35"/>
      <c r="M233" s="35"/>
      <c r="N233" s="35"/>
      <c r="O233" s="35"/>
      <c r="P233" s="35"/>
      <c r="Q233" s="35"/>
    </row>
    <row r="234" spans="1:17" x14ac:dyDescent="0.2">
      <c r="A234" s="26"/>
      <c r="G234" s="35"/>
      <c r="H234" s="35"/>
      <c r="I234" s="35"/>
      <c r="J234" s="35"/>
      <c r="K234" s="35"/>
      <c r="L234" s="35"/>
      <c r="M234" s="35"/>
      <c r="N234" s="35"/>
      <c r="O234" s="35"/>
      <c r="P234" s="35"/>
      <c r="Q234" s="35"/>
    </row>
    <row r="235" spans="1:17" x14ac:dyDescent="0.2">
      <c r="A235" s="26"/>
      <c r="G235" s="35"/>
      <c r="H235" s="35"/>
      <c r="I235" s="35"/>
      <c r="J235" s="35"/>
      <c r="K235" s="35"/>
      <c r="L235" s="35"/>
      <c r="M235" s="35"/>
      <c r="N235" s="35"/>
      <c r="O235" s="35"/>
      <c r="P235" s="35"/>
      <c r="Q235" s="35"/>
    </row>
    <row r="236" spans="1:17" x14ac:dyDescent="0.2">
      <c r="A236" s="26"/>
      <c r="B236" s="26"/>
      <c r="D236" s="26"/>
      <c r="G236" s="35"/>
      <c r="H236" s="35"/>
      <c r="I236" s="35"/>
      <c r="J236" s="35"/>
      <c r="K236" s="35"/>
      <c r="L236" s="35"/>
      <c r="M236" s="35"/>
      <c r="N236" s="35"/>
      <c r="O236" s="35"/>
      <c r="P236" s="35"/>
      <c r="Q236" s="35"/>
    </row>
    <row r="237" spans="1:17" x14ac:dyDescent="0.2">
      <c r="A237" s="26"/>
      <c r="G237" s="35"/>
      <c r="H237" s="35"/>
      <c r="I237" s="35"/>
      <c r="J237" s="35"/>
      <c r="K237" s="35"/>
      <c r="L237" s="35"/>
      <c r="M237" s="35"/>
      <c r="N237" s="35"/>
      <c r="O237" s="35"/>
      <c r="P237" s="35"/>
      <c r="Q237" s="35"/>
    </row>
    <row r="238" spans="1:17" x14ac:dyDescent="0.2">
      <c r="A238" s="26"/>
      <c r="F238" s="35"/>
      <c r="G238" s="35"/>
      <c r="H238" s="35"/>
      <c r="I238" s="35"/>
      <c r="J238" s="35"/>
      <c r="K238" s="35"/>
      <c r="L238" s="35"/>
      <c r="M238" s="35"/>
      <c r="N238" s="35"/>
      <c r="O238" s="35"/>
      <c r="P238" s="35"/>
      <c r="Q238" s="35"/>
    </row>
    <row r="239" spans="1:17" x14ac:dyDescent="0.2">
      <c r="A239" s="26"/>
      <c r="F239" s="35"/>
      <c r="G239" s="35"/>
      <c r="H239" s="35"/>
      <c r="I239" s="35"/>
      <c r="J239" s="35"/>
      <c r="K239" s="35"/>
      <c r="L239" s="35"/>
      <c r="M239" s="35"/>
      <c r="N239" s="35"/>
      <c r="O239" s="35"/>
      <c r="P239" s="35"/>
      <c r="Q239" s="35"/>
    </row>
    <row r="240" spans="1:17" x14ac:dyDescent="0.2">
      <c r="A240" s="26"/>
      <c r="F240" s="35"/>
      <c r="G240" s="35"/>
      <c r="H240" s="35"/>
      <c r="I240" s="35"/>
      <c r="J240" s="35"/>
      <c r="K240" s="35"/>
      <c r="L240" s="35"/>
      <c r="M240" s="35"/>
      <c r="N240" s="35"/>
      <c r="O240" s="35"/>
      <c r="P240" s="35"/>
      <c r="Q240" s="35"/>
    </row>
    <row r="241" spans="1:17" x14ac:dyDescent="0.2">
      <c r="A241" s="26"/>
      <c r="F241" s="35"/>
      <c r="G241" s="35"/>
      <c r="H241" s="35"/>
      <c r="I241" s="35"/>
      <c r="J241" s="35"/>
      <c r="K241" s="35"/>
      <c r="L241" s="35"/>
      <c r="M241" s="35"/>
      <c r="N241" s="35"/>
      <c r="O241" s="35"/>
      <c r="P241" s="35"/>
      <c r="Q241" s="35"/>
    </row>
    <row r="242" spans="1:17" x14ac:dyDescent="0.2">
      <c r="A242" s="26"/>
      <c r="F242" s="35"/>
      <c r="G242" s="35"/>
      <c r="H242" s="35"/>
      <c r="I242" s="35"/>
      <c r="J242" s="35"/>
      <c r="K242" s="35"/>
      <c r="L242" s="35"/>
      <c r="M242" s="35"/>
      <c r="N242" s="35"/>
      <c r="O242" s="35"/>
      <c r="P242" s="35"/>
      <c r="Q242" s="35"/>
    </row>
    <row r="243" spans="1:17" x14ac:dyDescent="0.2">
      <c r="A243" s="26"/>
      <c r="F243" s="35"/>
      <c r="G243" s="35"/>
      <c r="H243" s="35"/>
      <c r="I243" s="35"/>
      <c r="J243" s="35"/>
      <c r="K243" s="35"/>
      <c r="L243" s="35"/>
      <c r="M243" s="35"/>
      <c r="N243" s="35"/>
      <c r="O243" s="35"/>
      <c r="P243" s="35"/>
      <c r="Q243" s="35"/>
    </row>
    <row r="244" spans="1:17" x14ac:dyDescent="0.2">
      <c r="A244" s="26"/>
      <c r="G244" s="35"/>
      <c r="H244" s="35"/>
      <c r="I244" s="35"/>
      <c r="J244" s="35"/>
      <c r="K244" s="35"/>
      <c r="L244" s="35"/>
      <c r="M244" s="35"/>
      <c r="N244" s="35"/>
      <c r="O244" s="35"/>
      <c r="P244" s="35"/>
      <c r="Q244" s="35"/>
    </row>
    <row r="245" spans="1:17" x14ac:dyDescent="0.2">
      <c r="A245" s="26"/>
      <c r="G245" s="35"/>
      <c r="H245" s="35"/>
      <c r="I245" s="35"/>
      <c r="J245" s="35"/>
      <c r="K245" s="35"/>
      <c r="L245" s="35"/>
      <c r="M245" s="35"/>
      <c r="N245" s="35"/>
      <c r="O245" s="35"/>
      <c r="P245" s="35"/>
      <c r="Q245" s="35"/>
    </row>
    <row r="246" spans="1:17" x14ac:dyDescent="0.2">
      <c r="A246" s="26"/>
      <c r="F246" s="35"/>
      <c r="G246" s="35"/>
      <c r="H246" s="35"/>
      <c r="I246" s="35"/>
      <c r="J246" s="35"/>
      <c r="K246" s="35"/>
      <c r="L246" s="35"/>
      <c r="M246" s="35"/>
      <c r="N246" s="35"/>
      <c r="O246" s="35"/>
      <c r="P246" s="35"/>
      <c r="Q246" s="35"/>
    </row>
    <row r="247" spans="1:17" x14ac:dyDescent="0.2">
      <c r="A247" s="26"/>
      <c r="F247" s="35"/>
      <c r="H247" s="35"/>
      <c r="I247" s="35"/>
      <c r="J247" s="35"/>
      <c r="L247" s="35"/>
      <c r="M247" s="35"/>
      <c r="N247" s="35"/>
    </row>
    <row r="248" spans="1:17" x14ac:dyDescent="0.2">
      <c r="A248" s="26"/>
    </row>
    <row r="249" spans="1:17" x14ac:dyDescent="0.2">
      <c r="A249" s="26"/>
    </row>
    <row r="250" spans="1:17" x14ac:dyDescent="0.2">
      <c r="A250" s="26"/>
    </row>
    <row r="251" spans="1:17" x14ac:dyDescent="0.2">
      <c r="A251" s="26"/>
    </row>
    <row r="252" spans="1:17" x14ac:dyDescent="0.2">
      <c r="A252" s="26"/>
    </row>
    <row r="253" spans="1:17" x14ac:dyDescent="0.2">
      <c r="A253" s="26"/>
    </row>
    <row r="254" spans="1:17" x14ac:dyDescent="0.2">
      <c r="A254" s="26"/>
    </row>
    <row r="255" spans="1:17" x14ac:dyDescent="0.2">
      <c r="A255" s="26"/>
    </row>
    <row r="256" spans="1:17" x14ac:dyDescent="0.2">
      <c r="A256" s="26"/>
    </row>
    <row r="257" spans="1:1" x14ac:dyDescent="0.2">
      <c r="A257" s="26"/>
    </row>
    <row r="258" spans="1:1" x14ac:dyDescent="0.2">
      <c r="A258" s="26"/>
    </row>
    <row r="259" spans="1:1" x14ac:dyDescent="0.2">
      <c r="A259" s="26"/>
    </row>
    <row r="260" spans="1:1" x14ac:dyDescent="0.2">
      <c r="A260" s="26"/>
    </row>
    <row r="261" spans="1:1" x14ac:dyDescent="0.2">
      <c r="A261" s="26"/>
    </row>
    <row r="262" spans="1:1" x14ac:dyDescent="0.2">
      <c r="A262" s="26"/>
    </row>
    <row r="263" spans="1:1" x14ac:dyDescent="0.2">
      <c r="A263" s="26"/>
    </row>
    <row r="264" spans="1:1" x14ac:dyDescent="0.2">
      <c r="A264" s="26"/>
    </row>
    <row r="265" spans="1:1" x14ac:dyDescent="0.2">
      <c r="A265" s="26"/>
    </row>
    <row r="266" spans="1:1" x14ac:dyDescent="0.2">
      <c r="A266" s="26"/>
    </row>
  </sheetData>
  <mergeCells count="10">
    <mergeCell ref="C76:F76"/>
    <mergeCell ref="C43:N43"/>
    <mergeCell ref="C44:F44"/>
    <mergeCell ref="G44:J44"/>
    <mergeCell ref="K44:N44"/>
    <mergeCell ref="C4:N4"/>
    <mergeCell ref="C5:F5"/>
    <mergeCell ref="G5:J5"/>
    <mergeCell ref="K5:N5"/>
    <mergeCell ref="C75:F75"/>
  </mergeCells>
  <phoneticPr fontId="0" type="noConversion"/>
  <pageMargins left="0.75" right="0.75" top="1" bottom="1" header="0.5" footer="0.5"/>
  <pageSetup paperSize="9" scale="60" orientation="landscape" r:id="rId1"/>
  <headerFooter alignWithMargins="0"/>
  <rowBreaks count="1" manualBreakCount="1">
    <brk id="109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11"/>
  <sheetViews>
    <sheetView tabSelected="1" zoomScale="70" zoomScaleNormal="70" workbookViewId="0">
      <selection activeCell="C7" sqref="C7"/>
    </sheetView>
  </sheetViews>
  <sheetFormatPr defaultRowHeight="11.25" x14ac:dyDescent="0.2"/>
  <cols>
    <col min="2" max="2" width="15.83203125" customWidth="1"/>
  </cols>
  <sheetData>
    <row r="1" spans="1:14" s="1" customFormat="1" ht="15.75" x14ac:dyDescent="0.25">
      <c r="A1" s="24" t="s">
        <v>38</v>
      </c>
      <c r="B1" s="38"/>
      <c r="C1" s="32"/>
      <c r="D1" s="33"/>
      <c r="E1" s="37"/>
      <c r="F1" s="32"/>
      <c r="G1" s="33"/>
      <c r="H1" s="33"/>
    </row>
    <row r="2" spans="1:14" s="1" customFormat="1" ht="15.75" x14ac:dyDescent="0.25">
      <c r="A2" s="24"/>
      <c r="B2" s="38"/>
      <c r="C2" s="32"/>
      <c r="D2" s="33"/>
      <c r="E2" s="37"/>
      <c r="F2" s="32"/>
      <c r="G2" s="33"/>
      <c r="H2" s="33"/>
    </row>
    <row r="3" spans="1:14" s="1" customFormat="1" ht="12.75" x14ac:dyDescent="0.2">
      <c r="A3" s="34">
        <v>2010</v>
      </c>
      <c r="F3" s="25" t="s">
        <v>1</v>
      </c>
      <c r="G3" s="25"/>
      <c r="H3" s="25"/>
      <c r="I3" s="25"/>
      <c r="J3" s="25" t="s">
        <v>2</v>
      </c>
    </row>
    <row r="4" spans="1:14" s="1" customFormat="1" ht="13.15" customHeight="1" x14ac:dyDescent="0.2">
      <c r="A4" s="47" t="s">
        <v>0</v>
      </c>
      <c r="B4" s="48" t="s">
        <v>0</v>
      </c>
      <c r="C4" s="108" t="s">
        <v>39</v>
      </c>
      <c r="D4" s="108"/>
      <c r="E4" s="108"/>
      <c r="F4" s="108"/>
      <c r="G4" s="108"/>
      <c r="H4" s="108"/>
      <c r="I4" s="108"/>
      <c r="J4" s="108"/>
      <c r="K4" s="108"/>
      <c r="L4" s="108"/>
      <c r="M4" s="108"/>
      <c r="N4" s="108"/>
    </row>
    <row r="5" spans="1:14" s="1" customFormat="1" ht="13.15" customHeight="1" x14ac:dyDescent="0.2">
      <c r="A5" s="49"/>
      <c r="B5" s="50"/>
      <c r="C5" s="108" t="s">
        <v>1</v>
      </c>
      <c r="D5" s="108"/>
      <c r="E5" s="108"/>
      <c r="F5" s="108"/>
      <c r="G5" s="108" t="s">
        <v>2</v>
      </c>
      <c r="H5" s="108"/>
      <c r="I5" s="108"/>
      <c r="J5" s="108"/>
      <c r="K5" s="108" t="s">
        <v>3</v>
      </c>
      <c r="L5" s="108"/>
      <c r="M5" s="108"/>
      <c r="N5" s="108"/>
    </row>
    <row r="6" spans="1:14" s="1" customFormat="1" ht="13.15" customHeight="1" x14ac:dyDescent="0.2">
      <c r="A6" s="49"/>
      <c r="B6" s="50"/>
      <c r="C6" s="51" t="s">
        <v>4</v>
      </c>
      <c r="D6" s="51" t="s">
        <v>27</v>
      </c>
      <c r="E6" s="51" t="s">
        <v>28</v>
      </c>
      <c r="F6" s="51" t="s">
        <v>29</v>
      </c>
      <c r="G6" s="51" t="s">
        <v>4</v>
      </c>
      <c r="H6" s="51" t="s">
        <v>27</v>
      </c>
      <c r="I6" s="51" t="s">
        <v>28</v>
      </c>
      <c r="J6" s="51" t="s">
        <v>29</v>
      </c>
      <c r="K6" s="51" t="s">
        <v>4</v>
      </c>
      <c r="L6" s="51" t="s">
        <v>27</v>
      </c>
      <c r="M6" s="51" t="s">
        <v>28</v>
      </c>
      <c r="N6" s="51" t="s">
        <v>29</v>
      </c>
    </row>
    <row r="7" spans="1:14" s="1" customFormat="1" ht="13.15" customHeight="1" x14ac:dyDescent="0.2">
      <c r="A7" s="52" t="s">
        <v>30</v>
      </c>
      <c r="B7" s="53" t="s">
        <v>5</v>
      </c>
      <c r="C7" s="54">
        <v>0</v>
      </c>
      <c r="D7" s="55">
        <f>IF($K7=0,0,C7/$K7)</f>
        <v>0</v>
      </c>
      <c r="E7" s="56">
        <f>C7/C$38</f>
        <v>0</v>
      </c>
      <c r="F7" s="56">
        <f>C7/$K$38</f>
        <v>0</v>
      </c>
      <c r="G7" s="57">
        <f>K7-C7</f>
        <v>3</v>
      </c>
      <c r="H7" s="55">
        <f t="shared" ref="H7:H38" si="0">IF($K7=0,0,G7/$K7)</f>
        <v>1</v>
      </c>
      <c r="I7" s="56">
        <f>G7/G$38</f>
        <v>5.2631578947368418E-2</v>
      </c>
      <c r="J7" s="56">
        <f>G7/$K$38</f>
        <v>4.6875E-2</v>
      </c>
      <c r="K7" s="57">
        <v>3</v>
      </c>
      <c r="L7" s="55">
        <f t="shared" ref="L7:L38" si="1">IF($K7=0,0,K7/$K7)</f>
        <v>1</v>
      </c>
      <c r="M7" s="56">
        <f>K7/K$38</f>
        <v>4.6875E-2</v>
      </c>
      <c r="N7" s="58">
        <f>K7/$K$38</f>
        <v>4.6875E-2</v>
      </c>
    </row>
    <row r="8" spans="1:14" s="1" customFormat="1" ht="13.15" customHeight="1" x14ac:dyDescent="0.2">
      <c r="A8" s="52"/>
      <c r="B8" s="53" t="s">
        <v>6</v>
      </c>
      <c r="C8" s="59">
        <v>0</v>
      </c>
      <c r="D8" s="55">
        <f>IF($K8=0,0,C8/$K8)</f>
        <v>0</v>
      </c>
      <c r="E8" s="55">
        <f t="shared" ref="E8:E36" si="2">C8/C$38</f>
        <v>0</v>
      </c>
      <c r="F8" s="55">
        <f t="shared" ref="F8:F36" si="3">C8/$K$38</f>
        <v>0</v>
      </c>
      <c r="G8" s="60">
        <f t="shared" ref="G8:G36" si="4">K8-C8</f>
        <v>0</v>
      </c>
      <c r="H8" s="55">
        <f t="shared" si="0"/>
        <v>0</v>
      </c>
      <c r="I8" s="55">
        <f t="shared" ref="I8:I36" si="5">G8/G$38</f>
        <v>0</v>
      </c>
      <c r="J8" s="55">
        <f t="shared" ref="J8:J36" si="6">G8/$K$38</f>
        <v>0</v>
      </c>
      <c r="K8" s="60">
        <v>0</v>
      </c>
      <c r="L8" s="55">
        <f t="shared" si="1"/>
        <v>0</v>
      </c>
      <c r="M8" s="55">
        <f t="shared" ref="M8:M36" si="7">K8/K$38</f>
        <v>0</v>
      </c>
      <c r="N8" s="61">
        <f t="shared" ref="N8:N36" si="8">K8/$K$38</f>
        <v>0</v>
      </c>
    </row>
    <row r="9" spans="1:14" s="1" customFormat="1" ht="13.15" customHeight="1" x14ac:dyDescent="0.2">
      <c r="A9" s="52"/>
      <c r="B9" s="53" t="s">
        <v>41</v>
      </c>
      <c r="C9" s="59">
        <v>0</v>
      </c>
      <c r="D9" s="55">
        <f t="shared" ref="D9:D38" si="9">IF($K9=0,0,C9/$K9)</f>
        <v>0</v>
      </c>
      <c r="E9" s="55">
        <f t="shared" si="2"/>
        <v>0</v>
      </c>
      <c r="F9" s="55">
        <f t="shared" si="3"/>
        <v>0</v>
      </c>
      <c r="G9" s="60">
        <f t="shared" si="4"/>
        <v>1</v>
      </c>
      <c r="H9" s="55">
        <f t="shared" si="0"/>
        <v>1</v>
      </c>
      <c r="I9" s="55">
        <f t="shared" si="5"/>
        <v>1.7543859649122806E-2</v>
      </c>
      <c r="J9" s="55">
        <f t="shared" si="6"/>
        <v>1.5625E-2</v>
      </c>
      <c r="K9" s="60">
        <v>1</v>
      </c>
      <c r="L9" s="55">
        <f t="shared" si="1"/>
        <v>1</v>
      </c>
      <c r="M9" s="55">
        <f t="shared" si="7"/>
        <v>1.5625E-2</v>
      </c>
      <c r="N9" s="61">
        <f t="shared" si="8"/>
        <v>1.5625E-2</v>
      </c>
    </row>
    <row r="10" spans="1:14" s="1" customFormat="1" ht="13.15" customHeight="1" x14ac:dyDescent="0.2">
      <c r="A10" s="52"/>
      <c r="B10" s="53" t="s">
        <v>42</v>
      </c>
      <c r="C10" s="59">
        <v>0</v>
      </c>
      <c r="D10" s="55">
        <f t="shared" si="9"/>
        <v>0</v>
      </c>
      <c r="E10" s="55">
        <f t="shared" si="2"/>
        <v>0</v>
      </c>
      <c r="F10" s="55">
        <f t="shared" si="3"/>
        <v>0</v>
      </c>
      <c r="G10" s="60">
        <f t="shared" si="4"/>
        <v>0</v>
      </c>
      <c r="H10" s="55">
        <f t="shared" si="0"/>
        <v>0</v>
      </c>
      <c r="I10" s="55">
        <f t="shared" si="5"/>
        <v>0</v>
      </c>
      <c r="J10" s="55">
        <f t="shared" si="6"/>
        <v>0</v>
      </c>
      <c r="K10" s="60">
        <v>0</v>
      </c>
      <c r="L10" s="55">
        <f t="shared" si="1"/>
        <v>0</v>
      </c>
      <c r="M10" s="55">
        <f t="shared" si="7"/>
        <v>0</v>
      </c>
      <c r="N10" s="61">
        <f t="shared" si="8"/>
        <v>0</v>
      </c>
    </row>
    <row r="11" spans="1:14" s="1" customFormat="1" ht="13.15" customHeight="1" x14ac:dyDescent="0.2">
      <c r="A11" s="52"/>
      <c r="B11" s="53" t="s">
        <v>16</v>
      </c>
      <c r="C11" s="59">
        <v>1</v>
      </c>
      <c r="D11" s="55">
        <f t="shared" si="9"/>
        <v>0.25</v>
      </c>
      <c r="E11" s="55">
        <f t="shared" si="2"/>
        <v>0.14285714285714285</v>
      </c>
      <c r="F11" s="55">
        <f t="shared" si="3"/>
        <v>1.5625E-2</v>
      </c>
      <c r="G11" s="60">
        <f t="shared" si="4"/>
        <v>3</v>
      </c>
      <c r="H11" s="55">
        <f t="shared" si="0"/>
        <v>0.75</v>
      </c>
      <c r="I11" s="55">
        <f t="shared" si="5"/>
        <v>5.2631578947368418E-2</v>
      </c>
      <c r="J11" s="55">
        <f t="shared" si="6"/>
        <v>4.6875E-2</v>
      </c>
      <c r="K11" s="60">
        <v>4</v>
      </c>
      <c r="L11" s="55">
        <f t="shared" si="1"/>
        <v>1</v>
      </c>
      <c r="M11" s="55">
        <f t="shared" si="7"/>
        <v>6.25E-2</v>
      </c>
      <c r="N11" s="61">
        <f t="shared" si="8"/>
        <v>6.25E-2</v>
      </c>
    </row>
    <row r="12" spans="1:14" s="1" customFormat="1" ht="13.15" customHeight="1" x14ac:dyDescent="0.2">
      <c r="A12" s="52"/>
      <c r="B12" s="53" t="s">
        <v>8</v>
      </c>
      <c r="C12" s="59">
        <v>0</v>
      </c>
      <c r="D12" s="55">
        <f t="shared" si="9"/>
        <v>0</v>
      </c>
      <c r="E12" s="55">
        <f t="shared" si="2"/>
        <v>0</v>
      </c>
      <c r="F12" s="55">
        <f t="shared" si="3"/>
        <v>0</v>
      </c>
      <c r="G12" s="60">
        <f t="shared" si="4"/>
        <v>2</v>
      </c>
      <c r="H12" s="55">
        <f t="shared" si="0"/>
        <v>1</v>
      </c>
      <c r="I12" s="55">
        <f t="shared" si="5"/>
        <v>3.5087719298245612E-2</v>
      </c>
      <c r="J12" s="55">
        <f t="shared" si="6"/>
        <v>3.125E-2</v>
      </c>
      <c r="K12" s="60">
        <v>2</v>
      </c>
      <c r="L12" s="55">
        <f t="shared" si="1"/>
        <v>1</v>
      </c>
      <c r="M12" s="55">
        <f t="shared" si="7"/>
        <v>3.125E-2</v>
      </c>
      <c r="N12" s="61">
        <f t="shared" si="8"/>
        <v>3.125E-2</v>
      </c>
    </row>
    <row r="13" spans="1:14" s="1" customFormat="1" ht="13.15" customHeight="1" x14ac:dyDescent="0.2">
      <c r="A13" s="52"/>
      <c r="B13" s="53" t="s">
        <v>10</v>
      </c>
      <c r="C13" s="59">
        <v>0</v>
      </c>
      <c r="D13" s="55">
        <f t="shared" si="9"/>
        <v>0</v>
      </c>
      <c r="E13" s="55">
        <f t="shared" si="2"/>
        <v>0</v>
      </c>
      <c r="F13" s="55">
        <f t="shared" si="3"/>
        <v>0</v>
      </c>
      <c r="G13" s="60">
        <f t="shared" si="4"/>
        <v>3</v>
      </c>
      <c r="H13" s="55">
        <f t="shared" si="0"/>
        <v>1</v>
      </c>
      <c r="I13" s="55">
        <f t="shared" si="5"/>
        <v>5.2631578947368418E-2</v>
      </c>
      <c r="J13" s="55">
        <f t="shared" si="6"/>
        <v>4.6875E-2</v>
      </c>
      <c r="K13" s="60">
        <v>3</v>
      </c>
      <c r="L13" s="55">
        <f t="shared" si="1"/>
        <v>1</v>
      </c>
      <c r="M13" s="55">
        <f t="shared" si="7"/>
        <v>4.6875E-2</v>
      </c>
      <c r="N13" s="61">
        <f t="shared" si="8"/>
        <v>4.6875E-2</v>
      </c>
    </row>
    <row r="14" spans="1:14" s="1" customFormat="1" ht="13.15" customHeight="1" x14ac:dyDescent="0.2">
      <c r="A14" s="52"/>
      <c r="B14" s="53" t="s">
        <v>12</v>
      </c>
      <c r="C14" s="59">
        <v>0</v>
      </c>
      <c r="D14" s="55">
        <f t="shared" si="9"/>
        <v>0</v>
      </c>
      <c r="E14" s="55">
        <f t="shared" si="2"/>
        <v>0</v>
      </c>
      <c r="F14" s="55">
        <f t="shared" si="3"/>
        <v>0</v>
      </c>
      <c r="G14" s="60">
        <f t="shared" si="4"/>
        <v>1</v>
      </c>
      <c r="H14" s="55">
        <f t="shared" si="0"/>
        <v>1</v>
      </c>
      <c r="I14" s="55">
        <f t="shared" si="5"/>
        <v>1.7543859649122806E-2</v>
      </c>
      <c r="J14" s="55">
        <f t="shared" si="6"/>
        <v>1.5625E-2</v>
      </c>
      <c r="K14" s="60">
        <v>1</v>
      </c>
      <c r="L14" s="55">
        <f t="shared" si="1"/>
        <v>1</v>
      </c>
      <c r="M14" s="55">
        <f t="shared" si="7"/>
        <v>1.5625E-2</v>
      </c>
      <c r="N14" s="61">
        <f t="shared" si="8"/>
        <v>1.5625E-2</v>
      </c>
    </row>
    <row r="15" spans="1:14" s="1" customFormat="1" ht="13.15" customHeight="1" x14ac:dyDescent="0.2">
      <c r="A15" s="52"/>
      <c r="B15" s="53" t="s">
        <v>13</v>
      </c>
      <c r="C15" s="59">
        <v>0</v>
      </c>
      <c r="D15" s="55">
        <f t="shared" si="9"/>
        <v>0</v>
      </c>
      <c r="E15" s="55">
        <f t="shared" si="2"/>
        <v>0</v>
      </c>
      <c r="F15" s="55">
        <f t="shared" si="3"/>
        <v>0</v>
      </c>
      <c r="G15" s="60">
        <f t="shared" si="4"/>
        <v>1</v>
      </c>
      <c r="H15" s="55">
        <f t="shared" si="0"/>
        <v>1</v>
      </c>
      <c r="I15" s="55">
        <f t="shared" si="5"/>
        <v>1.7543859649122806E-2</v>
      </c>
      <c r="J15" s="55">
        <f t="shared" si="6"/>
        <v>1.5625E-2</v>
      </c>
      <c r="K15" s="60">
        <v>1</v>
      </c>
      <c r="L15" s="55">
        <f t="shared" si="1"/>
        <v>1</v>
      </c>
      <c r="M15" s="55">
        <f t="shared" si="7"/>
        <v>1.5625E-2</v>
      </c>
      <c r="N15" s="61">
        <f t="shared" si="8"/>
        <v>1.5625E-2</v>
      </c>
    </row>
    <row r="16" spans="1:14" s="1" customFormat="1" ht="13.15" customHeight="1" x14ac:dyDescent="0.2">
      <c r="A16" s="52"/>
      <c r="B16" s="53" t="s">
        <v>14</v>
      </c>
      <c r="C16" s="59">
        <v>1</v>
      </c>
      <c r="D16" s="55">
        <f t="shared" si="9"/>
        <v>0.33333333333333331</v>
      </c>
      <c r="E16" s="55">
        <f t="shared" si="2"/>
        <v>0.14285714285714285</v>
      </c>
      <c r="F16" s="55">
        <f t="shared" si="3"/>
        <v>1.5625E-2</v>
      </c>
      <c r="G16" s="60">
        <f t="shared" si="4"/>
        <v>2</v>
      </c>
      <c r="H16" s="55">
        <f t="shared" si="0"/>
        <v>0.66666666666666663</v>
      </c>
      <c r="I16" s="55">
        <f t="shared" si="5"/>
        <v>3.5087719298245612E-2</v>
      </c>
      <c r="J16" s="55">
        <f t="shared" si="6"/>
        <v>3.125E-2</v>
      </c>
      <c r="K16" s="60">
        <v>3</v>
      </c>
      <c r="L16" s="55">
        <f t="shared" si="1"/>
        <v>1</v>
      </c>
      <c r="M16" s="55">
        <f t="shared" si="7"/>
        <v>4.6875E-2</v>
      </c>
      <c r="N16" s="61">
        <f t="shared" si="8"/>
        <v>4.6875E-2</v>
      </c>
    </row>
    <row r="17" spans="1:14" s="1" customFormat="1" ht="13.15" customHeight="1" x14ac:dyDescent="0.2">
      <c r="A17" s="52"/>
      <c r="B17" s="53" t="s">
        <v>43</v>
      </c>
      <c r="C17" s="59">
        <v>0</v>
      </c>
      <c r="D17" s="55">
        <f t="shared" si="9"/>
        <v>0</v>
      </c>
      <c r="E17" s="55">
        <f t="shared" si="2"/>
        <v>0</v>
      </c>
      <c r="F17" s="55">
        <f t="shared" si="3"/>
        <v>0</v>
      </c>
      <c r="G17" s="60">
        <f t="shared" si="4"/>
        <v>1</v>
      </c>
      <c r="H17" s="55">
        <f t="shared" si="0"/>
        <v>1</v>
      </c>
      <c r="I17" s="55">
        <f t="shared" si="5"/>
        <v>1.7543859649122806E-2</v>
      </c>
      <c r="J17" s="55">
        <f t="shared" si="6"/>
        <v>1.5625E-2</v>
      </c>
      <c r="K17" s="60">
        <v>1</v>
      </c>
      <c r="L17" s="55">
        <f t="shared" si="1"/>
        <v>1</v>
      </c>
      <c r="M17" s="55">
        <f t="shared" si="7"/>
        <v>1.5625E-2</v>
      </c>
      <c r="N17" s="61">
        <f t="shared" si="8"/>
        <v>1.5625E-2</v>
      </c>
    </row>
    <row r="18" spans="1:14" s="1" customFormat="1" ht="13.15" customHeight="1" x14ac:dyDescent="0.2">
      <c r="A18" s="52"/>
      <c r="B18" s="53" t="s">
        <v>9</v>
      </c>
      <c r="C18" s="59">
        <v>1</v>
      </c>
      <c r="D18" s="55">
        <f t="shared" si="9"/>
        <v>7.6923076923076927E-2</v>
      </c>
      <c r="E18" s="55">
        <f t="shared" si="2"/>
        <v>0.14285714285714285</v>
      </c>
      <c r="F18" s="55">
        <f t="shared" si="3"/>
        <v>1.5625E-2</v>
      </c>
      <c r="G18" s="60">
        <f t="shared" si="4"/>
        <v>12</v>
      </c>
      <c r="H18" s="55">
        <f t="shared" si="0"/>
        <v>0.92307692307692313</v>
      </c>
      <c r="I18" s="55">
        <f t="shared" si="5"/>
        <v>0.21052631578947367</v>
      </c>
      <c r="J18" s="55">
        <f t="shared" si="6"/>
        <v>0.1875</v>
      </c>
      <c r="K18" s="60">
        <v>13</v>
      </c>
      <c r="L18" s="55">
        <f t="shared" si="1"/>
        <v>1</v>
      </c>
      <c r="M18" s="55">
        <f t="shared" si="7"/>
        <v>0.203125</v>
      </c>
      <c r="N18" s="61">
        <f t="shared" si="8"/>
        <v>0.203125</v>
      </c>
    </row>
    <row r="19" spans="1:14" s="1" customFormat="1" ht="13.15" customHeight="1" x14ac:dyDescent="0.2">
      <c r="A19" s="52"/>
      <c r="B19" s="53" t="s">
        <v>15</v>
      </c>
      <c r="C19" s="59">
        <v>1</v>
      </c>
      <c r="D19" s="55">
        <f t="shared" si="9"/>
        <v>0.5</v>
      </c>
      <c r="E19" s="55">
        <f t="shared" si="2"/>
        <v>0.14285714285714285</v>
      </c>
      <c r="F19" s="55">
        <f t="shared" si="3"/>
        <v>1.5625E-2</v>
      </c>
      <c r="G19" s="60">
        <f t="shared" si="4"/>
        <v>1</v>
      </c>
      <c r="H19" s="55">
        <f t="shared" si="0"/>
        <v>0.5</v>
      </c>
      <c r="I19" s="55">
        <f t="shared" si="5"/>
        <v>1.7543859649122806E-2</v>
      </c>
      <c r="J19" s="55">
        <f t="shared" si="6"/>
        <v>1.5625E-2</v>
      </c>
      <c r="K19" s="60">
        <v>2</v>
      </c>
      <c r="L19" s="55">
        <f t="shared" si="1"/>
        <v>1</v>
      </c>
      <c r="M19" s="55">
        <f t="shared" si="7"/>
        <v>3.125E-2</v>
      </c>
      <c r="N19" s="61">
        <f t="shared" si="8"/>
        <v>3.125E-2</v>
      </c>
    </row>
    <row r="20" spans="1:14" s="1" customFormat="1" ht="13.15" customHeight="1" x14ac:dyDescent="0.2">
      <c r="A20" s="52"/>
      <c r="B20" s="53" t="s">
        <v>17</v>
      </c>
      <c r="C20" s="59">
        <v>0</v>
      </c>
      <c r="D20" s="55">
        <f t="shared" si="9"/>
        <v>0</v>
      </c>
      <c r="E20" s="55">
        <f t="shared" si="2"/>
        <v>0</v>
      </c>
      <c r="F20" s="55">
        <f t="shared" si="3"/>
        <v>0</v>
      </c>
      <c r="G20" s="60">
        <f t="shared" si="4"/>
        <v>0</v>
      </c>
      <c r="H20" s="55">
        <f t="shared" si="0"/>
        <v>0</v>
      </c>
      <c r="I20" s="55">
        <f t="shared" si="5"/>
        <v>0</v>
      </c>
      <c r="J20" s="55">
        <f t="shared" si="6"/>
        <v>0</v>
      </c>
      <c r="K20" s="60">
        <v>0</v>
      </c>
      <c r="L20" s="55">
        <f t="shared" si="1"/>
        <v>0</v>
      </c>
      <c r="M20" s="55">
        <f t="shared" si="7"/>
        <v>0</v>
      </c>
      <c r="N20" s="61">
        <f t="shared" si="8"/>
        <v>0</v>
      </c>
    </row>
    <row r="21" spans="1:14" s="1" customFormat="1" ht="13.15" customHeight="1" x14ac:dyDescent="0.2">
      <c r="A21" s="52"/>
      <c r="B21" s="53" t="s">
        <v>18</v>
      </c>
      <c r="C21" s="59">
        <v>0</v>
      </c>
      <c r="D21" s="55">
        <f t="shared" si="9"/>
        <v>0</v>
      </c>
      <c r="E21" s="55">
        <f t="shared" si="2"/>
        <v>0</v>
      </c>
      <c r="F21" s="55">
        <f t="shared" si="3"/>
        <v>0</v>
      </c>
      <c r="G21" s="60">
        <f t="shared" si="4"/>
        <v>2</v>
      </c>
      <c r="H21" s="55">
        <f t="shared" si="0"/>
        <v>1</v>
      </c>
      <c r="I21" s="55">
        <f t="shared" si="5"/>
        <v>3.5087719298245612E-2</v>
      </c>
      <c r="J21" s="55">
        <f t="shared" si="6"/>
        <v>3.125E-2</v>
      </c>
      <c r="K21" s="60">
        <v>2</v>
      </c>
      <c r="L21" s="55">
        <f t="shared" si="1"/>
        <v>1</v>
      </c>
      <c r="M21" s="55">
        <f t="shared" si="7"/>
        <v>3.125E-2</v>
      </c>
      <c r="N21" s="61">
        <f t="shared" si="8"/>
        <v>3.125E-2</v>
      </c>
    </row>
    <row r="22" spans="1:14" s="1" customFormat="1" ht="13.15" customHeight="1" x14ac:dyDescent="0.2">
      <c r="A22" s="52"/>
      <c r="B22" s="53" t="s">
        <v>19</v>
      </c>
      <c r="C22" s="59">
        <v>0</v>
      </c>
      <c r="D22" s="55">
        <f t="shared" si="9"/>
        <v>0</v>
      </c>
      <c r="E22" s="55">
        <f t="shared" si="2"/>
        <v>0</v>
      </c>
      <c r="F22" s="55">
        <f t="shared" si="3"/>
        <v>0</v>
      </c>
      <c r="G22" s="60">
        <f t="shared" si="4"/>
        <v>0</v>
      </c>
      <c r="H22" s="55">
        <f t="shared" si="0"/>
        <v>0</v>
      </c>
      <c r="I22" s="55">
        <f t="shared" si="5"/>
        <v>0</v>
      </c>
      <c r="J22" s="55">
        <f t="shared" si="6"/>
        <v>0</v>
      </c>
      <c r="K22" s="60">
        <v>0</v>
      </c>
      <c r="L22" s="55">
        <f t="shared" si="1"/>
        <v>0</v>
      </c>
      <c r="M22" s="55">
        <f t="shared" si="7"/>
        <v>0</v>
      </c>
      <c r="N22" s="61">
        <f t="shared" si="8"/>
        <v>0</v>
      </c>
    </row>
    <row r="23" spans="1:14" s="1" customFormat="1" ht="13.15" customHeight="1" x14ac:dyDescent="0.2">
      <c r="A23" s="52"/>
      <c r="B23" s="53" t="s">
        <v>44</v>
      </c>
      <c r="C23" s="59">
        <v>0</v>
      </c>
      <c r="D23" s="55">
        <f t="shared" si="9"/>
        <v>0</v>
      </c>
      <c r="E23" s="55">
        <f t="shared" si="2"/>
        <v>0</v>
      </c>
      <c r="F23" s="55">
        <f t="shared" si="3"/>
        <v>0</v>
      </c>
      <c r="G23" s="60">
        <f t="shared" si="4"/>
        <v>0</v>
      </c>
      <c r="H23" s="55">
        <f t="shared" si="0"/>
        <v>0</v>
      </c>
      <c r="I23" s="55">
        <f t="shared" si="5"/>
        <v>0</v>
      </c>
      <c r="J23" s="55">
        <f t="shared" si="6"/>
        <v>0</v>
      </c>
      <c r="K23" s="60">
        <v>0</v>
      </c>
      <c r="L23" s="55">
        <f t="shared" si="1"/>
        <v>0</v>
      </c>
      <c r="M23" s="55">
        <f t="shared" si="7"/>
        <v>0</v>
      </c>
      <c r="N23" s="61">
        <f t="shared" si="8"/>
        <v>0</v>
      </c>
    </row>
    <row r="24" spans="1:14" s="1" customFormat="1" ht="13.15" customHeight="1" x14ac:dyDescent="0.2">
      <c r="A24" s="52"/>
      <c r="B24" s="53" t="s">
        <v>20</v>
      </c>
      <c r="C24" s="59">
        <v>0</v>
      </c>
      <c r="D24" s="55">
        <f t="shared" si="9"/>
        <v>0</v>
      </c>
      <c r="E24" s="55">
        <f t="shared" si="2"/>
        <v>0</v>
      </c>
      <c r="F24" s="55">
        <f t="shared" si="3"/>
        <v>0</v>
      </c>
      <c r="G24" s="60">
        <f t="shared" si="4"/>
        <v>2</v>
      </c>
      <c r="H24" s="55">
        <f t="shared" si="0"/>
        <v>1</v>
      </c>
      <c r="I24" s="55">
        <f t="shared" si="5"/>
        <v>3.5087719298245612E-2</v>
      </c>
      <c r="J24" s="55">
        <f t="shared" si="6"/>
        <v>3.125E-2</v>
      </c>
      <c r="K24" s="60">
        <v>2</v>
      </c>
      <c r="L24" s="55">
        <f t="shared" si="1"/>
        <v>1</v>
      </c>
      <c r="M24" s="55">
        <f t="shared" si="7"/>
        <v>3.125E-2</v>
      </c>
      <c r="N24" s="61">
        <f t="shared" si="8"/>
        <v>3.125E-2</v>
      </c>
    </row>
    <row r="25" spans="1:14" s="1" customFormat="1" ht="13.15" customHeight="1" x14ac:dyDescent="0.2">
      <c r="A25" s="52"/>
      <c r="B25" s="53" t="s">
        <v>49</v>
      </c>
      <c r="C25" s="59">
        <v>0</v>
      </c>
      <c r="D25" s="55">
        <f t="shared" si="9"/>
        <v>0</v>
      </c>
      <c r="E25" s="55">
        <f t="shared" si="2"/>
        <v>0</v>
      </c>
      <c r="F25" s="55">
        <f t="shared" si="3"/>
        <v>0</v>
      </c>
      <c r="G25" s="60">
        <f t="shared" si="4"/>
        <v>0</v>
      </c>
      <c r="H25" s="55">
        <f t="shared" si="0"/>
        <v>0</v>
      </c>
      <c r="I25" s="55">
        <f t="shared" si="5"/>
        <v>0</v>
      </c>
      <c r="J25" s="55">
        <f t="shared" si="6"/>
        <v>0</v>
      </c>
      <c r="K25" s="60">
        <v>0</v>
      </c>
      <c r="L25" s="55">
        <f t="shared" si="1"/>
        <v>0</v>
      </c>
      <c r="M25" s="55">
        <f t="shared" si="7"/>
        <v>0</v>
      </c>
      <c r="N25" s="61">
        <f t="shared" si="8"/>
        <v>0</v>
      </c>
    </row>
    <row r="26" spans="1:14" s="1" customFormat="1" ht="13.15" customHeight="1" x14ac:dyDescent="0.2">
      <c r="A26" s="52"/>
      <c r="B26" s="53" t="s">
        <v>21</v>
      </c>
      <c r="C26" s="59">
        <v>1</v>
      </c>
      <c r="D26" s="55">
        <f t="shared" si="9"/>
        <v>0.125</v>
      </c>
      <c r="E26" s="55">
        <f t="shared" si="2"/>
        <v>0.14285714285714285</v>
      </c>
      <c r="F26" s="55">
        <f t="shared" si="3"/>
        <v>1.5625E-2</v>
      </c>
      <c r="G26" s="60">
        <f t="shared" si="4"/>
        <v>7</v>
      </c>
      <c r="H26" s="55">
        <f t="shared" si="0"/>
        <v>0.875</v>
      </c>
      <c r="I26" s="55">
        <f t="shared" si="5"/>
        <v>0.12280701754385964</v>
      </c>
      <c r="J26" s="55">
        <f t="shared" si="6"/>
        <v>0.109375</v>
      </c>
      <c r="K26" s="60">
        <v>8</v>
      </c>
      <c r="L26" s="55">
        <f t="shared" si="1"/>
        <v>1</v>
      </c>
      <c r="M26" s="55">
        <f t="shared" si="7"/>
        <v>0.125</v>
      </c>
      <c r="N26" s="61">
        <f t="shared" si="8"/>
        <v>0.125</v>
      </c>
    </row>
    <row r="27" spans="1:14" s="1" customFormat="1" ht="13.15" customHeight="1" x14ac:dyDescent="0.2">
      <c r="A27" s="52"/>
      <c r="B27" s="53" t="s">
        <v>22</v>
      </c>
      <c r="C27" s="59">
        <v>0</v>
      </c>
      <c r="D27" s="55">
        <f t="shared" si="9"/>
        <v>0</v>
      </c>
      <c r="E27" s="55">
        <f t="shared" si="2"/>
        <v>0</v>
      </c>
      <c r="F27" s="55">
        <f t="shared" si="3"/>
        <v>0</v>
      </c>
      <c r="G27" s="60">
        <f t="shared" si="4"/>
        <v>0</v>
      </c>
      <c r="H27" s="55">
        <f t="shared" si="0"/>
        <v>0</v>
      </c>
      <c r="I27" s="55">
        <f t="shared" si="5"/>
        <v>0</v>
      </c>
      <c r="J27" s="55">
        <f t="shared" si="6"/>
        <v>0</v>
      </c>
      <c r="K27" s="60">
        <v>0</v>
      </c>
      <c r="L27" s="55">
        <f t="shared" si="1"/>
        <v>0</v>
      </c>
      <c r="M27" s="55">
        <f t="shared" si="7"/>
        <v>0</v>
      </c>
      <c r="N27" s="61">
        <f t="shared" si="8"/>
        <v>0</v>
      </c>
    </row>
    <row r="28" spans="1:14" s="1" customFormat="1" ht="13.15" customHeight="1" x14ac:dyDescent="0.2">
      <c r="A28" s="52"/>
      <c r="B28" s="53" t="s">
        <v>23</v>
      </c>
      <c r="C28" s="59">
        <v>0</v>
      </c>
      <c r="D28" s="55">
        <f t="shared" si="9"/>
        <v>0</v>
      </c>
      <c r="E28" s="55">
        <f t="shared" si="2"/>
        <v>0</v>
      </c>
      <c r="F28" s="55">
        <f t="shared" si="3"/>
        <v>0</v>
      </c>
      <c r="G28" s="60">
        <f t="shared" si="4"/>
        <v>0</v>
      </c>
      <c r="H28" s="55">
        <f t="shared" si="0"/>
        <v>0</v>
      </c>
      <c r="I28" s="55">
        <f t="shared" si="5"/>
        <v>0</v>
      </c>
      <c r="J28" s="55">
        <f t="shared" si="6"/>
        <v>0</v>
      </c>
      <c r="K28" s="60">
        <v>0</v>
      </c>
      <c r="L28" s="55">
        <f t="shared" si="1"/>
        <v>0</v>
      </c>
      <c r="M28" s="55">
        <f t="shared" si="7"/>
        <v>0</v>
      </c>
      <c r="N28" s="61">
        <f t="shared" si="8"/>
        <v>0</v>
      </c>
    </row>
    <row r="29" spans="1:14" s="1" customFormat="1" ht="13.15" customHeight="1" x14ac:dyDescent="0.2">
      <c r="A29" s="52"/>
      <c r="B29" s="53" t="s">
        <v>45</v>
      </c>
      <c r="C29" s="59">
        <v>0</v>
      </c>
      <c r="D29" s="55">
        <f t="shared" si="9"/>
        <v>0</v>
      </c>
      <c r="E29" s="55">
        <f t="shared" si="2"/>
        <v>0</v>
      </c>
      <c r="F29" s="55">
        <f t="shared" si="3"/>
        <v>0</v>
      </c>
      <c r="G29" s="60">
        <f t="shared" si="4"/>
        <v>2</v>
      </c>
      <c r="H29" s="55">
        <f t="shared" si="0"/>
        <v>1</v>
      </c>
      <c r="I29" s="55">
        <f t="shared" si="5"/>
        <v>3.5087719298245612E-2</v>
      </c>
      <c r="J29" s="55">
        <f t="shared" si="6"/>
        <v>3.125E-2</v>
      </c>
      <c r="K29" s="60">
        <v>2</v>
      </c>
      <c r="L29" s="55">
        <f t="shared" si="1"/>
        <v>1</v>
      </c>
      <c r="M29" s="55">
        <f t="shared" si="7"/>
        <v>3.125E-2</v>
      </c>
      <c r="N29" s="61">
        <f t="shared" si="8"/>
        <v>3.125E-2</v>
      </c>
    </row>
    <row r="30" spans="1:14" s="1" customFormat="1" ht="13.15" customHeight="1" x14ac:dyDescent="0.2">
      <c r="A30" s="52"/>
      <c r="B30" s="53" t="s">
        <v>46</v>
      </c>
      <c r="C30" s="59">
        <v>0</v>
      </c>
      <c r="D30" s="55">
        <f t="shared" si="9"/>
        <v>0</v>
      </c>
      <c r="E30" s="55">
        <f t="shared" si="2"/>
        <v>0</v>
      </c>
      <c r="F30" s="55">
        <f t="shared" si="3"/>
        <v>0</v>
      </c>
      <c r="G30" s="60">
        <f t="shared" si="4"/>
        <v>2</v>
      </c>
      <c r="H30" s="55">
        <f t="shared" si="0"/>
        <v>1</v>
      </c>
      <c r="I30" s="55">
        <f t="shared" si="5"/>
        <v>3.5087719298245612E-2</v>
      </c>
      <c r="J30" s="55">
        <f t="shared" si="6"/>
        <v>3.125E-2</v>
      </c>
      <c r="K30" s="60">
        <v>2</v>
      </c>
      <c r="L30" s="55">
        <f t="shared" si="1"/>
        <v>1</v>
      </c>
      <c r="M30" s="55">
        <f t="shared" si="7"/>
        <v>3.125E-2</v>
      </c>
      <c r="N30" s="61">
        <f t="shared" si="8"/>
        <v>3.125E-2</v>
      </c>
    </row>
    <row r="31" spans="1:14" s="1" customFormat="1" ht="13.15" customHeight="1" x14ac:dyDescent="0.2">
      <c r="A31" s="52"/>
      <c r="B31" s="53" t="s">
        <v>40</v>
      </c>
      <c r="C31" s="59">
        <v>0</v>
      </c>
      <c r="D31" s="55">
        <f t="shared" si="9"/>
        <v>0</v>
      </c>
      <c r="E31" s="55">
        <f t="shared" si="2"/>
        <v>0</v>
      </c>
      <c r="F31" s="55">
        <f t="shared" si="3"/>
        <v>0</v>
      </c>
      <c r="G31" s="60">
        <f t="shared" si="4"/>
        <v>1</v>
      </c>
      <c r="H31" s="55">
        <f t="shared" si="0"/>
        <v>1</v>
      </c>
      <c r="I31" s="55">
        <f t="shared" si="5"/>
        <v>1.7543859649122806E-2</v>
      </c>
      <c r="J31" s="55">
        <f t="shared" si="6"/>
        <v>1.5625E-2</v>
      </c>
      <c r="K31" s="60">
        <v>1</v>
      </c>
      <c r="L31" s="55">
        <f t="shared" si="1"/>
        <v>1</v>
      </c>
      <c r="M31" s="55">
        <f t="shared" si="7"/>
        <v>1.5625E-2</v>
      </c>
      <c r="N31" s="61">
        <f t="shared" si="8"/>
        <v>1.5625E-2</v>
      </c>
    </row>
    <row r="32" spans="1:14" s="1" customFormat="1" ht="13.15" customHeight="1" x14ac:dyDescent="0.2">
      <c r="A32" s="52"/>
      <c r="B32" s="53" t="s">
        <v>25</v>
      </c>
      <c r="C32" s="59">
        <v>0</v>
      </c>
      <c r="D32" s="55">
        <f t="shared" si="9"/>
        <v>0</v>
      </c>
      <c r="E32" s="55">
        <f t="shared" si="2"/>
        <v>0</v>
      </c>
      <c r="F32" s="55">
        <f t="shared" si="3"/>
        <v>0</v>
      </c>
      <c r="G32" s="60">
        <f t="shared" si="4"/>
        <v>2</v>
      </c>
      <c r="H32" s="55">
        <f t="shared" si="0"/>
        <v>1</v>
      </c>
      <c r="I32" s="55">
        <f t="shared" si="5"/>
        <v>3.5087719298245612E-2</v>
      </c>
      <c r="J32" s="55">
        <f t="shared" si="6"/>
        <v>3.125E-2</v>
      </c>
      <c r="K32" s="60">
        <v>2</v>
      </c>
      <c r="L32" s="55">
        <f t="shared" si="1"/>
        <v>1</v>
      </c>
      <c r="M32" s="55">
        <f t="shared" si="7"/>
        <v>3.125E-2</v>
      </c>
      <c r="N32" s="61">
        <f t="shared" si="8"/>
        <v>3.125E-2</v>
      </c>
    </row>
    <row r="33" spans="1:14" s="1" customFormat="1" ht="13.15" customHeight="1" x14ac:dyDescent="0.2">
      <c r="A33" s="52"/>
      <c r="B33" s="53" t="s">
        <v>11</v>
      </c>
      <c r="C33" s="59">
        <v>2</v>
      </c>
      <c r="D33" s="55">
        <f t="shared" si="9"/>
        <v>0.2</v>
      </c>
      <c r="E33" s="55">
        <f t="shared" si="2"/>
        <v>0.2857142857142857</v>
      </c>
      <c r="F33" s="55">
        <f t="shared" si="3"/>
        <v>3.125E-2</v>
      </c>
      <c r="G33" s="60">
        <f t="shared" si="4"/>
        <v>8</v>
      </c>
      <c r="H33" s="55">
        <f t="shared" si="0"/>
        <v>0.8</v>
      </c>
      <c r="I33" s="55">
        <f t="shared" si="5"/>
        <v>0.14035087719298245</v>
      </c>
      <c r="J33" s="55">
        <f t="shared" si="6"/>
        <v>0.125</v>
      </c>
      <c r="K33" s="60">
        <v>10</v>
      </c>
      <c r="L33" s="55">
        <f t="shared" si="1"/>
        <v>1</v>
      </c>
      <c r="M33" s="55">
        <f t="shared" si="7"/>
        <v>0.15625</v>
      </c>
      <c r="N33" s="61">
        <f t="shared" si="8"/>
        <v>0.15625</v>
      </c>
    </row>
    <row r="34" spans="1:14" s="1" customFormat="1" ht="13.15" customHeight="1" x14ac:dyDescent="0.2">
      <c r="A34" s="52"/>
      <c r="B34" s="53" t="s">
        <v>31</v>
      </c>
      <c r="C34" s="59">
        <v>0</v>
      </c>
      <c r="D34" s="55">
        <f t="shared" si="9"/>
        <v>0</v>
      </c>
      <c r="E34" s="55">
        <f t="shared" si="2"/>
        <v>0</v>
      </c>
      <c r="F34" s="55">
        <f t="shared" si="3"/>
        <v>0</v>
      </c>
      <c r="G34" s="60">
        <f t="shared" si="4"/>
        <v>0</v>
      </c>
      <c r="H34" s="55">
        <f t="shared" si="0"/>
        <v>0</v>
      </c>
      <c r="I34" s="55">
        <f t="shared" si="5"/>
        <v>0</v>
      </c>
      <c r="J34" s="55">
        <f t="shared" si="6"/>
        <v>0</v>
      </c>
      <c r="K34" s="60">
        <v>0</v>
      </c>
      <c r="L34" s="55">
        <f t="shared" si="1"/>
        <v>0</v>
      </c>
      <c r="M34" s="55">
        <f t="shared" si="7"/>
        <v>0</v>
      </c>
      <c r="N34" s="61">
        <f t="shared" si="8"/>
        <v>0</v>
      </c>
    </row>
    <row r="35" spans="1:14" s="1" customFormat="1" ht="13.15" customHeight="1" x14ac:dyDescent="0.2">
      <c r="A35" s="52"/>
      <c r="B35" s="53" t="s">
        <v>7</v>
      </c>
      <c r="C35" s="59">
        <v>0</v>
      </c>
      <c r="D35" s="55">
        <f t="shared" si="9"/>
        <v>0</v>
      </c>
      <c r="E35" s="55">
        <f t="shared" si="2"/>
        <v>0</v>
      </c>
      <c r="F35" s="55">
        <f t="shared" si="3"/>
        <v>0</v>
      </c>
      <c r="G35" s="60">
        <f t="shared" si="4"/>
        <v>1</v>
      </c>
      <c r="H35" s="55">
        <f t="shared" si="0"/>
        <v>1</v>
      </c>
      <c r="I35" s="55">
        <f t="shared" si="5"/>
        <v>1.7543859649122806E-2</v>
      </c>
      <c r="J35" s="55">
        <f t="shared" si="6"/>
        <v>1.5625E-2</v>
      </c>
      <c r="K35" s="60">
        <v>1</v>
      </c>
      <c r="L35" s="55">
        <f t="shared" si="1"/>
        <v>1</v>
      </c>
      <c r="M35" s="55">
        <f t="shared" si="7"/>
        <v>1.5625E-2</v>
      </c>
      <c r="N35" s="61">
        <f t="shared" si="8"/>
        <v>1.5625E-2</v>
      </c>
    </row>
    <row r="36" spans="1:14" s="1" customFormat="1" ht="13.15" customHeight="1" x14ac:dyDescent="0.2">
      <c r="A36" s="52"/>
      <c r="B36" s="53" t="s">
        <v>50</v>
      </c>
      <c r="C36" s="59">
        <v>0</v>
      </c>
      <c r="D36" s="55">
        <f t="shared" si="9"/>
        <v>0</v>
      </c>
      <c r="E36" s="55">
        <f t="shared" si="2"/>
        <v>0</v>
      </c>
      <c r="F36" s="55">
        <f t="shared" si="3"/>
        <v>0</v>
      </c>
      <c r="G36" s="60">
        <f t="shared" si="4"/>
        <v>0</v>
      </c>
      <c r="H36" s="55">
        <f t="shared" si="0"/>
        <v>0</v>
      </c>
      <c r="I36" s="55">
        <f t="shared" si="5"/>
        <v>0</v>
      </c>
      <c r="J36" s="55">
        <f t="shared" si="6"/>
        <v>0</v>
      </c>
      <c r="K36" s="60">
        <v>0</v>
      </c>
      <c r="L36" s="55">
        <f t="shared" si="1"/>
        <v>0</v>
      </c>
      <c r="M36" s="55">
        <f t="shared" si="7"/>
        <v>0</v>
      </c>
      <c r="N36" s="61">
        <f t="shared" si="8"/>
        <v>0</v>
      </c>
    </row>
    <row r="37" spans="1:14" s="1" customFormat="1" ht="13.15" customHeight="1" x14ac:dyDescent="0.25">
      <c r="A37" s="52"/>
      <c r="B37" s="62"/>
      <c r="C37" s="63"/>
      <c r="D37" s="55"/>
      <c r="E37" s="64"/>
      <c r="F37" s="64"/>
      <c r="G37" s="65"/>
      <c r="H37" s="55"/>
      <c r="I37" s="64"/>
      <c r="J37" s="64"/>
      <c r="K37" s="65"/>
      <c r="L37" s="55"/>
      <c r="M37" s="64"/>
      <c r="N37" s="66"/>
    </row>
    <row r="38" spans="1:14" s="1" customFormat="1" ht="13.15" customHeight="1" x14ac:dyDescent="0.25">
      <c r="A38" s="67"/>
      <c r="B38" s="68" t="s">
        <v>3</v>
      </c>
      <c r="C38" s="69">
        <f>SUM(C7:C37)</f>
        <v>7</v>
      </c>
      <c r="D38" s="70">
        <f t="shared" si="9"/>
        <v>0.109375</v>
      </c>
      <c r="E38" s="71">
        <v>1</v>
      </c>
      <c r="F38" s="70">
        <f>C38/$K$38</f>
        <v>0.109375</v>
      </c>
      <c r="G38" s="72">
        <f>SUM(G7:G36)</f>
        <v>57</v>
      </c>
      <c r="H38" s="70">
        <f t="shared" si="0"/>
        <v>0.890625</v>
      </c>
      <c r="I38" s="71">
        <v>1</v>
      </c>
      <c r="J38" s="70">
        <f>G38/$K$38</f>
        <v>0.890625</v>
      </c>
      <c r="K38" s="72">
        <f>SUM(K7:K36)</f>
        <v>64</v>
      </c>
      <c r="L38" s="70">
        <f t="shared" si="1"/>
        <v>1</v>
      </c>
      <c r="M38" s="71">
        <v>1</v>
      </c>
      <c r="N38" s="73">
        <f>K38/$K$38</f>
        <v>1</v>
      </c>
    </row>
    <row r="39" spans="1:14" s="1" customFormat="1" ht="13.5" x14ac:dyDescent="0.25">
      <c r="A39" s="46"/>
      <c r="B39" s="46"/>
      <c r="C39" s="45"/>
      <c r="D39" s="46"/>
      <c r="E39" s="46"/>
      <c r="F39" s="46"/>
      <c r="G39" s="45"/>
      <c r="H39" s="46"/>
      <c r="I39" s="46"/>
      <c r="J39" s="46"/>
      <c r="K39" s="45"/>
      <c r="L39" s="46"/>
      <c r="M39" s="46"/>
      <c r="N39" s="46"/>
    </row>
    <row r="40" spans="1:14" s="1" customFormat="1" ht="15.75" x14ac:dyDescent="0.25">
      <c r="A40" s="24"/>
      <c r="B40" s="38"/>
      <c r="C40" s="32"/>
      <c r="D40" s="33"/>
      <c r="E40" s="37"/>
      <c r="F40" s="32"/>
      <c r="G40" s="33"/>
      <c r="H40" s="33"/>
    </row>
    <row r="41" spans="1:14" s="1" customFormat="1" ht="13.5" thickBot="1" x14ac:dyDescent="0.25">
      <c r="A41" s="34" t="s">
        <v>33</v>
      </c>
      <c r="F41" s="25" t="s">
        <v>1</v>
      </c>
      <c r="G41" s="25"/>
      <c r="H41" s="25"/>
      <c r="I41" s="25"/>
      <c r="J41" s="25" t="s">
        <v>2</v>
      </c>
    </row>
    <row r="42" spans="1:14" s="1" customFormat="1" ht="12" x14ac:dyDescent="0.2">
      <c r="A42" s="42" t="s">
        <v>0</v>
      </c>
      <c r="B42" s="42" t="s">
        <v>0</v>
      </c>
      <c r="C42" s="115" t="s">
        <v>39</v>
      </c>
      <c r="D42" s="115"/>
      <c r="E42" s="115"/>
      <c r="F42" s="115"/>
      <c r="G42" s="115"/>
      <c r="H42" s="115"/>
      <c r="I42" s="115"/>
      <c r="J42" s="115"/>
      <c r="K42" s="115"/>
      <c r="L42" s="115"/>
      <c r="M42" s="115"/>
      <c r="N42" s="115"/>
    </row>
    <row r="43" spans="1:14" s="1" customFormat="1" ht="12" x14ac:dyDescent="0.2">
      <c r="A43" s="43"/>
      <c r="B43" s="43"/>
      <c r="C43" s="116" t="s">
        <v>1</v>
      </c>
      <c r="D43" s="117"/>
      <c r="E43" s="117"/>
      <c r="F43" s="117"/>
      <c r="G43" s="117" t="s">
        <v>2</v>
      </c>
      <c r="H43" s="117"/>
      <c r="I43" s="117"/>
      <c r="J43" s="117"/>
      <c r="K43" s="117" t="s">
        <v>3</v>
      </c>
      <c r="L43" s="117"/>
      <c r="M43" s="117"/>
      <c r="N43" s="118"/>
    </row>
    <row r="44" spans="1:14" s="1" customFormat="1" ht="12.75" thickBot="1" x14ac:dyDescent="0.25">
      <c r="A44" s="44"/>
      <c r="B44" s="44"/>
      <c r="C44" s="2" t="s">
        <v>4</v>
      </c>
      <c r="D44" s="3" t="s">
        <v>27</v>
      </c>
      <c r="E44" s="3" t="s">
        <v>28</v>
      </c>
      <c r="F44" s="3" t="s">
        <v>29</v>
      </c>
      <c r="G44" s="3" t="s">
        <v>4</v>
      </c>
      <c r="H44" s="3" t="s">
        <v>27</v>
      </c>
      <c r="I44" s="3" t="s">
        <v>28</v>
      </c>
      <c r="J44" s="3" t="s">
        <v>29</v>
      </c>
      <c r="K44" s="3" t="s">
        <v>4</v>
      </c>
      <c r="L44" s="3" t="s">
        <v>27</v>
      </c>
      <c r="M44" s="3" t="s">
        <v>28</v>
      </c>
      <c r="N44" s="4" t="s">
        <v>29</v>
      </c>
    </row>
    <row r="45" spans="1:14" s="1" customFormat="1" ht="13.5" x14ac:dyDescent="0.25">
      <c r="A45" s="39" t="s">
        <v>30</v>
      </c>
      <c r="B45" s="5" t="s">
        <v>5</v>
      </c>
      <c r="C45" s="6">
        <v>0</v>
      </c>
      <c r="D45" s="7">
        <v>0</v>
      </c>
      <c r="E45" s="7">
        <v>0</v>
      </c>
      <c r="F45" s="7">
        <v>0</v>
      </c>
      <c r="G45" s="8">
        <v>4</v>
      </c>
      <c r="H45" s="7">
        <v>1</v>
      </c>
      <c r="I45" s="7">
        <v>5.5E-2</v>
      </c>
      <c r="J45" s="7">
        <v>5.1999999999999998E-2</v>
      </c>
      <c r="K45" s="8">
        <v>4</v>
      </c>
      <c r="L45" s="7">
        <v>1</v>
      </c>
      <c r="M45" s="7">
        <v>5.1999999999999998E-2</v>
      </c>
      <c r="N45" s="9">
        <v>5.1999999999999998E-2</v>
      </c>
    </row>
    <row r="46" spans="1:14" s="1" customFormat="1" ht="13.5" x14ac:dyDescent="0.25">
      <c r="A46" s="40"/>
      <c r="B46" s="10" t="s">
        <v>6</v>
      </c>
      <c r="C46" s="11">
        <v>0</v>
      </c>
      <c r="D46" s="12">
        <v>0</v>
      </c>
      <c r="E46" s="12">
        <v>0</v>
      </c>
      <c r="F46" s="12">
        <v>0</v>
      </c>
      <c r="G46" s="13">
        <v>0</v>
      </c>
      <c r="H46" s="12">
        <v>0</v>
      </c>
      <c r="I46" s="12">
        <v>0</v>
      </c>
      <c r="J46" s="12">
        <v>0</v>
      </c>
      <c r="K46" s="13">
        <v>0</v>
      </c>
      <c r="L46" s="12">
        <v>0</v>
      </c>
      <c r="M46" s="12">
        <v>0</v>
      </c>
      <c r="N46" s="14">
        <v>0</v>
      </c>
    </row>
    <row r="47" spans="1:14" s="1" customFormat="1" ht="13.5" x14ac:dyDescent="0.25">
      <c r="A47" s="40"/>
      <c r="B47" s="10" t="s">
        <v>16</v>
      </c>
      <c r="C47" s="11">
        <v>0</v>
      </c>
      <c r="D47" s="12">
        <v>0</v>
      </c>
      <c r="E47" s="12">
        <v>0</v>
      </c>
      <c r="F47" s="12">
        <v>0</v>
      </c>
      <c r="G47" s="13">
        <v>1</v>
      </c>
      <c r="H47" s="12">
        <v>1</v>
      </c>
      <c r="I47" s="12">
        <v>1.4E-2</v>
      </c>
      <c r="J47" s="12">
        <v>1.2999999999999999E-2</v>
      </c>
      <c r="K47" s="13">
        <v>1</v>
      </c>
      <c r="L47" s="12">
        <v>1</v>
      </c>
      <c r="M47" s="12">
        <v>1.2999999999999999E-2</v>
      </c>
      <c r="N47" s="14">
        <v>1.2999999999999999E-2</v>
      </c>
    </row>
    <row r="48" spans="1:14" s="1" customFormat="1" ht="13.5" x14ac:dyDescent="0.25">
      <c r="A48" s="40"/>
      <c r="B48" s="10" t="s">
        <v>8</v>
      </c>
      <c r="C48" s="11">
        <v>0</v>
      </c>
      <c r="D48" s="12">
        <v>0</v>
      </c>
      <c r="E48" s="12">
        <v>0</v>
      </c>
      <c r="F48" s="12">
        <v>0</v>
      </c>
      <c r="G48" s="13">
        <v>0</v>
      </c>
      <c r="H48" s="12">
        <v>0</v>
      </c>
      <c r="I48" s="12">
        <v>0</v>
      </c>
      <c r="J48" s="12">
        <v>0</v>
      </c>
      <c r="K48" s="13">
        <v>0</v>
      </c>
      <c r="L48" s="12">
        <v>0</v>
      </c>
      <c r="M48" s="12">
        <v>0</v>
      </c>
      <c r="N48" s="14">
        <v>0</v>
      </c>
    </row>
    <row r="49" spans="1:14" s="1" customFormat="1" ht="13.5" x14ac:dyDescent="0.25">
      <c r="A49" s="40"/>
      <c r="B49" s="10" t="s">
        <v>10</v>
      </c>
      <c r="C49" s="11">
        <v>0</v>
      </c>
      <c r="D49" s="12">
        <v>0</v>
      </c>
      <c r="E49" s="12">
        <v>0</v>
      </c>
      <c r="F49" s="12">
        <v>0</v>
      </c>
      <c r="G49" s="13">
        <v>0</v>
      </c>
      <c r="H49" s="12">
        <v>0</v>
      </c>
      <c r="I49" s="12">
        <v>0</v>
      </c>
      <c r="J49" s="12">
        <v>0</v>
      </c>
      <c r="K49" s="13">
        <v>0</v>
      </c>
      <c r="L49" s="12">
        <v>0</v>
      </c>
      <c r="M49" s="12">
        <v>0</v>
      </c>
      <c r="N49" s="14">
        <v>0</v>
      </c>
    </row>
    <row r="50" spans="1:14" s="1" customFormat="1" ht="13.5" x14ac:dyDescent="0.25">
      <c r="A50" s="40"/>
      <c r="B50" s="10" t="s">
        <v>12</v>
      </c>
      <c r="C50" s="11">
        <v>0</v>
      </c>
      <c r="D50" s="12">
        <v>0</v>
      </c>
      <c r="E50" s="12">
        <v>0</v>
      </c>
      <c r="F50" s="12">
        <v>0</v>
      </c>
      <c r="G50" s="13">
        <v>0</v>
      </c>
      <c r="H50" s="12">
        <v>0</v>
      </c>
      <c r="I50" s="12">
        <v>0</v>
      </c>
      <c r="J50" s="12">
        <v>0</v>
      </c>
      <c r="K50" s="13">
        <v>0</v>
      </c>
      <c r="L50" s="12">
        <v>0</v>
      </c>
      <c r="M50" s="12">
        <v>0</v>
      </c>
      <c r="N50" s="14">
        <v>0</v>
      </c>
    </row>
    <row r="51" spans="1:14" s="1" customFormat="1" ht="13.5" x14ac:dyDescent="0.25">
      <c r="A51" s="40"/>
      <c r="B51" s="10" t="s">
        <v>13</v>
      </c>
      <c r="C51" s="11">
        <v>1</v>
      </c>
      <c r="D51" s="12">
        <v>0.5</v>
      </c>
      <c r="E51" s="12">
        <v>0.25</v>
      </c>
      <c r="F51" s="12">
        <v>1.2999999999999999E-2</v>
      </c>
      <c r="G51" s="13">
        <v>1</v>
      </c>
      <c r="H51" s="12">
        <v>0.5</v>
      </c>
      <c r="I51" s="12">
        <v>1.4E-2</v>
      </c>
      <c r="J51" s="12">
        <v>1.2999999999999999E-2</v>
      </c>
      <c r="K51" s="13">
        <v>2</v>
      </c>
      <c r="L51" s="12">
        <v>1</v>
      </c>
      <c r="M51" s="12">
        <v>2.5999999999999999E-2</v>
      </c>
      <c r="N51" s="14">
        <v>2.5999999999999999E-2</v>
      </c>
    </row>
    <row r="52" spans="1:14" s="1" customFormat="1" ht="13.5" x14ac:dyDescent="0.25">
      <c r="A52" s="40"/>
      <c r="B52" s="10" t="s">
        <v>14</v>
      </c>
      <c r="C52" s="11">
        <v>1</v>
      </c>
      <c r="D52" s="12">
        <v>0.2</v>
      </c>
      <c r="E52" s="12">
        <v>0.25</v>
      </c>
      <c r="F52" s="12">
        <v>1.2999999999999999E-2</v>
      </c>
      <c r="G52" s="13">
        <v>4</v>
      </c>
      <c r="H52" s="12">
        <v>0.8</v>
      </c>
      <c r="I52" s="12">
        <v>5.5E-2</v>
      </c>
      <c r="J52" s="12">
        <v>5.1999999999999998E-2</v>
      </c>
      <c r="K52" s="13">
        <v>5</v>
      </c>
      <c r="L52" s="12">
        <v>1</v>
      </c>
      <c r="M52" s="12">
        <v>6.5000000000000002E-2</v>
      </c>
      <c r="N52" s="14">
        <v>6.5000000000000002E-2</v>
      </c>
    </row>
    <row r="53" spans="1:14" s="1" customFormat="1" ht="13.5" x14ac:dyDescent="0.25">
      <c r="A53" s="40"/>
      <c r="B53" s="10" t="s">
        <v>9</v>
      </c>
      <c r="C53" s="11">
        <v>1</v>
      </c>
      <c r="D53" s="12">
        <v>7.6999999999999999E-2</v>
      </c>
      <c r="E53" s="12">
        <v>0.25</v>
      </c>
      <c r="F53" s="12">
        <v>1.2999999999999999E-2</v>
      </c>
      <c r="G53" s="13">
        <v>12</v>
      </c>
      <c r="H53" s="12">
        <v>0.92300000000000004</v>
      </c>
      <c r="I53" s="12">
        <v>0.16400000000000001</v>
      </c>
      <c r="J53" s="12">
        <v>0.156</v>
      </c>
      <c r="K53" s="13">
        <v>13</v>
      </c>
      <c r="L53" s="12">
        <v>1</v>
      </c>
      <c r="M53" s="12">
        <v>0.16900000000000001</v>
      </c>
      <c r="N53" s="14">
        <v>0.16900000000000001</v>
      </c>
    </row>
    <row r="54" spans="1:14" s="1" customFormat="1" ht="13.5" x14ac:dyDescent="0.25">
      <c r="A54" s="40"/>
      <c r="B54" s="10" t="s">
        <v>15</v>
      </c>
      <c r="C54" s="11">
        <v>1</v>
      </c>
      <c r="D54" s="12">
        <v>0.5</v>
      </c>
      <c r="E54" s="12">
        <v>0.25</v>
      </c>
      <c r="F54" s="12">
        <v>1.2999999999999999E-2</v>
      </c>
      <c r="G54" s="13">
        <v>1</v>
      </c>
      <c r="H54" s="12">
        <v>0.5</v>
      </c>
      <c r="I54" s="12">
        <v>1.4E-2</v>
      </c>
      <c r="J54" s="12">
        <v>1.2999999999999999E-2</v>
      </c>
      <c r="K54" s="13">
        <v>2</v>
      </c>
      <c r="L54" s="12">
        <v>1</v>
      </c>
      <c r="M54" s="12">
        <v>2.5999999999999999E-2</v>
      </c>
      <c r="N54" s="14">
        <v>2.5999999999999999E-2</v>
      </c>
    </row>
    <row r="55" spans="1:14" s="1" customFormat="1" ht="13.5" x14ac:dyDescent="0.25">
      <c r="A55" s="40"/>
      <c r="B55" s="10" t="s">
        <v>17</v>
      </c>
      <c r="C55" s="11">
        <v>0</v>
      </c>
      <c r="D55" s="12">
        <v>0</v>
      </c>
      <c r="E55" s="12">
        <v>0</v>
      </c>
      <c r="F55" s="12">
        <v>0</v>
      </c>
      <c r="G55" s="13">
        <v>2</v>
      </c>
      <c r="H55" s="12">
        <v>1</v>
      </c>
      <c r="I55" s="12">
        <v>2.7E-2</v>
      </c>
      <c r="J55" s="12">
        <v>2.5999999999999999E-2</v>
      </c>
      <c r="K55" s="13">
        <v>2</v>
      </c>
      <c r="L55" s="12">
        <v>1</v>
      </c>
      <c r="M55" s="12">
        <v>2.5999999999999999E-2</v>
      </c>
      <c r="N55" s="14">
        <v>2.5999999999999999E-2</v>
      </c>
    </row>
    <row r="56" spans="1:14" s="1" customFormat="1" ht="13.5" x14ac:dyDescent="0.25">
      <c r="A56" s="40"/>
      <c r="B56" s="10" t="s">
        <v>18</v>
      </c>
      <c r="C56" s="11">
        <v>0</v>
      </c>
      <c r="D56" s="12">
        <v>0</v>
      </c>
      <c r="E56" s="12">
        <v>0</v>
      </c>
      <c r="F56" s="12">
        <v>0</v>
      </c>
      <c r="G56" s="13">
        <v>1</v>
      </c>
      <c r="H56" s="12">
        <v>1</v>
      </c>
      <c r="I56" s="12">
        <v>1.4E-2</v>
      </c>
      <c r="J56" s="12">
        <v>1.2999999999999999E-2</v>
      </c>
      <c r="K56" s="13">
        <v>1</v>
      </c>
      <c r="L56" s="12">
        <v>1</v>
      </c>
      <c r="M56" s="12">
        <v>1.2999999999999999E-2</v>
      </c>
      <c r="N56" s="14">
        <v>1.2999999999999999E-2</v>
      </c>
    </row>
    <row r="57" spans="1:14" s="1" customFormat="1" ht="13.5" x14ac:dyDescent="0.25">
      <c r="A57" s="40"/>
      <c r="B57" s="10" t="s">
        <v>19</v>
      </c>
      <c r="C57" s="11">
        <v>0</v>
      </c>
      <c r="D57" s="12">
        <v>0</v>
      </c>
      <c r="E57" s="12">
        <v>0</v>
      </c>
      <c r="F57" s="12">
        <v>0</v>
      </c>
      <c r="G57" s="13">
        <v>0</v>
      </c>
      <c r="H57" s="12">
        <v>0</v>
      </c>
      <c r="I57" s="12">
        <v>0</v>
      </c>
      <c r="J57" s="12">
        <v>0</v>
      </c>
      <c r="K57" s="13">
        <v>0</v>
      </c>
      <c r="L57" s="12">
        <v>0</v>
      </c>
      <c r="M57" s="12">
        <v>0</v>
      </c>
      <c r="N57" s="14">
        <v>0</v>
      </c>
    </row>
    <row r="58" spans="1:14" s="1" customFormat="1" ht="13.5" x14ac:dyDescent="0.25">
      <c r="A58" s="40"/>
      <c r="B58" s="10" t="s">
        <v>20</v>
      </c>
      <c r="C58" s="11">
        <v>0</v>
      </c>
      <c r="D58" s="12">
        <v>0</v>
      </c>
      <c r="E58" s="12">
        <v>0</v>
      </c>
      <c r="F58" s="12">
        <v>0</v>
      </c>
      <c r="G58" s="13">
        <v>17</v>
      </c>
      <c r="H58" s="12">
        <v>1</v>
      </c>
      <c r="I58" s="12">
        <v>0.23300000000000001</v>
      </c>
      <c r="J58" s="12">
        <v>0.221</v>
      </c>
      <c r="K58" s="13">
        <v>17</v>
      </c>
      <c r="L58" s="12">
        <v>1</v>
      </c>
      <c r="M58" s="12">
        <v>0.221</v>
      </c>
      <c r="N58" s="14">
        <v>0.221</v>
      </c>
    </row>
    <row r="59" spans="1:14" s="1" customFormat="1" ht="13.5" x14ac:dyDescent="0.25">
      <c r="A59" s="40"/>
      <c r="B59" s="10" t="s">
        <v>26</v>
      </c>
      <c r="C59" s="11">
        <v>0</v>
      </c>
      <c r="D59" s="12">
        <v>0</v>
      </c>
      <c r="E59" s="12">
        <v>0</v>
      </c>
      <c r="F59" s="12">
        <v>0</v>
      </c>
      <c r="G59" s="13">
        <v>1</v>
      </c>
      <c r="H59" s="12">
        <v>1</v>
      </c>
      <c r="I59" s="12">
        <v>1.4E-2</v>
      </c>
      <c r="J59" s="12">
        <v>1.2999999999999999E-2</v>
      </c>
      <c r="K59" s="13">
        <v>1</v>
      </c>
      <c r="L59" s="12">
        <v>1</v>
      </c>
      <c r="M59" s="12">
        <v>1.2999999999999999E-2</v>
      </c>
      <c r="N59" s="14">
        <v>1.2999999999999999E-2</v>
      </c>
    </row>
    <row r="60" spans="1:14" s="1" customFormat="1" ht="13.5" x14ac:dyDescent="0.25">
      <c r="A60" s="40"/>
      <c r="B60" s="10" t="s">
        <v>21</v>
      </c>
      <c r="C60" s="11">
        <v>0</v>
      </c>
      <c r="D60" s="12">
        <v>0</v>
      </c>
      <c r="E60" s="12">
        <v>0</v>
      </c>
      <c r="F60" s="12">
        <v>0</v>
      </c>
      <c r="G60" s="13">
        <v>23</v>
      </c>
      <c r="H60" s="12">
        <v>1</v>
      </c>
      <c r="I60" s="12">
        <v>0.315</v>
      </c>
      <c r="J60" s="12">
        <v>0.29899999999999999</v>
      </c>
      <c r="K60" s="13">
        <v>23</v>
      </c>
      <c r="L60" s="12">
        <v>1</v>
      </c>
      <c r="M60" s="12">
        <v>0.29899999999999999</v>
      </c>
      <c r="N60" s="14">
        <v>0.29899999999999999</v>
      </c>
    </row>
    <row r="61" spans="1:14" s="1" customFormat="1" ht="13.5" x14ac:dyDescent="0.25">
      <c r="A61" s="40"/>
      <c r="B61" s="10" t="s">
        <v>22</v>
      </c>
      <c r="C61" s="11">
        <v>0</v>
      </c>
      <c r="D61" s="12">
        <v>0</v>
      </c>
      <c r="E61" s="12">
        <v>0</v>
      </c>
      <c r="F61" s="12">
        <v>0</v>
      </c>
      <c r="G61" s="13">
        <v>0</v>
      </c>
      <c r="H61" s="12">
        <v>0</v>
      </c>
      <c r="I61" s="12">
        <v>0</v>
      </c>
      <c r="J61" s="12">
        <v>0</v>
      </c>
      <c r="K61" s="13">
        <v>0</v>
      </c>
      <c r="L61" s="12">
        <v>0</v>
      </c>
      <c r="M61" s="12">
        <v>0</v>
      </c>
      <c r="N61" s="14">
        <v>0</v>
      </c>
    </row>
    <row r="62" spans="1:14" s="1" customFormat="1" ht="13.5" x14ac:dyDescent="0.25">
      <c r="A62" s="40"/>
      <c r="B62" s="10" t="s">
        <v>23</v>
      </c>
      <c r="C62" s="11">
        <v>0</v>
      </c>
      <c r="D62" s="12">
        <v>0</v>
      </c>
      <c r="E62" s="12">
        <v>0</v>
      </c>
      <c r="F62" s="12">
        <v>0</v>
      </c>
      <c r="G62" s="13">
        <v>0</v>
      </c>
      <c r="H62" s="12">
        <v>0</v>
      </c>
      <c r="I62" s="12">
        <v>0</v>
      </c>
      <c r="J62" s="12">
        <v>0</v>
      </c>
      <c r="K62" s="13">
        <v>0</v>
      </c>
      <c r="L62" s="12">
        <v>0</v>
      </c>
      <c r="M62" s="12">
        <v>0</v>
      </c>
      <c r="N62" s="14">
        <v>0</v>
      </c>
    </row>
    <row r="63" spans="1:14" s="1" customFormat="1" ht="13.5" x14ac:dyDescent="0.25">
      <c r="A63" s="40"/>
      <c r="B63" s="10" t="s">
        <v>24</v>
      </c>
      <c r="C63" s="11">
        <v>0</v>
      </c>
      <c r="D63" s="12">
        <v>0</v>
      </c>
      <c r="E63" s="12">
        <v>0</v>
      </c>
      <c r="F63" s="12">
        <v>0</v>
      </c>
      <c r="G63" s="13">
        <v>0</v>
      </c>
      <c r="H63" s="12">
        <v>0</v>
      </c>
      <c r="I63" s="12">
        <v>0</v>
      </c>
      <c r="J63" s="12">
        <v>0</v>
      </c>
      <c r="K63" s="13">
        <v>0</v>
      </c>
      <c r="L63" s="12">
        <v>0</v>
      </c>
      <c r="M63" s="12">
        <v>0</v>
      </c>
      <c r="N63" s="14">
        <v>0</v>
      </c>
    </row>
    <row r="64" spans="1:14" s="1" customFormat="1" ht="13.5" x14ac:dyDescent="0.25">
      <c r="A64" s="40"/>
      <c r="B64" s="10" t="s">
        <v>25</v>
      </c>
      <c r="C64" s="11">
        <v>0</v>
      </c>
      <c r="D64" s="12">
        <v>0</v>
      </c>
      <c r="E64" s="12">
        <v>0</v>
      </c>
      <c r="F64" s="12">
        <v>0</v>
      </c>
      <c r="G64" s="13">
        <v>1</v>
      </c>
      <c r="H64" s="12">
        <v>1</v>
      </c>
      <c r="I64" s="12">
        <v>1.4E-2</v>
      </c>
      <c r="J64" s="12">
        <v>1.2999999999999999E-2</v>
      </c>
      <c r="K64" s="13">
        <v>1</v>
      </c>
      <c r="L64" s="12">
        <v>1</v>
      </c>
      <c r="M64" s="12">
        <v>1.2999999999999999E-2</v>
      </c>
      <c r="N64" s="14">
        <v>1.2999999999999999E-2</v>
      </c>
    </row>
    <row r="65" spans="1:16" s="1" customFormat="1" ht="13.5" x14ac:dyDescent="0.25">
      <c r="A65" s="40"/>
      <c r="B65" s="10" t="s">
        <v>11</v>
      </c>
      <c r="C65" s="11">
        <v>0</v>
      </c>
      <c r="D65" s="12">
        <v>0</v>
      </c>
      <c r="E65" s="12">
        <v>0</v>
      </c>
      <c r="F65" s="12">
        <v>0</v>
      </c>
      <c r="G65" s="13">
        <v>5</v>
      </c>
      <c r="H65" s="12">
        <v>1</v>
      </c>
      <c r="I65" s="12">
        <v>6.8000000000000005E-2</v>
      </c>
      <c r="J65" s="12">
        <v>6.5000000000000002E-2</v>
      </c>
      <c r="K65" s="13">
        <v>5</v>
      </c>
      <c r="L65" s="12">
        <v>1</v>
      </c>
      <c r="M65" s="12">
        <v>6.5000000000000002E-2</v>
      </c>
      <c r="N65" s="14">
        <v>6.5000000000000002E-2</v>
      </c>
    </row>
    <row r="66" spans="1:16" s="1" customFormat="1" ht="13.5" x14ac:dyDescent="0.25">
      <c r="A66" s="40"/>
      <c r="B66" s="10" t="s">
        <v>7</v>
      </c>
      <c r="C66" s="15">
        <v>0</v>
      </c>
      <c r="D66" s="16">
        <v>0</v>
      </c>
      <c r="E66" s="16">
        <v>0</v>
      </c>
      <c r="F66" s="16">
        <v>0</v>
      </c>
      <c r="G66" s="17">
        <v>0</v>
      </c>
      <c r="H66" s="16">
        <v>0</v>
      </c>
      <c r="I66" s="16">
        <v>0</v>
      </c>
      <c r="J66" s="16">
        <v>0</v>
      </c>
      <c r="K66" s="17">
        <v>0</v>
      </c>
      <c r="L66" s="16">
        <v>0</v>
      </c>
      <c r="M66" s="16">
        <v>0</v>
      </c>
      <c r="N66" s="18">
        <v>0</v>
      </c>
    </row>
    <row r="67" spans="1:16" s="1" customFormat="1" ht="13.5" x14ac:dyDescent="0.25">
      <c r="A67" s="40"/>
      <c r="B67" s="10" t="s">
        <v>50</v>
      </c>
      <c r="C67" s="11">
        <v>0</v>
      </c>
      <c r="D67" s="12">
        <v>0</v>
      </c>
      <c r="E67" s="12">
        <v>0</v>
      </c>
      <c r="F67" s="12">
        <v>0</v>
      </c>
      <c r="G67" s="13">
        <v>0</v>
      </c>
      <c r="H67" s="12">
        <v>0</v>
      </c>
      <c r="I67" s="12">
        <v>0</v>
      </c>
      <c r="J67" s="12">
        <v>0</v>
      </c>
      <c r="K67" s="13">
        <v>0</v>
      </c>
      <c r="L67" s="12">
        <v>0</v>
      </c>
      <c r="M67" s="12">
        <v>0</v>
      </c>
      <c r="N67" s="14">
        <v>0</v>
      </c>
    </row>
    <row r="68" spans="1:16" s="1" customFormat="1" ht="13.5" x14ac:dyDescent="0.25">
      <c r="A68" s="40"/>
      <c r="B68" s="74"/>
      <c r="C68" s="15"/>
      <c r="D68" s="16"/>
      <c r="E68" s="16"/>
      <c r="F68" s="16"/>
      <c r="G68" s="17"/>
      <c r="H68" s="16"/>
      <c r="I68" s="16"/>
      <c r="J68" s="16"/>
      <c r="K68" s="17"/>
      <c r="L68" s="16"/>
      <c r="M68" s="16"/>
      <c r="N68" s="18"/>
    </row>
    <row r="69" spans="1:16" s="1" customFormat="1" ht="14.25" thickBot="1" x14ac:dyDescent="0.3">
      <c r="A69" s="41"/>
      <c r="B69" s="19" t="s">
        <v>3</v>
      </c>
      <c r="C69" s="20">
        <v>4</v>
      </c>
      <c r="D69" s="21">
        <v>5.1999999999999998E-2</v>
      </c>
      <c r="E69" s="21">
        <v>1</v>
      </c>
      <c r="F69" s="21">
        <v>5.1999999999999998E-2</v>
      </c>
      <c r="G69" s="22">
        <v>73</v>
      </c>
      <c r="H69" s="21">
        <v>0.94799999999999995</v>
      </c>
      <c r="I69" s="21">
        <v>1</v>
      </c>
      <c r="J69" s="21">
        <v>0.94799999999999995</v>
      </c>
      <c r="K69" s="22">
        <v>77</v>
      </c>
      <c r="L69" s="21">
        <v>1</v>
      </c>
      <c r="M69" s="21">
        <v>1</v>
      </c>
      <c r="N69" s="23">
        <v>1</v>
      </c>
    </row>
    <row r="70" spans="1:16" s="1" customFormat="1" ht="13.5" x14ac:dyDescent="0.25">
      <c r="A70" s="46"/>
      <c r="B70" s="46"/>
      <c r="C70" s="45"/>
      <c r="D70" s="46"/>
      <c r="E70" s="46"/>
      <c r="F70" s="46"/>
      <c r="G70" s="45"/>
      <c r="H70" s="46"/>
      <c r="I70" s="46"/>
      <c r="J70" s="46"/>
      <c r="K70" s="45"/>
      <c r="L70" s="46"/>
      <c r="M70" s="46"/>
      <c r="N70" s="46"/>
    </row>
    <row r="71" spans="1:16" s="1" customFormat="1" ht="13.5" x14ac:dyDescent="0.25">
      <c r="A71" s="46"/>
      <c r="B71" s="46"/>
      <c r="C71" s="45"/>
      <c r="D71" s="46"/>
      <c r="E71" s="46"/>
      <c r="F71" s="46"/>
      <c r="G71" s="45"/>
      <c r="H71" s="46"/>
      <c r="I71" s="46"/>
      <c r="J71" s="46"/>
      <c r="K71" s="45"/>
      <c r="L71" s="46"/>
      <c r="M71" s="46"/>
      <c r="N71" s="46"/>
    </row>
    <row r="72" spans="1:16" s="1" customFormat="1" ht="13.5" x14ac:dyDescent="0.25">
      <c r="A72" s="46"/>
      <c r="B72" s="46"/>
      <c r="C72" s="45"/>
      <c r="D72" s="46"/>
      <c r="E72" s="46"/>
      <c r="F72" s="46"/>
      <c r="G72" s="45"/>
      <c r="H72" s="46"/>
      <c r="I72" s="46"/>
      <c r="J72" s="46"/>
      <c r="K72" s="45"/>
      <c r="L72" s="46"/>
      <c r="M72" s="46"/>
      <c r="N72" s="46"/>
    </row>
    <row r="73" spans="1:16" s="1" customFormat="1" ht="13.5" x14ac:dyDescent="0.25">
      <c r="A73" s="46"/>
      <c r="B73" s="46"/>
      <c r="C73" s="45"/>
      <c r="D73" s="46"/>
      <c r="E73" s="46"/>
      <c r="F73" s="46"/>
      <c r="G73" s="45"/>
      <c r="H73" s="46"/>
      <c r="I73" s="46"/>
      <c r="J73" s="46"/>
      <c r="K73" s="45"/>
      <c r="L73" s="46"/>
      <c r="M73" s="46"/>
      <c r="N73" s="46"/>
    </row>
    <row r="74" spans="1:16" s="1" customFormat="1" ht="12.75" x14ac:dyDescent="0.2">
      <c r="A74" s="34" t="s">
        <v>34</v>
      </c>
      <c r="F74" s="35"/>
      <c r="H74" s="35"/>
      <c r="I74" s="35"/>
      <c r="J74" s="35"/>
      <c r="L74" s="35"/>
      <c r="M74" s="35"/>
      <c r="N74" s="35"/>
    </row>
    <row r="75" spans="1:16" s="1" customFormat="1" ht="24.75" customHeight="1" x14ac:dyDescent="0.2">
      <c r="A75" s="75"/>
      <c r="B75" s="76"/>
      <c r="C75" s="109" t="s">
        <v>39</v>
      </c>
      <c r="D75" s="110"/>
      <c r="E75" s="110"/>
      <c r="F75" s="111"/>
      <c r="H75" s="35"/>
      <c r="I75" s="35"/>
      <c r="J75" s="35"/>
      <c r="L75" s="35"/>
      <c r="M75" s="35"/>
      <c r="N75" s="35"/>
    </row>
    <row r="76" spans="1:16" s="1" customFormat="1" ht="12" x14ac:dyDescent="0.2">
      <c r="A76" s="77"/>
      <c r="B76" s="78"/>
      <c r="C76" s="112" t="s">
        <v>32</v>
      </c>
      <c r="D76" s="113"/>
      <c r="E76" s="113"/>
      <c r="F76" s="114"/>
      <c r="H76" s="35"/>
      <c r="I76" s="35"/>
      <c r="J76" s="35"/>
      <c r="L76" s="35"/>
      <c r="M76" s="35"/>
      <c r="N76" s="35"/>
    </row>
    <row r="77" spans="1:16" s="1" customFormat="1" ht="56.25" x14ac:dyDescent="0.2">
      <c r="A77" s="77"/>
      <c r="B77" s="78"/>
      <c r="C77" s="79">
        <v>2010</v>
      </c>
      <c r="D77" s="80">
        <v>2005</v>
      </c>
      <c r="E77" s="81">
        <v>2000</v>
      </c>
      <c r="F77" s="82" t="s">
        <v>35</v>
      </c>
      <c r="G77" s="35"/>
      <c r="I77" s="35"/>
      <c r="J77" s="35"/>
      <c r="K77" s="35"/>
      <c r="M77" s="35"/>
      <c r="N77" s="35"/>
      <c r="O77" s="35"/>
    </row>
    <row r="78" spans="1:16" s="1" customFormat="1" ht="13.5" x14ac:dyDescent="0.25">
      <c r="A78" s="83" t="s">
        <v>30</v>
      </c>
      <c r="B78" s="84" t="s">
        <v>5</v>
      </c>
      <c r="C78" s="85">
        <f>D7</f>
        <v>0</v>
      </c>
      <c r="D78" s="86">
        <v>0</v>
      </c>
      <c r="E78" s="87">
        <v>0</v>
      </c>
      <c r="F78" s="88">
        <f>D78-E78</f>
        <v>0</v>
      </c>
    </row>
    <row r="79" spans="1:16" s="1" customFormat="1" ht="13.15" customHeight="1" x14ac:dyDescent="0.25">
      <c r="A79" s="89"/>
      <c r="B79" s="90" t="s">
        <v>6</v>
      </c>
      <c r="C79" s="91">
        <f t="shared" ref="C79:C109" si="10">D8</f>
        <v>0</v>
      </c>
      <c r="D79" s="92">
        <v>0</v>
      </c>
      <c r="E79" s="93">
        <v>9.0909090909090912E-2</v>
      </c>
      <c r="F79" s="94">
        <f>D79-E79</f>
        <v>-9.0909090909090912E-2</v>
      </c>
    </row>
    <row r="80" spans="1:16" s="1" customFormat="1" ht="13.15" customHeight="1" x14ac:dyDescent="0.25">
      <c r="A80" s="89"/>
      <c r="B80" s="90" t="s">
        <v>41</v>
      </c>
      <c r="C80" s="91">
        <f t="shared" si="10"/>
        <v>0</v>
      </c>
      <c r="D80" s="92"/>
      <c r="E80" s="93"/>
      <c r="F80" s="94"/>
      <c r="G80" s="35"/>
      <c r="H80" s="26"/>
      <c r="I80" s="26"/>
      <c r="J80" s="35"/>
      <c r="K80" s="35"/>
      <c r="L80" s="35"/>
      <c r="N80" s="35"/>
      <c r="O80" s="35"/>
      <c r="P80" s="35"/>
    </row>
    <row r="81" spans="1:16" s="1" customFormat="1" ht="13.15" customHeight="1" x14ac:dyDescent="0.25">
      <c r="A81" s="89"/>
      <c r="B81" s="90" t="s">
        <v>42</v>
      </c>
      <c r="C81" s="91">
        <f t="shared" si="10"/>
        <v>0</v>
      </c>
      <c r="D81" s="92"/>
      <c r="E81" s="93"/>
      <c r="F81" s="94"/>
      <c r="G81" s="35"/>
      <c r="H81" s="26"/>
      <c r="I81" s="26"/>
      <c r="J81" s="35"/>
      <c r="K81" s="35"/>
      <c r="L81" s="35"/>
      <c r="N81" s="35"/>
      <c r="O81" s="35"/>
      <c r="P81" s="35"/>
    </row>
    <row r="82" spans="1:16" s="1" customFormat="1" ht="13.15" customHeight="1" x14ac:dyDescent="0.25">
      <c r="A82" s="89"/>
      <c r="B82" s="90" t="s">
        <v>16</v>
      </c>
      <c r="C82" s="91">
        <f t="shared" si="10"/>
        <v>0.25</v>
      </c>
      <c r="D82" s="92">
        <v>0</v>
      </c>
      <c r="E82" s="93"/>
      <c r="F82" s="94"/>
      <c r="G82" s="35"/>
      <c r="H82" s="26"/>
      <c r="I82" s="26"/>
      <c r="J82" s="35"/>
      <c r="K82" s="35"/>
      <c r="L82" s="35"/>
      <c r="N82" s="35"/>
      <c r="O82" s="35"/>
      <c r="P82" s="35"/>
    </row>
    <row r="83" spans="1:16" s="1" customFormat="1" ht="13.15" customHeight="1" x14ac:dyDescent="0.25">
      <c r="A83" s="89"/>
      <c r="B83" s="90" t="s">
        <v>8</v>
      </c>
      <c r="C83" s="91">
        <f t="shared" si="10"/>
        <v>0</v>
      </c>
      <c r="D83" s="92">
        <v>0</v>
      </c>
      <c r="E83" s="93"/>
      <c r="F83" s="94"/>
      <c r="G83" s="35"/>
      <c r="H83" s="26"/>
      <c r="I83" s="26"/>
      <c r="J83" s="35"/>
      <c r="K83" s="35"/>
      <c r="L83" s="35"/>
      <c r="N83" s="35"/>
      <c r="O83" s="35"/>
      <c r="P83" s="35"/>
    </row>
    <row r="84" spans="1:16" s="1" customFormat="1" ht="13.15" customHeight="1" x14ac:dyDescent="0.25">
      <c r="A84" s="89"/>
      <c r="B84" s="90" t="s">
        <v>10</v>
      </c>
      <c r="C84" s="95">
        <f t="shared" si="10"/>
        <v>0</v>
      </c>
      <c r="D84" s="92">
        <v>0</v>
      </c>
      <c r="E84" s="93">
        <v>0</v>
      </c>
      <c r="F84" s="94">
        <f>D84-E84</f>
        <v>0</v>
      </c>
      <c r="G84" s="35"/>
      <c r="H84" s="26"/>
      <c r="I84" s="26"/>
      <c r="J84" s="35"/>
      <c r="K84" s="35"/>
      <c r="L84" s="35"/>
      <c r="N84" s="35"/>
      <c r="O84" s="35"/>
      <c r="P84" s="35"/>
    </row>
    <row r="85" spans="1:16" s="1" customFormat="1" ht="13.15" customHeight="1" x14ac:dyDescent="0.25">
      <c r="A85" s="89"/>
      <c r="B85" s="90" t="s">
        <v>12</v>
      </c>
      <c r="C85" s="91">
        <f t="shared" si="10"/>
        <v>0</v>
      </c>
      <c r="D85" s="92">
        <v>0</v>
      </c>
      <c r="E85" s="93"/>
      <c r="F85" s="94"/>
      <c r="G85" s="35"/>
      <c r="H85" s="26"/>
      <c r="I85" s="26"/>
      <c r="J85" s="35"/>
      <c r="K85" s="35"/>
      <c r="L85" s="35"/>
      <c r="N85" s="35"/>
      <c r="O85" s="35"/>
      <c r="P85" s="35"/>
    </row>
    <row r="86" spans="1:16" s="1" customFormat="1" ht="13.15" customHeight="1" x14ac:dyDescent="0.25">
      <c r="A86" s="89"/>
      <c r="B86" s="90" t="s">
        <v>13</v>
      </c>
      <c r="C86" s="91">
        <f t="shared" si="10"/>
        <v>0</v>
      </c>
      <c r="D86" s="92">
        <v>0.5</v>
      </c>
      <c r="E86" s="93">
        <v>0</v>
      </c>
      <c r="F86" s="94">
        <f>D86-E86</f>
        <v>0.5</v>
      </c>
      <c r="G86" s="35"/>
      <c r="H86" s="26"/>
      <c r="I86" s="26"/>
      <c r="J86" s="35"/>
      <c r="K86" s="35"/>
      <c r="L86" s="35"/>
      <c r="N86" s="35"/>
      <c r="O86" s="35"/>
      <c r="P86" s="35"/>
    </row>
    <row r="87" spans="1:16" s="1" customFormat="1" ht="13.15" customHeight="1" x14ac:dyDescent="0.25">
      <c r="A87" s="89"/>
      <c r="B87" s="90" t="s">
        <v>14</v>
      </c>
      <c r="C87" s="91">
        <f t="shared" si="10"/>
        <v>0.33333333333333331</v>
      </c>
      <c r="D87" s="92">
        <v>0.2</v>
      </c>
      <c r="E87" s="93">
        <v>0</v>
      </c>
      <c r="F87" s="94">
        <f>D87-E87</f>
        <v>0.2</v>
      </c>
      <c r="G87" s="35"/>
      <c r="H87" s="26"/>
      <c r="I87" s="26"/>
      <c r="J87" s="35"/>
      <c r="K87" s="35"/>
      <c r="L87" s="35"/>
      <c r="N87" s="35"/>
      <c r="O87" s="35"/>
      <c r="P87" s="35"/>
    </row>
    <row r="88" spans="1:16" s="1" customFormat="1" ht="13.15" customHeight="1" x14ac:dyDescent="0.25">
      <c r="A88" s="89"/>
      <c r="B88" s="90" t="s">
        <v>43</v>
      </c>
      <c r="C88" s="91">
        <f t="shared" si="10"/>
        <v>0</v>
      </c>
      <c r="D88" s="92"/>
      <c r="E88" s="93"/>
      <c r="F88" s="94"/>
      <c r="G88" s="35"/>
      <c r="H88" s="26"/>
      <c r="I88" s="26"/>
      <c r="J88" s="35"/>
      <c r="K88" s="35"/>
      <c r="L88" s="35"/>
      <c r="N88" s="35"/>
      <c r="O88" s="35"/>
      <c r="P88" s="35"/>
    </row>
    <row r="89" spans="1:16" s="1" customFormat="1" ht="13.15" customHeight="1" x14ac:dyDescent="0.25">
      <c r="A89" s="89"/>
      <c r="B89" s="90" t="s">
        <v>9</v>
      </c>
      <c r="C89" s="91">
        <f t="shared" si="10"/>
        <v>7.6923076923076927E-2</v>
      </c>
      <c r="D89" s="92">
        <v>7.6999999999999999E-2</v>
      </c>
      <c r="E89" s="93">
        <v>0</v>
      </c>
      <c r="F89" s="94">
        <f>D89-E89</f>
        <v>7.6999999999999999E-2</v>
      </c>
      <c r="G89" s="35"/>
      <c r="H89" s="26"/>
      <c r="I89" s="26"/>
      <c r="J89" s="35"/>
      <c r="K89" s="35"/>
      <c r="L89" s="35"/>
      <c r="N89" s="35"/>
      <c r="O89" s="35"/>
      <c r="P89" s="35"/>
    </row>
    <row r="90" spans="1:16" s="1" customFormat="1" ht="13.15" customHeight="1" x14ac:dyDescent="0.25">
      <c r="A90" s="89"/>
      <c r="B90" s="90" t="s">
        <v>15</v>
      </c>
      <c r="C90" s="91">
        <f t="shared" si="10"/>
        <v>0.5</v>
      </c>
      <c r="D90" s="92">
        <v>0.5</v>
      </c>
      <c r="E90" s="93">
        <v>0</v>
      </c>
      <c r="F90" s="94">
        <f>D90-E90</f>
        <v>0.5</v>
      </c>
      <c r="G90" s="35"/>
      <c r="H90" s="26"/>
      <c r="I90" s="26"/>
      <c r="J90" s="35"/>
      <c r="K90" s="35"/>
      <c r="L90" s="35"/>
      <c r="N90" s="35"/>
      <c r="O90" s="35"/>
      <c r="P90" s="35"/>
    </row>
    <row r="91" spans="1:16" s="1" customFormat="1" ht="13.15" customHeight="1" x14ac:dyDescent="0.25">
      <c r="A91" s="89"/>
      <c r="B91" s="90" t="s">
        <v>17</v>
      </c>
      <c r="C91" s="91">
        <f t="shared" si="10"/>
        <v>0</v>
      </c>
      <c r="D91" s="92">
        <v>0</v>
      </c>
      <c r="E91" s="93">
        <v>4.5454545454545456E-2</v>
      </c>
      <c r="F91" s="94">
        <f>D91-E91</f>
        <v>-4.5454545454545456E-2</v>
      </c>
      <c r="G91" s="35"/>
      <c r="H91" s="26"/>
      <c r="I91" s="26"/>
      <c r="J91" s="35"/>
      <c r="K91" s="35"/>
      <c r="L91" s="35"/>
      <c r="N91" s="35"/>
      <c r="O91" s="35"/>
      <c r="P91" s="35"/>
    </row>
    <row r="92" spans="1:16" s="1" customFormat="1" ht="13.15" customHeight="1" x14ac:dyDescent="0.25">
      <c r="A92" s="89"/>
      <c r="B92" s="90" t="s">
        <v>18</v>
      </c>
      <c r="C92" s="91">
        <f t="shared" si="10"/>
        <v>0</v>
      </c>
      <c r="D92" s="92">
        <v>0</v>
      </c>
      <c r="E92" s="93"/>
      <c r="F92" s="94"/>
      <c r="G92" s="35"/>
      <c r="H92" s="26"/>
      <c r="I92" s="26"/>
      <c r="J92" s="35"/>
      <c r="K92" s="35"/>
      <c r="L92" s="35"/>
      <c r="N92" s="35"/>
      <c r="O92" s="35"/>
      <c r="P92" s="35"/>
    </row>
    <row r="93" spans="1:16" s="1" customFormat="1" ht="13.15" customHeight="1" x14ac:dyDescent="0.25">
      <c r="A93" s="89"/>
      <c r="B93" s="90" t="s">
        <v>19</v>
      </c>
      <c r="C93" s="91">
        <f t="shared" si="10"/>
        <v>0</v>
      </c>
      <c r="D93" s="96">
        <v>0</v>
      </c>
      <c r="E93" s="93"/>
      <c r="F93" s="94"/>
      <c r="G93" s="35"/>
      <c r="H93" s="26"/>
      <c r="I93" s="26"/>
      <c r="J93" s="35"/>
      <c r="K93" s="35"/>
      <c r="L93" s="35"/>
      <c r="N93" s="35"/>
      <c r="O93" s="35"/>
      <c r="P93" s="35"/>
    </row>
    <row r="94" spans="1:16" s="1" customFormat="1" ht="13.15" customHeight="1" x14ac:dyDescent="0.25">
      <c r="A94" s="89"/>
      <c r="B94" s="90" t="s">
        <v>44</v>
      </c>
      <c r="C94" s="91">
        <f t="shared" si="10"/>
        <v>0</v>
      </c>
      <c r="D94" s="92"/>
      <c r="E94" s="93"/>
      <c r="F94" s="94"/>
      <c r="G94" s="35"/>
      <c r="H94" s="26"/>
      <c r="I94" s="26"/>
      <c r="J94" s="35"/>
      <c r="K94" s="35"/>
      <c r="L94" s="35"/>
      <c r="N94" s="35"/>
      <c r="O94" s="35"/>
      <c r="P94" s="35"/>
    </row>
    <row r="95" spans="1:16" s="1" customFormat="1" ht="13.15" customHeight="1" x14ac:dyDescent="0.25">
      <c r="A95" s="89"/>
      <c r="B95" s="90" t="s">
        <v>20</v>
      </c>
      <c r="C95" s="91">
        <f t="shared" si="10"/>
        <v>0</v>
      </c>
      <c r="D95" s="92">
        <v>0</v>
      </c>
      <c r="E95" s="93"/>
      <c r="F95" s="94"/>
      <c r="G95" s="35"/>
      <c r="H95" s="36"/>
      <c r="I95" s="26"/>
      <c r="J95" s="35"/>
      <c r="K95" s="35"/>
      <c r="L95" s="35"/>
      <c r="N95" s="35"/>
      <c r="O95" s="35"/>
      <c r="P95" s="35"/>
    </row>
    <row r="96" spans="1:16" s="1" customFormat="1" ht="13.15" customHeight="1" x14ac:dyDescent="0.25">
      <c r="A96" s="89"/>
      <c r="B96" s="90" t="s">
        <v>26</v>
      </c>
      <c r="C96" s="91">
        <f t="shared" si="10"/>
        <v>0</v>
      </c>
      <c r="D96" s="92">
        <v>0</v>
      </c>
      <c r="E96" s="93"/>
      <c r="F96" s="94"/>
      <c r="G96" s="35"/>
      <c r="H96" s="35"/>
      <c r="J96" s="35"/>
      <c r="K96" s="35"/>
      <c r="L96" s="35"/>
      <c r="N96" s="35"/>
      <c r="O96" s="35"/>
      <c r="P96" s="35"/>
    </row>
    <row r="97" spans="1:16" s="1" customFormat="1" ht="13.15" customHeight="1" x14ac:dyDescent="0.25">
      <c r="A97" s="89"/>
      <c r="B97" s="90" t="s">
        <v>21</v>
      </c>
      <c r="C97" s="91">
        <f t="shared" si="10"/>
        <v>0.125</v>
      </c>
      <c r="D97" s="92">
        <v>0</v>
      </c>
      <c r="E97" s="93">
        <v>4.5454545454545456E-2</v>
      </c>
      <c r="F97" s="94">
        <f>D97-E97</f>
        <v>-4.5454545454545456E-2</v>
      </c>
      <c r="G97" s="35"/>
      <c r="H97" s="35"/>
      <c r="J97" s="35"/>
      <c r="K97" s="35"/>
      <c r="L97" s="35"/>
      <c r="N97" s="35"/>
      <c r="O97" s="35"/>
      <c r="P97" s="35"/>
    </row>
    <row r="98" spans="1:16" s="1" customFormat="1" ht="13.15" customHeight="1" x14ac:dyDescent="0.25">
      <c r="A98" s="89"/>
      <c r="B98" s="90" t="s">
        <v>22</v>
      </c>
      <c r="C98" s="91">
        <f t="shared" si="10"/>
        <v>0</v>
      </c>
      <c r="D98" s="92">
        <v>0</v>
      </c>
      <c r="E98" s="93">
        <v>0</v>
      </c>
      <c r="F98" s="94">
        <f>D98-E98</f>
        <v>0</v>
      </c>
      <c r="G98" s="35"/>
      <c r="H98" s="35"/>
      <c r="J98" s="35"/>
      <c r="K98" s="35"/>
      <c r="L98" s="35"/>
      <c r="N98" s="35"/>
      <c r="O98" s="35"/>
      <c r="P98" s="35"/>
    </row>
    <row r="99" spans="1:16" s="1" customFormat="1" ht="13.15" customHeight="1" x14ac:dyDescent="0.25">
      <c r="A99" s="89"/>
      <c r="B99" s="90" t="s">
        <v>23</v>
      </c>
      <c r="C99" s="91">
        <f t="shared" si="10"/>
        <v>0</v>
      </c>
      <c r="D99" s="92">
        <v>0</v>
      </c>
      <c r="E99" s="93"/>
      <c r="F99" s="94"/>
      <c r="G99" s="35"/>
      <c r="H99" s="35"/>
      <c r="J99" s="35"/>
      <c r="K99" s="35"/>
      <c r="L99" s="35"/>
      <c r="N99" s="35"/>
      <c r="O99" s="35"/>
      <c r="P99" s="35"/>
    </row>
    <row r="100" spans="1:16" s="1" customFormat="1" ht="13.15" customHeight="1" x14ac:dyDescent="0.25">
      <c r="A100" s="89"/>
      <c r="B100" s="90" t="s">
        <v>45</v>
      </c>
      <c r="C100" s="91">
        <f t="shared" si="10"/>
        <v>0</v>
      </c>
      <c r="D100" s="92"/>
      <c r="E100" s="93"/>
      <c r="F100" s="94"/>
      <c r="G100" s="35"/>
      <c r="H100" s="35"/>
      <c r="J100" s="35"/>
      <c r="K100" s="35"/>
      <c r="L100" s="35"/>
      <c r="N100" s="35"/>
      <c r="O100" s="35"/>
      <c r="P100" s="35"/>
    </row>
    <row r="101" spans="1:16" s="1" customFormat="1" ht="13.15" customHeight="1" x14ac:dyDescent="0.25">
      <c r="A101" s="89"/>
      <c r="B101" s="90" t="s">
        <v>46</v>
      </c>
      <c r="C101" s="91">
        <f t="shared" si="10"/>
        <v>0</v>
      </c>
      <c r="D101" s="92"/>
      <c r="E101" s="93"/>
      <c r="F101" s="94"/>
      <c r="G101" s="35"/>
      <c r="H101" s="35"/>
      <c r="J101" s="35"/>
      <c r="K101" s="35"/>
      <c r="L101" s="35"/>
      <c r="N101" s="35"/>
      <c r="O101" s="35"/>
      <c r="P101" s="35"/>
    </row>
    <row r="102" spans="1:16" s="1" customFormat="1" ht="13.15" customHeight="1" x14ac:dyDescent="0.25">
      <c r="A102" s="89"/>
      <c r="B102" s="90" t="s">
        <v>40</v>
      </c>
      <c r="C102" s="91">
        <f t="shared" si="10"/>
        <v>0</v>
      </c>
      <c r="D102" s="92">
        <v>0</v>
      </c>
      <c r="E102" s="93">
        <v>0</v>
      </c>
      <c r="F102" s="94">
        <f>D102-E102</f>
        <v>0</v>
      </c>
      <c r="G102" s="35"/>
      <c r="H102" s="35"/>
      <c r="J102" s="35"/>
      <c r="K102" s="35"/>
      <c r="L102" s="35"/>
      <c r="N102" s="35"/>
      <c r="O102" s="35"/>
      <c r="P102" s="35"/>
    </row>
    <row r="103" spans="1:16" s="1" customFormat="1" ht="13.15" customHeight="1" x14ac:dyDescent="0.25">
      <c r="A103" s="89"/>
      <c r="B103" s="90" t="s">
        <v>25</v>
      </c>
      <c r="C103" s="91">
        <f t="shared" si="10"/>
        <v>0</v>
      </c>
      <c r="D103" s="92">
        <v>0</v>
      </c>
      <c r="E103" s="93">
        <v>0</v>
      </c>
      <c r="F103" s="94">
        <f>D103-E103</f>
        <v>0</v>
      </c>
      <c r="G103" s="35"/>
      <c r="H103" s="35"/>
      <c r="J103" s="35"/>
      <c r="K103" s="35"/>
      <c r="L103" s="35"/>
      <c r="N103" s="35"/>
      <c r="O103" s="35"/>
      <c r="P103" s="35"/>
    </row>
    <row r="104" spans="1:16" s="1" customFormat="1" ht="13.15" customHeight="1" x14ac:dyDescent="0.25">
      <c r="A104" s="89"/>
      <c r="B104" s="90" t="s">
        <v>11</v>
      </c>
      <c r="C104" s="91">
        <f t="shared" si="10"/>
        <v>0.2</v>
      </c>
      <c r="D104" s="92">
        <v>0</v>
      </c>
      <c r="E104" s="93">
        <v>0.1111111111111111</v>
      </c>
      <c r="F104" s="94">
        <f>D104-E104</f>
        <v>-0.1111111111111111</v>
      </c>
      <c r="G104" s="35"/>
      <c r="H104" s="35"/>
      <c r="J104" s="35"/>
      <c r="K104" s="35"/>
      <c r="L104" s="35"/>
      <c r="N104" s="35"/>
      <c r="O104" s="35"/>
      <c r="P104" s="35"/>
    </row>
    <row r="105" spans="1:16" s="1" customFormat="1" ht="13.15" customHeight="1" x14ac:dyDescent="0.25">
      <c r="A105" s="89"/>
      <c r="B105" s="90" t="s">
        <v>31</v>
      </c>
      <c r="C105" s="91">
        <f t="shared" si="10"/>
        <v>0</v>
      </c>
      <c r="D105" s="92"/>
      <c r="E105" s="93">
        <v>0</v>
      </c>
      <c r="F105" s="94"/>
      <c r="G105" s="35"/>
      <c r="H105" s="35"/>
      <c r="J105" s="35"/>
      <c r="K105" s="35"/>
      <c r="L105" s="35"/>
      <c r="N105" s="35"/>
      <c r="O105" s="35"/>
      <c r="P105" s="35"/>
    </row>
    <row r="106" spans="1:16" s="1" customFormat="1" ht="13.15" customHeight="1" x14ac:dyDescent="0.25">
      <c r="A106" s="89"/>
      <c r="B106" s="90" t="s">
        <v>7</v>
      </c>
      <c r="C106" s="91">
        <f t="shared" si="10"/>
        <v>0</v>
      </c>
      <c r="D106" s="92">
        <v>0</v>
      </c>
      <c r="E106" s="93">
        <v>0</v>
      </c>
      <c r="F106" s="94">
        <f>D106-E106</f>
        <v>0</v>
      </c>
      <c r="G106" s="35"/>
      <c r="H106" s="35"/>
      <c r="J106" s="35"/>
      <c r="K106" s="35"/>
      <c r="L106" s="35"/>
      <c r="N106" s="35"/>
      <c r="O106" s="35"/>
      <c r="P106" s="35"/>
    </row>
    <row r="107" spans="1:16" s="1" customFormat="1" ht="13.15" customHeight="1" x14ac:dyDescent="0.25">
      <c r="A107" s="89"/>
      <c r="B107" s="90" t="s">
        <v>50</v>
      </c>
      <c r="C107" s="91">
        <f t="shared" si="10"/>
        <v>0</v>
      </c>
      <c r="D107" s="92">
        <v>0</v>
      </c>
      <c r="E107" s="93">
        <v>0</v>
      </c>
      <c r="F107" s="94">
        <f>D107-E107</f>
        <v>0</v>
      </c>
      <c r="G107" s="35"/>
      <c r="H107" s="26"/>
      <c r="I107" s="26"/>
      <c r="J107" s="35"/>
      <c r="K107" s="35"/>
      <c r="L107" s="35"/>
      <c r="N107" s="35"/>
      <c r="O107" s="35"/>
      <c r="P107" s="35"/>
    </row>
    <row r="108" spans="1:16" s="1" customFormat="1" ht="13.15" customHeight="1" x14ac:dyDescent="0.25">
      <c r="A108" s="89"/>
      <c r="B108" s="97"/>
      <c r="C108" s="98"/>
      <c r="D108" s="99"/>
      <c r="E108" s="100"/>
      <c r="F108" s="101"/>
      <c r="G108" s="35"/>
      <c r="H108" s="26"/>
      <c r="I108" s="26"/>
      <c r="J108" s="35"/>
      <c r="K108" s="35"/>
      <c r="L108" s="35"/>
      <c r="N108" s="35"/>
      <c r="O108" s="35"/>
      <c r="P108" s="35"/>
    </row>
    <row r="109" spans="1:16" s="1" customFormat="1" ht="13.15" customHeight="1" x14ac:dyDescent="0.25">
      <c r="A109" s="102"/>
      <c r="B109" s="103" t="s">
        <v>3</v>
      </c>
      <c r="C109" s="104">
        <f t="shared" si="10"/>
        <v>0.109375</v>
      </c>
      <c r="D109" s="105">
        <v>5.1999999999999998E-2</v>
      </c>
      <c r="E109" s="106">
        <v>2.5000000000000001E-2</v>
      </c>
      <c r="F109" s="107">
        <f>D109-E109</f>
        <v>2.6999999999999996E-2</v>
      </c>
      <c r="G109" s="35"/>
      <c r="H109" s="35"/>
      <c r="J109" s="35"/>
      <c r="K109" s="35"/>
      <c r="L109" s="35"/>
      <c r="N109" s="35"/>
      <c r="O109" s="35"/>
      <c r="P109" s="35"/>
    </row>
    <row r="110" spans="1:16" s="1" customFormat="1" ht="12" x14ac:dyDescent="0.2">
      <c r="E110" s="35"/>
      <c r="F110" s="35"/>
      <c r="G110" s="35"/>
      <c r="I110" s="35"/>
      <c r="J110" s="35"/>
      <c r="K110" s="35"/>
      <c r="M110" s="35"/>
      <c r="N110" s="35"/>
      <c r="O110" s="35"/>
    </row>
    <row r="111" spans="1:16" s="1" customFormat="1" ht="12" x14ac:dyDescent="0.2"/>
  </sheetData>
  <mergeCells count="10">
    <mergeCell ref="C4:N4"/>
    <mergeCell ref="C5:F5"/>
    <mergeCell ref="G5:J5"/>
    <mergeCell ref="K5:N5"/>
    <mergeCell ref="C76:F76"/>
    <mergeCell ref="C75:F75"/>
    <mergeCell ref="C42:N42"/>
    <mergeCell ref="C43:F43"/>
    <mergeCell ref="G43:J43"/>
    <mergeCell ref="K43:N43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Q44</vt:lpstr>
      <vt:lpstr>Q45</vt:lpstr>
    </vt:vector>
  </TitlesOfParts>
  <Company>CATI D.O.O.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Katja Goričan</dc:creator>
  <cp:lastModifiedBy>Richard Price</cp:lastModifiedBy>
  <cp:lastPrinted>2006-06-06T11:05:07Z</cp:lastPrinted>
  <dcterms:created xsi:type="dcterms:W3CDTF">2004-10-18T12:26:52Z</dcterms:created>
  <dcterms:modified xsi:type="dcterms:W3CDTF">2013-04-08T15:31:02Z</dcterms:modified>
</cp:coreProperties>
</file>