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charts/chart21.xml" ContentType="application/vnd.openxmlformats-officedocument.drawingml.chart+xml"/>
  <Override PartName="/xl/theme/themeOverride3.xml" ContentType="application/vnd.openxmlformats-officedocument.themeOverride+xml"/>
  <Override PartName="/xl/charts/chart22.xml" ContentType="application/vnd.openxmlformats-officedocument.drawingml.chart+xml"/>
  <Override PartName="/xl/theme/themeOverride4.xml" ContentType="application/vnd.openxmlformats-officedocument.themeOverride+xml"/>
  <Override PartName="/xl/charts/chart23.xml" ContentType="application/vnd.openxmlformats-officedocument.drawingml.chart+xml"/>
  <Override PartName="/xl/theme/themeOverride5.xml" ContentType="application/vnd.openxmlformats-officedocument.themeOverride+xml"/>
  <Override PartName="/xl/charts/chart24.xml" ContentType="application/vnd.openxmlformats-officedocument.drawingml.chart+xml"/>
  <Override PartName="/xl/theme/themeOverride6.xml" ContentType="application/vnd.openxmlformats-officedocument.themeOverride+xml"/>
  <Override PartName="/xl/charts/chart25.xml" ContentType="application/vnd.openxmlformats-officedocument.drawingml.chart+xml"/>
  <Override PartName="/xl/theme/themeOverride7.xml" ContentType="application/vnd.openxmlformats-officedocument.themeOverride+xml"/>
  <Override PartName="/xl/charts/chart26.xml" ContentType="application/vnd.openxmlformats-officedocument.drawingml.chart+xml"/>
  <Override PartName="/xl/theme/themeOverride8.xml" ContentType="application/vnd.openxmlformats-officedocument.themeOverride+xml"/>
  <Override PartName="/xl/charts/chart27.xml" ContentType="application/vnd.openxmlformats-officedocument.drawingml.chart+xml"/>
  <Override PartName="/xl/theme/themeOverride9.xml" ContentType="application/vnd.openxmlformats-officedocument.themeOverride+xml"/>
  <Override PartName="/xl/charts/chart28.xml" ContentType="application/vnd.openxmlformats-officedocument.drawingml.chart+xml"/>
  <Override PartName="/xl/theme/themeOverride10.xml" ContentType="application/vnd.openxmlformats-officedocument.themeOverrid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charts/chart31.xml" ContentType="application/vnd.openxmlformats-officedocument.drawingml.chart+xml"/>
  <Override PartName="/xl/drawings/drawing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theme/themeOverride13.xml" ContentType="application/vnd.openxmlformats-officedocument.themeOverride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10" yWindow="285" windowWidth="16920" windowHeight="8670" activeTab="3"/>
  </bookViews>
  <sheets>
    <sheet name="Q27" sheetId="3" r:id="rId1"/>
    <sheet name="Q28" sheetId="5" r:id="rId2"/>
    <sheet name="Q29" sheetId="6" r:id="rId3"/>
    <sheet name="Q30" sheetId="7" r:id="rId4"/>
  </sheets>
  <calcPr calcId="145621"/>
</workbook>
</file>

<file path=xl/calcChain.xml><?xml version="1.0" encoding="utf-8"?>
<calcChain xmlns="http://schemas.openxmlformats.org/spreadsheetml/2006/main">
  <c r="F105" i="7" l="1"/>
  <c r="F96" i="7"/>
  <c r="F94" i="7"/>
  <c r="F93" i="7"/>
  <c r="F92" i="7"/>
  <c r="F90" i="7"/>
  <c r="F89" i="7"/>
  <c r="F85" i="7"/>
  <c r="F84" i="7"/>
  <c r="F83" i="7"/>
  <c r="F82" i="7"/>
  <c r="F81" i="7"/>
  <c r="F80" i="7"/>
  <c r="F78" i="7"/>
  <c r="F75" i="7"/>
  <c r="F74" i="7"/>
  <c r="C1316" i="3"/>
  <c r="C1243" i="3"/>
  <c r="F105" i="6"/>
  <c r="F102" i="6"/>
  <c r="F100" i="6"/>
  <c r="F99" i="6"/>
  <c r="F98" i="6"/>
  <c r="F94" i="6"/>
  <c r="F93" i="6"/>
  <c r="F87" i="6"/>
  <c r="F86" i="6"/>
  <c r="F103" i="6"/>
  <c r="F85" i="6"/>
  <c r="F83" i="6"/>
  <c r="F82" i="6"/>
  <c r="F80" i="6"/>
  <c r="F75" i="6"/>
  <c r="F74" i="6"/>
  <c r="N140" i="5"/>
  <c r="J140" i="5"/>
  <c r="F140" i="5"/>
  <c r="N137" i="5"/>
  <c r="J137" i="5"/>
  <c r="F137" i="5"/>
  <c r="N135" i="5"/>
  <c r="J135" i="5"/>
  <c r="F135" i="5"/>
  <c r="N134" i="5"/>
  <c r="J134" i="5"/>
  <c r="F134" i="5"/>
  <c r="N133" i="5"/>
  <c r="J133" i="5"/>
  <c r="F133" i="5"/>
  <c r="N129" i="5"/>
  <c r="J129" i="5"/>
  <c r="F129" i="5"/>
  <c r="N128" i="5"/>
  <c r="J128" i="5"/>
  <c r="F128" i="5"/>
  <c r="N122" i="5"/>
  <c r="J122" i="5"/>
  <c r="F122" i="5"/>
  <c r="J121" i="5"/>
  <c r="F121" i="5"/>
  <c r="N138" i="5"/>
  <c r="J138" i="5"/>
  <c r="F138" i="5"/>
  <c r="N120" i="5"/>
  <c r="J120" i="5"/>
  <c r="F120" i="5"/>
  <c r="N118" i="5"/>
  <c r="J118" i="5"/>
  <c r="F118" i="5"/>
  <c r="N117" i="5"/>
  <c r="J117" i="5"/>
  <c r="F117" i="5"/>
  <c r="N115" i="5"/>
  <c r="J115" i="5"/>
  <c r="F115" i="5"/>
  <c r="N110" i="5"/>
  <c r="J110" i="5"/>
  <c r="F110" i="5"/>
  <c r="N109" i="5"/>
  <c r="J109" i="5"/>
  <c r="F109" i="5"/>
  <c r="D426" i="3"/>
  <c r="D427" i="3"/>
  <c r="D428" i="3"/>
  <c r="F1280" i="3"/>
  <c r="F1271" i="3"/>
  <c r="F1270" i="3"/>
  <c r="F1269" i="3"/>
  <c r="F1268" i="3"/>
  <c r="F1267" i="3"/>
  <c r="F1265" i="3"/>
  <c r="F1264" i="3"/>
  <c r="F1260" i="3"/>
  <c r="F1259" i="3"/>
  <c r="F1258" i="3"/>
  <c r="F1257" i="3"/>
  <c r="F1256" i="3"/>
  <c r="F1255" i="3"/>
  <c r="F1253" i="3"/>
  <c r="F1250" i="3"/>
  <c r="F1249" i="3"/>
  <c r="F1244" i="3"/>
  <c r="F1235" i="3"/>
  <c r="F1234" i="3"/>
  <c r="F1233" i="3"/>
  <c r="F1232" i="3"/>
  <c r="F1231" i="3"/>
  <c r="F1229" i="3"/>
  <c r="F1228" i="3"/>
  <c r="F1224" i="3"/>
  <c r="F1223" i="3"/>
  <c r="F1222" i="3"/>
  <c r="F1221" i="3"/>
  <c r="F1220" i="3"/>
  <c r="F1219" i="3"/>
  <c r="F1217" i="3"/>
  <c r="F1214" i="3"/>
  <c r="F1213" i="3"/>
  <c r="F1208" i="3"/>
  <c r="F1199" i="3"/>
  <c r="F1198" i="3"/>
  <c r="F1197" i="3"/>
  <c r="F1196" i="3"/>
  <c r="F1195" i="3"/>
  <c r="F1193" i="3"/>
  <c r="F1192" i="3"/>
  <c r="F1188" i="3"/>
  <c r="F1187" i="3"/>
  <c r="F1186" i="3"/>
  <c r="F1185" i="3"/>
  <c r="F1184" i="3"/>
  <c r="F1183" i="3"/>
  <c r="F1181" i="3"/>
  <c r="F1178" i="3"/>
  <c r="F1177" i="3"/>
  <c r="F1172" i="3"/>
  <c r="F1163" i="3"/>
  <c r="F1162" i="3"/>
  <c r="F1161" i="3"/>
  <c r="F1160" i="3"/>
  <c r="F1159" i="3"/>
  <c r="F1157" i="3"/>
  <c r="F1156" i="3"/>
  <c r="F1152" i="3"/>
  <c r="F1151" i="3"/>
  <c r="F1150" i="3"/>
  <c r="F1149" i="3"/>
  <c r="F1148" i="3"/>
  <c r="F1147" i="3"/>
  <c r="F1145" i="3"/>
  <c r="F1142" i="3"/>
  <c r="F1141" i="3"/>
  <c r="F1136" i="3"/>
  <c r="F1127" i="3"/>
  <c r="F1126" i="3"/>
  <c r="F1125" i="3"/>
  <c r="F1124" i="3"/>
  <c r="F1123" i="3"/>
  <c r="F1121" i="3"/>
  <c r="F1120" i="3"/>
  <c r="F1116" i="3"/>
  <c r="F1115" i="3"/>
  <c r="F1114" i="3"/>
  <c r="F1113" i="3"/>
  <c r="F1112" i="3"/>
  <c r="F1111" i="3"/>
  <c r="F1109" i="3"/>
  <c r="F1106" i="3"/>
  <c r="F1105" i="3"/>
  <c r="F1097" i="3"/>
  <c r="F1088" i="3"/>
  <c r="F1087" i="3"/>
  <c r="F1086" i="3"/>
  <c r="F1085" i="3"/>
  <c r="F1084" i="3"/>
  <c r="F1082" i="3"/>
  <c r="F1081" i="3"/>
  <c r="F1077" i="3"/>
  <c r="F1076" i="3"/>
  <c r="F1075" i="3"/>
  <c r="F1074" i="3"/>
  <c r="F1073" i="3"/>
  <c r="F1072" i="3"/>
  <c r="F1070" i="3"/>
  <c r="F1067" i="3"/>
  <c r="F1066" i="3"/>
  <c r="F1022" i="3"/>
  <c r="F1019" i="3"/>
  <c r="F1018" i="3"/>
  <c r="F1017" i="3"/>
  <c r="F1016" i="3"/>
  <c r="F1015" i="3"/>
  <c r="F1011" i="3"/>
  <c r="F1010" i="3"/>
  <c r="F1004" i="3"/>
  <c r="F1003" i="3"/>
  <c r="F1020" i="3"/>
  <c r="F1002" i="3"/>
  <c r="F1000" i="3"/>
  <c r="F999" i="3"/>
  <c r="F997" i="3"/>
  <c r="F992" i="3"/>
  <c r="F991" i="3"/>
  <c r="F986" i="3"/>
  <c r="F983" i="3"/>
  <c r="F982" i="3"/>
  <c r="F981" i="3"/>
  <c r="F980" i="3"/>
  <c r="F979" i="3"/>
  <c r="F975" i="3"/>
  <c r="F974" i="3"/>
  <c r="F968" i="3"/>
  <c r="F967" i="3"/>
  <c r="F984" i="3"/>
  <c r="F966" i="3"/>
  <c r="F964" i="3"/>
  <c r="F963" i="3"/>
  <c r="F961" i="3"/>
  <c r="F956" i="3"/>
  <c r="F955" i="3"/>
  <c r="D909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907" i="3"/>
  <c r="D893" i="3"/>
  <c r="D892" i="3"/>
  <c r="D891" i="3"/>
  <c r="D890" i="3"/>
  <c r="D889" i="3"/>
  <c r="D888" i="3"/>
  <c r="D887" i="3"/>
  <c r="D886" i="3"/>
  <c r="D885" i="3"/>
  <c r="D838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36" i="3"/>
  <c r="D822" i="3"/>
  <c r="D821" i="3"/>
  <c r="D820" i="3"/>
  <c r="D819" i="3"/>
  <c r="D818" i="3"/>
  <c r="D817" i="3"/>
  <c r="D816" i="3"/>
  <c r="D815" i="3"/>
  <c r="D814" i="3"/>
  <c r="D450" i="3"/>
  <c r="D768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66" i="3"/>
  <c r="D752" i="3"/>
  <c r="D751" i="3"/>
  <c r="D750" i="3"/>
  <c r="D749" i="3"/>
  <c r="D748" i="3"/>
  <c r="D747" i="3"/>
  <c r="D746" i="3"/>
  <c r="D745" i="3"/>
  <c r="D744" i="3"/>
  <c r="D698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96" i="3"/>
  <c r="D682" i="3"/>
  <c r="D681" i="3"/>
  <c r="D680" i="3"/>
  <c r="D679" i="3"/>
  <c r="D678" i="3"/>
  <c r="D677" i="3"/>
  <c r="D676" i="3"/>
  <c r="D675" i="3"/>
  <c r="D674" i="3"/>
  <c r="D558" i="3"/>
  <c r="D628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26" i="3"/>
  <c r="D612" i="3"/>
  <c r="D611" i="3"/>
  <c r="D610" i="3"/>
  <c r="D609" i="3"/>
  <c r="D608" i="3"/>
  <c r="D607" i="3"/>
  <c r="D606" i="3"/>
  <c r="D605" i="3"/>
  <c r="D604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56" i="3"/>
  <c r="D542" i="3"/>
  <c r="D541" i="3"/>
  <c r="D540" i="3"/>
  <c r="D539" i="3"/>
  <c r="D538" i="3"/>
  <c r="D537" i="3"/>
  <c r="D536" i="3"/>
  <c r="D535" i="3"/>
  <c r="D534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48" i="3"/>
  <c r="D434" i="3"/>
  <c r="D433" i="3"/>
  <c r="D432" i="3"/>
  <c r="D431" i="3"/>
  <c r="D430" i="3"/>
  <c r="D429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80" i="3"/>
  <c r="D366" i="3"/>
  <c r="D365" i="3"/>
  <c r="D364" i="3"/>
  <c r="D363" i="3"/>
  <c r="D362" i="3"/>
  <c r="D361" i="3"/>
  <c r="D360" i="3"/>
  <c r="D359" i="3"/>
  <c r="D358" i="3"/>
  <c r="F107" i="3"/>
  <c r="F104" i="3"/>
  <c r="F102" i="3"/>
  <c r="F101" i="3"/>
  <c r="F100" i="3"/>
  <c r="F96" i="3"/>
  <c r="F95" i="3"/>
  <c r="F89" i="3"/>
  <c r="F88" i="3"/>
  <c r="F105" i="3"/>
  <c r="F87" i="3"/>
  <c r="F86" i="3"/>
  <c r="F84" i="3"/>
  <c r="F82" i="3"/>
  <c r="F77" i="3"/>
  <c r="F76" i="3"/>
  <c r="D382" i="3"/>
  <c r="C181" i="3" l="1"/>
  <c r="C982" i="3" s="1"/>
  <c r="H181" i="3"/>
  <c r="C1168" i="3" s="1"/>
  <c r="E181" i="3"/>
  <c r="C1056" i="3" s="1"/>
  <c r="K181" i="3"/>
  <c r="C1276" i="3" s="1"/>
  <c r="J181" i="3"/>
  <c r="C1240" i="3" s="1"/>
  <c r="I181" i="3"/>
  <c r="C1204" i="3" s="1"/>
  <c r="M181" i="3"/>
  <c r="F181" i="3"/>
  <c r="C1093" i="3" s="1"/>
  <c r="D181" i="3"/>
  <c r="C1018" i="3" s="1"/>
  <c r="L181" i="3"/>
  <c r="C1313" i="3" s="1"/>
  <c r="G181" i="3"/>
  <c r="C1132" i="3" s="1"/>
  <c r="L22" i="5"/>
  <c r="C876" i="3"/>
  <c r="G13" i="6"/>
  <c r="L13" i="6"/>
  <c r="H176" i="3"/>
  <c r="C1163" i="3" s="1"/>
  <c r="D176" i="3"/>
  <c r="C1013" i="3" s="1"/>
  <c r="J176" i="3"/>
  <c r="C1235" i="3" s="1"/>
  <c r="F176" i="3"/>
  <c r="C1088" i="3" s="1"/>
  <c r="G176" i="3"/>
  <c r="C1127" i="3" s="1"/>
  <c r="K176" i="3"/>
  <c r="C1271" i="3" s="1"/>
  <c r="C176" i="3"/>
  <c r="C977" i="3" s="1"/>
  <c r="I176" i="3"/>
  <c r="C1199" i="3" s="1"/>
  <c r="M176" i="3"/>
  <c r="E176" i="3"/>
  <c r="C1051" i="3" s="1"/>
  <c r="L176" i="3"/>
  <c r="C1308" i="3" s="1"/>
  <c r="D14" i="3"/>
  <c r="C83" i="3" s="1"/>
  <c r="C783" i="3"/>
  <c r="D7" i="7"/>
  <c r="C74" i="7" s="1"/>
  <c r="C38" i="7"/>
  <c r="E29" i="7" s="1"/>
  <c r="D29" i="3"/>
  <c r="C98" i="3" s="1"/>
  <c r="H26" i="5"/>
  <c r="G127" i="5" s="1"/>
  <c r="C796" i="3"/>
  <c r="C641" i="3"/>
  <c r="C791" i="3"/>
  <c r="E791" i="3" s="1"/>
  <c r="D9" i="7"/>
  <c r="C76" i="7" s="1"/>
  <c r="C661" i="3"/>
  <c r="E661" i="3" s="1"/>
  <c r="H18" i="5"/>
  <c r="G119" i="5" s="1"/>
  <c r="C785" i="3"/>
  <c r="E785" i="3" s="1"/>
  <c r="D11" i="7"/>
  <c r="C78" i="7" s="1"/>
  <c r="D34" i="7"/>
  <c r="C101" i="7" s="1"/>
  <c r="C407" i="3"/>
  <c r="E407" i="3" s="1"/>
  <c r="L11" i="3"/>
  <c r="G11" i="3"/>
  <c r="C578" i="3"/>
  <c r="E578" i="3" s="1"/>
  <c r="L37" i="5"/>
  <c r="C464" i="3"/>
  <c r="C658" i="3"/>
  <c r="D9" i="6"/>
  <c r="C76" i="6" s="1"/>
  <c r="D25" i="6"/>
  <c r="C92" i="6" s="1"/>
  <c r="C477" i="3"/>
  <c r="E477" i="3" s="1"/>
  <c r="C183" i="3"/>
  <c r="C984" i="3" s="1"/>
  <c r="H183" i="3"/>
  <c r="C1170" i="3" s="1"/>
  <c r="L183" i="3"/>
  <c r="C1315" i="3" s="1"/>
  <c r="M183" i="3"/>
  <c r="K183" i="3"/>
  <c r="C1278" i="3" s="1"/>
  <c r="J183" i="3"/>
  <c r="C1242" i="3" s="1"/>
  <c r="I183" i="3"/>
  <c r="C1206" i="3" s="1"/>
  <c r="D183" i="3"/>
  <c r="C1020" i="3" s="1"/>
  <c r="F183" i="3"/>
  <c r="C1095" i="3" s="1"/>
  <c r="E183" i="3"/>
  <c r="C1058" i="3" s="1"/>
  <c r="G183" i="3"/>
  <c r="C1134" i="3" s="1"/>
  <c r="C790" i="3"/>
  <c r="E790" i="3" s="1"/>
  <c r="H34" i="5"/>
  <c r="G135" i="5" s="1"/>
  <c r="D13" i="3"/>
  <c r="C82" i="3" s="1"/>
  <c r="C868" i="3"/>
  <c r="E868" i="3" s="1"/>
  <c r="G27" i="6"/>
  <c r="L27" i="6"/>
  <c r="C584" i="3"/>
  <c r="E584" i="3" s="1"/>
  <c r="D31" i="7"/>
  <c r="C98" i="7" s="1"/>
  <c r="L22" i="6"/>
  <c r="G22" i="6"/>
  <c r="C660" i="3"/>
  <c r="G24" i="7"/>
  <c r="L24" i="7"/>
  <c r="C469" i="3"/>
  <c r="E469" i="3" s="1"/>
  <c r="C648" i="3"/>
  <c r="E648" i="3" s="1"/>
  <c r="H25" i="5"/>
  <c r="G126" i="5" s="1"/>
  <c r="D20" i="5"/>
  <c r="C121" i="5" s="1"/>
  <c r="G32" i="3"/>
  <c r="L32" i="3"/>
  <c r="D27" i="5"/>
  <c r="C128" i="5" s="1"/>
  <c r="D30" i="6"/>
  <c r="C97" i="6" s="1"/>
  <c r="D25" i="7"/>
  <c r="C92" i="7" s="1"/>
  <c r="D15" i="6"/>
  <c r="C82" i="6" s="1"/>
  <c r="C938" i="3"/>
  <c r="E938" i="3" s="1"/>
  <c r="D29" i="7"/>
  <c r="C96" i="7" s="1"/>
  <c r="C508" i="3"/>
  <c r="E508" i="3" s="1"/>
  <c r="D11" i="3"/>
  <c r="C80" i="3" s="1"/>
  <c r="C853" i="3"/>
  <c r="C415" i="3"/>
  <c r="E415" i="3" s="1"/>
  <c r="D24" i="7"/>
  <c r="C91" i="7" s="1"/>
  <c r="C653" i="3"/>
  <c r="E653" i="3" s="1"/>
  <c r="L18" i="6"/>
  <c r="G18" i="6"/>
  <c r="C725" i="3"/>
  <c r="E725" i="3" s="1"/>
  <c r="C720" i="3"/>
  <c r="C659" i="3"/>
  <c r="C396" i="3"/>
  <c r="E396" i="3" s="1"/>
  <c r="D11" i="6"/>
  <c r="C78" i="6" s="1"/>
  <c r="C577" i="3"/>
  <c r="E577" i="3" s="1"/>
  <c r="C926" i="3"/>
  <c r="E926" i="3" s="1"/>
  <c r="L24" i="5"/>
  <c r="C412" i="3"/>
  <c r="E412" i="3" s="1"/>
  <c r="L31" i="5"/>
  <c r="G13" i="7"/>
  <c r="L13" i="7"/>
  <c r="L15" i="5"/>
  <c r="L34" i="3"/>
  <c r="G34" i="3"/>
  <c r="D18" i="5"/>
  <c r="C119" i="5" s="1"/>
  <c r="C734" i="3"/>
  <c r="D30" i="7"/>
  <c r="C97" i="7" s="1"/>
  <c r="D28" i="5"/>
  <c r="C129" i="5" s="1"/>
  <c r="C341" i="3"/>
  <c r="E341" i="3" s="1"/>
  <c r="C941" i="3"/>
  <c r="C580" i="3"/>
  <c r="E580" i="3" s="1"/>
  <c r="D29" i="6"/>
  <c r="C96" i="6" s="1"/>
  <c r="D12" i="7"/>
  <c r="C79" i="7" s="1"/>
  <c r="C569" i="3"/>
  <c r="D26" i="7"/>
  <c r="C93" i="7" s="1"/>
  <c r="I180" i="3"/>
  <c r="C1203" i="3" s="1"/>
  <c r="H180" i="3"/>
  <c r="C1167" i="3" s="1"/>
  <c r="K180" i="3"/>
  <c r="C1275" i="3" s="1"/>
  <c r="M180" i="3"/>
  <c r="L180" i="3"/>
  <c r="C1312" i="3" s="1"/>
  <c r="E180" i="3"/>
  <c r="C1055" i="3" s="1"/>
  <c r="D180" i="3"/>
  <c r="C1017" i="3" s="1"/>
  <c r="G180" i="3"/>
  <c r="C1131" i="3" s="1"/>
  <c r="C180" i="3"/>
  <c r="C981" i="3" s="1"/>
  <c r="F180" i="3"/>
  <c r="C1092" i="3" s="1"/>
  <c r="J180" i="3"/>
  <c r="C1239" i="3" s="1"/>
  <c r="C867" i="3"/>
  <c r="E867" i="3" s="1"/>
  <c r="C459" i="3"/>
  <c r="E459" i="3" s="1"/>
  <c r="E148" i="3"/>
  <c r="D26" i="3"/>
  <c r="C95" i="3" s="1"/>
  <c r="D7" i="3"/>
  <c r="C76" i="3" s="1"/>
  <c r="C38" i="3"/>
  <c r="E14" i="3" s="1"/>
  <c r="C497" i="3"/>
  <c r="E497" i="3" s="1"/>
  <c r="F148" i="3"/>
  <c r="L26" i="6"/>
  <c r="G26" i="6"/>
  <c r="H28" i="5"/>
  <c r="G129" i="5" s="1"/>
  <c r="C409" i="3"/>
  <c r="E409" i="3" s="1"/>
  <c r="C402" i="3"/>
  <c r="E402" i="3" s="1"/>
  <c r="C781" i="3"/>
  <c r="E781" i="3" s="1"/>
  <c r="C595" i="3"/>
  <c r="E595" i="3" s="1"/>
  <c r="L23" i="6"/>
  <c r="G23" i="6"/>
  <c r="D14" i="7"/>
  <c r="C81" i="7" s="1"/>
  <c r="C804" i="3"/>
  <c r="E804" i="3" s="1"/>
  <c r="K39" i="5"/>
  <c r="M31" i="5" s="1"/>
  <c r="L8" i="5"/>
  <c r="D13" i="6"/>
  <c r="C80" i="6" s="1"/>
  <c r="C939" i="3"/>
  <c r="E939" i="3" s="1"/>
  <c r="D32" i="6"/>
  <c r="C99" i="6" s="1"/>
  <c r="G12" i="3"/>
  <c r="L12" i="3"/>
  <c r="D13" i="5"/>
  <c r="C114" i="5" s="1"/>
  <c r="C172" i="3"/>
  <c r="C973" i="3" s="1"/>
  <c r="I172" i="3"/>
  <c r="C1195" i="3" s="1"/>
  <c r="K172" i="3"/>
  <c r="C1267" i="3" s="1"/>
  <c r="H172" i="3"/>
  <c r="C1159" i="3" s="1"/>
  <c r="J172" i="3"/>
  <c r="C1231" i="3" s="1"/>
  <c r="G172" i="3"/>
  <c r="C1123" i="3" s="1"/>
  <c r="F172" i="3"/>
  <c r="C1084" i="3" s="1"/>
  <c r="M172" i="3"/>
  <c r="D172" i="3"/>
  <c r="C1009" i="3" s="1"/>
  <c r="E172" i="3"/>
  <c r="C1047" i="3" s="1"/>
  <c r="L172" i="3"/>
  <c r="C1304" i="3" s="1"/>
  <c r="C657" i="3"/>
  <c r="E657" i="3" s="1"/>
  <c r="C417" i="3"/>
  <c r="C471" i="3"/>
  <c r="E471" i="3" s="1"/>
  <c r="D21" i="6"/>
  <c r="C88" i="6" s="1"/>
  <c r="H33" i="5"/>
  <c r="G134" i="5" s="1"/>
  <c r="C503" i="3"/>
  <c r="C918" i="3"/>
  <c r="E918" i="3" s="1"/>
  <c r="C930" i="3"/>
  <c r="E930" i="3" s="1"/>
  <c r="L35" i="7"/>
  <c r="G35" i="7"/>
  <c r="C329" i="3"/>
  <c r="E329" i="3" s="1"/>
  <c r="C802" i="3"/>
  <c r="L16" i="5"/>
  <c r="L30" i="3"/>
  <c r="G30" i="3"/>
  <c r="C512" i="3"/>
  <c r="D8" i="6"/>
  <c r="C75" i="6" s="1"/>
  <c r="D16" i="5"/>
  <c r="C117" i="5" s="1"/>
  <c r="C391" i="3"/>
  <c r="E391" i="3" s="1"/>
  <c r="C344" i="3"/>
  <c r="E173" i="3"/>
  <c r="C1048" i="3" s="1"/>
  <c r="F173" i="3"/>
  <c r="C1085" i="3" s="1"/>
  <c r="M173" i="3"/>
  <c r="K173" i="3"/>
  <c r="C1268" i="3" s="1"/>
  <c r="J173" i="3"/>
  <c r="C1232" i="3" s="1"/>
  <c r="H173" i="3"/>
  <c r="C1160" i="3" s="1"/>
  <c r="G173" i="3"/>
  <c r="C1124" i="3" s="1"/>
  <c r="I173" i="3"/>
  <c r="C1196" i="3" s="1"/>
  <c r="C173" i="3"/>
  <c r="C974" i="3" s="1"/>
  <c r="D173" i="3"/>
  <c r="C1010" i="3" s="1"/>
  <c r="L173" i="3"/>
  <c r="C1305" i="3" s="1"/>
  <c r="D24" i="3"/>
  <c r="C93" i="3" s="1"/>
  <c r="D22" i="6"/>
  <c r="C89" i="6" s="1"/>
  <c r="E162" i="3"/>
  <c r="C1037" i="3" s="1"/>
  <c r="K162" i="3"/>
  <c r="C1257" i="3" s="1"/>
  <c r="F162" i="3"/>
  <c r="C1074" i="3" s="1"/>
  <c r="M162" i="3"/>
  <c r="L162" i="3"/>
  <c r="C1294" i="3" s="1"/>
  <c r="H162" i="3"/>
  <c r="C1149" i="3" s="1"/>
  <c r="I162" i="3"/>
  <c r="C1185" i="3" s="1"/>
  <c r="J162" i="3"/>
  <c r="C1221" i="3" s="1"/>
  <c r="G162" i="3"/>
  <c r="C1113" i="3" s="1"/>
  <c r="D162" i="3"/>
  <c r="C999" i="3" s="1"/>
  <c r="C162" i="3"/>
  <c r="C963" i="3" s="1"/>
  <c r="D21" i="5"/>
  <c r="C122" i="5" s="1"/>
  <c r="D10" i="5"/>
  <c r="C111" i="5" s="1"/>
  <c r="G161" i="3"/>
  <c r="C1112" i="3" s="1"/>
  <c r="E161" i="3"/>
  <c r="C1036" i="3" s="1"/>
  <c r="L161" i="3"/>
  <c r="C1293" i="3" s="1"/>
  <c r="I161" i="3"/>
  <c r="C1184" i="3" s="1"/>
  <c r="C161" i="3"/>
  <c r="C962" i="3" s="1"/>
  <c r="H161" i="3"/>
  <c r="C1148" i="3" s="1"/>
  <c r="M161" i="3"/>
  <c r="J161" i="3"/>
  <c r="C1220" i="3" s="1"/>
  <c r="D161" i="3"/>
  <c r="C998" i="3" s="1"/>
  <c r="K161" i="3"/>
  <c r="C1256" i="3" s="1"/>
  <c r="F161" i="3"/>
  <c r="C1073" i="3" s="1"/>
  <c r="L26" i="3"/>
  <c r="G26" i="3"/>
  <c r="C640" i="3"/>
  <c r="C346" i="3"/>
  <c r="F179" i="3"/>
  <c r="C1091" i="3" s="1"/>
  <c r="C179" i="3"/>
  <c r="C980" i="3" s="1"/>
  <c r="K179" i="3"/>
  <c r="C1274" i="3" s="1"/>
  <c r="J179" i="3"/>
  <c r="C1238" i="3" s="1"/>
  <c r="D179" i="3"/>
  <c r="C1016" i="3" s="1"/>
  <c r="H179" i="3"/>
  <c r="C1166" i="3" s="1"/>
  <c r="M179" i="3"/>
  <c r="I179" i="3"/>
  <c r="C1202" i="3" s="1"/>
  <c r="G179" i="3"/>
  <c r="C1130" i="3" s="1"/>
  <c r="L179" i="3"/>
  <c r="C1311" i="3" s="1"/>
  <c r="E179" i="3"/>
  <c r="C1054" i="3" s="1"/>
  <c r="C524" i="3"/>
  <c r="C922" i="3"/>
  <c r="E922" i="3" s="1"/>
  <c r="D32" i="5"/>
  <c r="C133" i="5" s="1"/>
  <c r="G24" i="3"/>
  <c r="L24" i="3"/>
  <c r="D8" i="3"/>
  <c r="C77" i="3" s="1"/>
  <c r="H30" i="5"/>
  <c r="G131" i="5" s="1"/>
  <c r="C858" i="3"/>
  <c r="G33" i="6"/>
  <c r="L33" i="6"/>
  <c r="C713" i="3"/>
  <c r="E713" i="3" s="1"/>
  <c r="L23" i="7"/>
  <c r="G23" i="7"/>
  <c r="C474" i="3"/>
  <c r="E474" i="3" s="1"/>
  <c r="C475" i="3"/>
  <c r="E475" i="3" s="1"/>
  <c r="C322" i="3"/>
  <c r="E322" i="3" s="1"/>
  <c r="L25" i="5"/>
  <c r="C390" i="3"/>
  <c r="D148" i="3"/>
  <c r="D28" i="6"/>
  <c r="C95" i="6" s="1"/>
  <c r="C520" i="3"/>
  <c r="E520" i="3" s="1"/>
  <c r="D37" i="5"/>
  <c r="C138" i="5" s="1"/>
  <c r="C855" i="3"/>
  <c r="D17" i="3"/>
  <c r="C86" i="3" s="1"/>
  <c r="C784" i="3"/>
  <c r="E784" i="3" s="1"/>
  <c r="C933" i="3"/>
  <c r="C711" i="3"/>
  <c r="E711" i="3" s="1"/>
  <c r="C582" i="3"/>
  <c r="E582" i="3" s="1"/>
  <c r="C806" i="3"/>
  <c r="L14" i="7"/>
  <c r="G14" i="7"/>
  <c r="D30" i="5"/>
  <c r="C131" i="5" s="1"/>
  <c r="G16" i="3"/>
  <c r="L16" i="3"/>
  <c r="C461" i="3"/>
  <c r="L13" i="3"/>
  <c r="G13" i="3"/>
  <c r="G25" i="6"/>
  <c r="L25" i="6"/>
  <c r="C575" i="3"/>
  <c r="E575" i="3" s="1"/>
  <c r="C406" i="3"/>
  <c r="C324" i="3"/>
  <c r="E324" i="3" s="1"/>
  <c r="C470" i="3"/>
  <c r="E470" i="3" s="1"/>
  <c r="G7" i="6"/>
  <c r="L7" i="6"/>
  <c r="K38" i="6"/>
  <c r="M13" i="6" s="1"/>
  <c r="L9" i="5"/>
  <c r="L15" i="7"/>
  <c r="G15" i="7"/>
  <c r="C332" i="3"/>
  <c r="E332" i="3" s="1"/>
  <c r="L14" i="5"/>
  <c r="C644" i="3"/>
  <c r="E644" i="3" s="1"/>
  <c r="C476" i="3"/>
  <c r="E476" i="3" s="1"/>
  <c r="C410" i="3"/>
  <c r="C394" i="3"/>
  <c r="E394" i="3" s="1"/>
  <c r="C779" i="3"/>
  <c r="E779" i="3" s="1"/>
  <c r="D23" i="5"/>
  <c r="C124" i="5" s="1"/>
  <c r="C591" i="3"/>
  <c r="C522" i="3"/>
  <c r="E522" i="3" s="1"/>
  <c r="L31" i="6"/>
  <c r="G31" i="6"/>
  <c r="C920" i="3"/>
  <c r="E920" i="3" s="1"/>
  <c r="C778" i="3"/>
  <c r="E778" i="3" s="1"/>
  <c r="C874" i="3"/>
  <c r="C663" i="3"/>
  <c r="E663" i="3" s="1"/>
  <c r="L27" i="7"/>
  <c r="G27" i="7"/>
  <c r="D12" i="5"/>
  <c r="C113" i="5" s="1"/>
  <c r="G20" i="6"/>
  <c r="L20" i="6"/>
  <c r="L21" i="6"/>
  <c r="G21" i="6"/>
  <c r="C943" i="3"/>
  <c r="E943" i="3" s="1"/>
  <c r="C413" i="3"/>
  <c r="E413" i="3" s="1"/>
  <c r="C38" i="6"/>
  <c r="E20" i="6" s="1"/>
  <c r="D7" i="6"/>
  <c r="C74" i="6" s="1"/>
  <c r="C857" i="3"/>
  <c r="E857" i="3" s="1"/>
  <c r="L36" i="5"/>
  <c r="C480" i="3"/>
  <c r="E480" i="3" s="1"/>
  <c r="G10" i="7"/>
  <c r="L10" i="7"/>
  <c r="D13" i="7"/>
  <c r="C80" i="7" s="1"/>
  <c r="D14" i="5"/>
  <c r="C115" i="5" s="1"/>
  <c r="D36" i="5"/>
  <c r="C137" i="5" s="1"/>
  <c r="G11" i="7"/>
  <c r="L11" i="7"/>
  <c r="L10" i="5"/>
  <c r="C805" i="3"/>
  <c r="E805" i="3" s="1"/>
  <c r="C924" i="3"/>
  <c r="E924" i="3" s="1"/>
  <c r="L22" i="7"/>
  <c r="G22" i="7"/>
  <c r="H9" i="5"/>
  <c r="G110" i="5" s="1"/>
  <c r="L29" i="6"/>
  <c r="G29" i="6"/>
  <c r="D15" i="3"/>
  <c r="C84" i="3" s="1"/>
  <c r="D33" i="5"/>
  <c r="C134" i="5" s="1"/>
  <c r="C397" i="3"/>
  <c r="E397" i="3" s="1"/>
  <c r="C401" i="3"/>
  <c r="E401" i="3" s="1"/>
  <c r="K38" i="7"/>
  <c r="M26" i="7" s="1"/>
  <c r="G7" i="7"/>
  <c r="L7" i="7"/>
  <c r="G33" i="3"/>
  <c r="L33" i="3"/>
  <c r="L21" i="5"/>
  <c r="G39" i="5"/>
  <c r="I16" i="5" s="1"/>
  <c r="H8" i="5"/>
  <c r="G109" i="5" s="1"/>
  <c r="C782" i="3"/>
  <c r="C327" i="3"/>
  <c r="E327" i="3" s="1"/>
  <c r="C395" i="3"/>
  <c r="E395" i="3" s="1"/>
  <c r="D20" i="6"/>
  <c r="C87" i="6" s="1"/>
  <c r="C325" i="3"/>
  <c r="L11" i="5"/>
  <c r="C568" i="3"/>
  <c r="E568" i="3" s="1"/>
  <c r="C514" i="3"/>
  <c r="E514" i="3" s="1"/>
  <c r="D16" i="7"/>
  <c r="C83" i="7" s="1"/>
  <c r="C590" i="3"/>
  <c r="E590" i="3" s="1"/>
  <c r="C393" i="3"/>
  <c r="E393" i="3" s="1"/>
  <c r="H15" i="5"/>
  <c r="G116" i="5" s="1"/>
  <c r="C794" i="3"/>
  <c r="E794" i="3" s="1"/>
  <c r="C340" i="3"/>
  <c r="C487" i="3"/>
  <c r="E487" i="3" s="1"/>
  <c r="C803" i="3"/>
  <c r="E803" i="3" s="1"/>
  <c r="D17" i="6"/>
  <c r="C84" i="6" s="1"/>
  <c r="C573" i="3"/>
  <c r="E573" i="3" s="1"/>
  <c r="H23" i="5"/>
  <c r="G124" i="5" s="1"/>
  <c r="C481" i="3"/>
  <c r="E481" i="3" s="1"/>
  <c r="L14" i="3"/>
  <c r="G14" i="3"/>
  <c r="C728" i="3"/>
  <c r="E728" i="3" s="1"/>
  <c r="H36" i="5"/>
  <c r="G137" i="5" s="1"/>
  <c r="D28" i="7"/>
  <c r="C95" i="7" s="1"/>
  <c r="C792" i="3"/>
  <c r="E792" i="3" s="1"/>
  <c r="D35" i="6"/>
  <c r="C102" i="6" s="1"/>
  <c r="C511" i="3"/>
  <c r="E511" i="3" s="1"/>
  <c r="C797" i="3"/>
  <c r="E797" i="3" s="1"/>
  <c r="G11" i="6"/>
  <c r="L11" i="6"/>
  <c r="C932" i="3"/>
  <c r="E177" i="3"/>
  <c r="C1052" i="3" s="1"/>
  <c r="H177" i="3"/>
  <c r="C1164" i="3" s="1"/>
  <c r="I177" i="3"/>
  <c r="C1200" i="3" s="1"/>
  <c r="F177" i="3"/>
  <c r="C1089" i="3" s="1"/>
  <c r="J177" i="3"/>
  <c r="C1236" i="3" s="1"/>
  <c r="D177" i="3"/>
  <c r="C1014" i="3" s="1"/>
  <c r="C177" i="3"/>
  <c r="C978" i="3" s="1"/>
  <c r="G177" i="3"/>
  <c r="C1128" i="3" s="1"/>
  <c r="K177" i="3"/>
  <c r="C1272" i="3" s="1"/>
  <c r="L177" i="3"/>
  <c r="C1309" i="3" s="1"/>
  <c r="M177" i="3"/>
  <c r="D18" i="7"/>
  <c r="C85" i="7" s="1"/>
  <c r="C927" i="3"/>
  <c r="C643" i="3"/>
  <c r="E643" i="3" s="1"/>
  <c r="D10" i="6"/>
  <c r="C77" i="6" s="1"/>
  <c r="L34" i="5"/>
  <c r="L36" i="7"/>
  <c r="G36" i="7"/>
  <c r="D17" i="5"/>
  <c r="C118" i="5" s="1"/>
  <c r="C339" i="3"/>
  <c r="C348" i="3"/>
  <c r="E348" i="3" s="1"/>
  <c r="D21" i="7"/>
  <c r="C88" i="7" s="1"/>
  <c r="L25" i="3"/>
  <c r="G25" i="3"/>
  <c r="L13" i="5"/>
  <c r="C931" i="3"/>
  <c r="E931" i="3" s="1"/>
  <c r="C727" i="3"/>
  <c r="E727" i="3" s="1"/>
  <c r="C323" i="3"/>
  <c r="E323" i="3" s="1"/>
  <c r="C403" i="3"/>
  <c r="E403" i="3" s="1"/>
  <c r="D12" i="6"/>
  <c r="C79" i="6" s="1"/>
  <c r="C917" i="3"/>
  <c r="L148" i="3"/>
  <c r="L16" i="7"/>
  <c r="G16" i="7"/>
  <c r="C851" i="3"/>
  <c r="E851" i="3" s="1"/>
  <c r="C655" i="3"/>
  <c r="E655" i="3" s="1"/>
  <c r="D9" i="3"/>
  <c r="C78" i="3" s="1"/>
  <c r="C726" i="3"/>
  <c r="C337" i="3"/>
  <c r="D9" i="5"/>
  <c r="C110" i="5" s="1"/>
  <c r="C937" i="3"/>
  <c r="C789" i="3"/>
  <c r="C729" i="3"/>
  <c r="E729" i="3" s="1"/>
  <c r="J159" i="3"/>
  <c r="C1218" i="3" s="1"/>
  <c r="F159" i="3"/>
  <c r="C1071" i="3" s="1"/>
  <c r="I159" i="3"/>
  <c r="C1182" i="3" s="1"/>
  <c r="G159" i="3"/>
  <c r="C1110" i="3" s="1"/>
  <c r="C159" i="3"/>
  <c r="C960" i="3" s="1"/>
  <c r="D159" i="3"/>
  <c r="C996" i="3" s="1"/>
  <c r="M159" i="3"/>
  <c r="L159" i="3"/>
  <c r="C1291" i="3" s="1"/>
  <c r="E159" i="3"/>
  <c r="C1034" i="3" s="1"/>
  <c r="K159" i="3"/>
  <c r="C1254" i="3" s="1"/>
  <c r="H159" i="3"/>
  <c r="C1146" i="3" s="1"/>
  <c r="L35" i="3"/>
  <c r="G35" i="3"/>
  <c r="C798" i="3"/>
  <c r="E798" i="3" s="1"/>
  <c r="C513" i="3"/>
  <c r="C483" i="3"/>
  <c r="C652" i="3"/>
  <c r="E652" i="3" s="1"/>
  <c r="G34" i="7"/>
  <c r="L34" i="7"/>
  <c r="D33" i="6"/>
  <c r="C100" i="6" s="1"/>
  <c r="C502" i="3"/>
  <c r="E502" i="3" s="1"/>
  <c r="C715" i="3"/>
  <c r="D14" i="6"/>
  <c r="C81" i="6" s="1"/>
  <c r="C788" i="3"/>
  <c r="E788" i="3" s="1"/>
  <c r="C709" i="3"/>
  <c r="E709" i="3" s="1"/>
  <c r="C869" i="3"/>
  <c r="E869" i="3" s="1"/>
  <c r="C923" i="3"/>
  <c r="E923" i="3" s="1"/>
  <c r="L32" i="6"/>
  <c r="G32" i="6"/>
  <c r="C854" i="3"/>
  <c r="E854" i="3" s="1"/>
  <c r="C405" i="3"/>
  <c r="E405" i="3" s="1"/>
  <c r="L18" i="5"/>
  <c r="G28" i="7"/>
  <c r="L28" i="7"/>
  <c r="G154" i="3"/>
  <c r="C1105" i="3" s="1"/>
  <c r="I154" i="3"/>
  <c r="C1177" i="3" s="1"/>
  <c r="M154" i="3"/>
  <c r="L154" i="3"/>
  <c r="C1286" i="3" s="1"/>
  <c r="F154" i="3"/>
  <c r="C1066" i="3" s="1"/>
  <c r="M148" i="3"/>
  <c r="J154" i="3"/>
  <c r="C1213" i="3" s="1"/>
  <c r="E154" i="3"/>
  <c r="C1029" i="3" s="1"/>
  <c r="D154" i="3"/>
  <c r="C991" i="3" s="1"/>
  <c r="C154" i="3"/>
  <c r="C955" i="3" s="1"/>
  <c r="K154" i="3"/>
  <c r="C1249" i="3" s="1"/>
  <c r="H154" i="3"/>
  <c r="C1141" i="3" s="1"/>
  <c r="D36" i="3"/>
  <c r="C105" i="3" s="1"/>
  <c r="G21" i="3"/>
  <c r="L21" i="3"/>
  <c r="L35" i="6"/>
  <c r="G35" i="6"/>
  <c r="L17" i="3"/>
  <c r="G17" i="3"/>
  <c r="H35" i="5"/>
  <c r="G136" i="5" s="1"/>
  <c r="D35" i="3"/>
  <c r="C104" i="3" s="1"/>
  <c r="H17" i="5"/>
  <c r="G118" i="5" s="1"/>
  <c r="C572" i="3"/>
  <c r="E572" i="3" s="1"/>
  <c r="C516" i="3"/>
  <c r="D8" i="7"/>
  <c r="C75" i="7" s="1"/>
  <c r="L17" i="7"/>
  <c r="G17" i="7"/>
  <c r="L30" i="5"/>
  <c r="C736" i="3"/>
  <c r="C488" i="3"/>
  <c r="E488" i="3" s="1"/>
  <c r="L22" i="3"/>
  <c r="G22" i="3"/>
  <c r="D22" i="5"/>
  <c r="C123" i="5" s="1"/>
  <c r="L23" i="5"/>
  <c r="C593" i="3"/>
  <c r="H22" i="5"/>
  <c r="G123" i="5" s="1"/>
  <c r="H29" i="5"/>
  <c r="G130" i="5" s="1"/>
  <c r="L10" i="6"/>
  <c r="G10" i="6"/>
  <c r="C777" i="3"/>
  <c r="E777" i="3" s="1"/>
  <c r="J148" i="3"/>
  <c r="D18" i="3"/>
  <c r="C87" i="3" s="1"/>
  <c r="D19" i="5"/>
  <c r="C120" i="5" s="1"/>
  <c r="D36" i="6"/>
  <c r="C103" i="6" s="1"/>
  <c r="D28" i="3"/>
  <c r="C97" i="3" s="1"/>
  <c r="C334" i="3"/>
  <c r="E334" i="3" s="1"/>
  <c r="C638" i="3"/>
  <c r="C574" i="3"/>
  <c r="E574" i="3" s="1"/>
  <c r="L165" i="3"/>
  <c r="C1297" i="3" s="1"/>
  <c r="F165" i="3"/>
  <c r="C1077" i="3" s="1"/>
  <c r="I165" i="3"/>
  <c r="C1188" i="3" s="1"/>
  <c r="M165" i="3"/>
  <c r="C165" i="3"/>
  <c r="C966" i="3" s="1"/>
  <c r="H165" i="3"/>
  <c r="C1152" i="3" s="1"/>
  <c r="E165" i="3"/>
  <c r="C1040" i="3" s="1"/>
  <c r="G165" i="3"/>
  <c r="C1116" i="3" s="1"/>
  <c r="D165" i="3"/>
  <c r="C1002" i="3" s="1"/>
  <c r="J165" i="3"/>
  <c r="C1224" i="3" s="1"/>
  <c r="K165" i="3"/>
  <c r="C1260" i="3" s="1"/>
  <c r="D33" i="7"/>
  <c r="C100" i="7" s="1"/>
  <c r="C517" i="3"/>
  <c r="H10" i="5"/>
  <c r="G111" i="5" s="1"/>
  <c r="C945" i="3"/>
  <c r="E945" i="3" s="1"/>
  <c r="L29" i="5"/>
  <c r="C861" i="3"/>
  <c r="C719" i="3"/>
  <c r="C581" i="3"/>
  <c r="E581" i="3" s="1"/>
  <c r="C866" i="3"/>
  <c r="E866" i="3" s="1"/>
  <c r="C651" i="3"/>
  <c r="E651" i="3" s="1"/>
  <c r="C656" i="3"/>
  <c r="C468" i="3"/>
  <c r="H37" i="5"/>
  <c r="G138" i="5" s="1"/>
  <c r="C862" i="3"/>
  <c r="E862" i="3" s="1"/>
  <c r="C649" i="3"/>
  <c r="E649" i="3" s="1"/>
  <c r="C400" i="3"/>
  <c r="G21" i="7"/>
  <c r="L21" i="7"/>
  <c r="C795" i="3"/>
  <c r="E795" i="3" s="1"/>
  <c r="C399" i="3"/>
  <c r="E399" i="3" s="1"/>
  <c r="H157" i="3"/>
  <c r="C1144" i="3" s="1"/>
  <c r="M157" i="3"/>
  <c r="I157" i="3"/>
  <c r="C1180" i="3" s="1"/>
  <c r="E157" i="3"/>
  <c r="C1032" i="3" s="1"/>
  <c r="L157" i="3"/>
  <c r="C1289" i="3" s="1"/>
  <c r="C157" i="3"/>
  <c r="C958" i="3" s="1"/>
  <c r="G157" i="3"/>
  <c r="C1108" i="3" s="1"/>
  <c r="J157" i="3"/>
  <c r="C1216" i="3" s="1"/>
  <c r="F157" i="3"/>
  <c r="C1069" i="3" s="1"/>
  <c r="D157" i="3"/>
  <c r="C994" i="3" s="1"/>
  <c r="K157" i="3"/>
  <c r="C1252" i="3" s="1"/>
  <c r="C662" i="3"/>
  <c r="D36" i="7"/>
  <c r="C103" i="7" s="1"/>
  <c r="I164" i="3"/>
  <c r="C1187" i="3" s="1"/>
  <c r="K164" i="3"/>
  <c r="C1259" i="3" s="1"/>
  <c r="H164" i="3"/>
  <c r="C1151" i="3" s="1"/>
  <c r="C164" i="3"/>
  <c r="C965" i="3" s="1"/>
  <c r="E164" i="3"/>
  <c r="C1039" i="3" s="1"/>
  <c r="F164" i="3"/>
  <c r="C1076" i="3" s="1"/>
  <c r="L164" i="3"/>
  <c r="C1296" i="3" s="1"/>
  <c r="G164" i="3"/>
  <c r="C1115" i="3" s="1"/>
  <c r="M164" i="3"/>
  <c r="J164" i="3"/>
  <c r="C1223" i="3" s="1"/>
  <c r="D164" i="3"/>
  <c r="C1001" i="3" s="1"/>
  <c r="C731" i="3"/>
  <c r="E731" i="3" s="1"/>
  <c r="C501" i="3"/>
  <c r="C478" i="3"/>
  <c r="C919" i="3"/>
  <c r="E919" i="3" s="1"/>
  <c r="C780" i="3"/>
  <c r="D26" i="6"/>
  <c r="C93" i="6" s="1"/>
  <c r="C944" i="3"/>
  <c r="E944" i="3" s="1"/>
  <c r="G18" i="3"/>
  <c r="L18" i="3"/>
  <c r="G24" i="6"/>
  <c r="L24" i="6"/>
  <c r="H20" i="5"/>
  <c r="G121" i="5" s="1"/>
  <c r="C873" i="3"/>
  <c r="C642" i="3"/>
  <c r="G32" i="7"/>
  <c r="L32" i="7"/>
  <c r="G31" i="3"/>
  <c r="L31" i="3"/>
  <c r="L19" i="5"/>
  <c r="L36" i="3"/>
  <c r="G36" i="3"/>
  <c r="H32" i="5"/>
  <c r="G133" i="5" s="1"/>
  <c r="C418" i="3"/>
  <c r="E418" i="3" s="1"/>
  <c r="G20" i="7"/>
  <c r="L20" i="7"/>
  <c r="F156" i="3"/>
  <c r="C1068" i="3" s="1"/>
  <c r="K156" i="3"/>
  <c r="C1251" i="3" s="1"/>
  <c r="C156" i="3"/>
  <c r="C957" i="3" s="1"/>
  <c r="D156" i="3"/>
  <c r="C993" i="3" s="1"/>
  <c r="M156" i="3"/>
  <c r="J156" i="3"/>
  <c r="C1215" i="3" s="1"/>
  <c r="I156" i="3"/>
  <c r="C1179" i="3" s="1"/>
  <c r="E156" i="3"/>
  <c r="C1031" i="3" s="1"/>
  <c r="G156" i="3"/>
  <c r="C1107" i="3" s="1"/>
  <c r="L156" i="3"/>
  <c r="C1288" i="3" s="1"/>
  <c r="H156" i="3"/>
  <c r="C1143" i="3" s="1"/>
  <c r="C730" i="3"/>
  <c r="C849" i="3"/>
  <c r="E849" i="3" s="1"/>
  <c r="C507" i="3"/>
  <c r="E507" i="3" s="1"/>
  <c r="C664" i="3"/>
  <c r="C799" i="3"/>
  <c r="E799" i="3" s="1"/>
  <c r="G29" i="3"/>
  <c r="L29" i="3"/>
  <c r="C665" i="3"/>
  <c r="C419" i="3"/>
  <c r="E419" i="3" s="1"/>
  <c r="L19" i="7"/>
  <c r="G19" i="7"/>
  <c r="C178" i="3"/>
  <c r="C979" i="3" s="1"/>
  <c r="J178" i="3"/>
  <c r="C1237" i="3" s="1"/>
  <c r="H178" i="3"/>
  <c r="C1165" i="3" s="1"/>
  <c r="F178" i="3"/>
  <c r="C1090" i="3" s="1"/>
  <c r="D178" i="3"/>
  <c r="C1015" i="3" s="1"/>
  <c r="M178" i="3"/>
  <c r="G178" i="3"/>
  <c r="C1129" i="3" s="1"/>
  <c r="I178" i="3"/>
  <c r="C1201" i="3" s="1"/>
  <c r="E178" i="3"/>
  <c r="C1053" i="3" s="1"/>
  <c r="K178" i="3"/>
  <c r="C1273" i="3" s="1"/>
  <c r="L178" i="3"/>
  <c r="C1310" i="3" s="1"/>
  <c r="G29" i="7"/>
  <c r="L29" i="7"/>
  <c r="C515" i="3"/>
  <c r="C463" i="3"/>
  <c r="E463" i="3" s="1"/>
  <c r="C722" i="3"/>
  <c r="E722" i="3" s="1"/>
  <c r="C586" i="3"/>
  <c r="L12" i="6"/>
  <c r="G12" i="6"/>
  <c r="C408" i="3"/>
  <c r="E408" i="3" s="1"/>
  <c r="C328" i="3"/>
  <c r="C650" i="3"/>
  <c r="E650" i="3" s="1"/>
  <c r="G30" i="6"/>
  <c r="L30" i="6"/>
  <c r="D16" i="6"/>
  <c r="C83" i="6" s="1"/>
  <c r="L27" i="5"/>
  <c r="H11" i="5"/>
  <c r="G112" i="5" s="1"/>
  <c r="C333" i="3"/>
  <c r="E333" i="3" s="1"/>
  <c r="C718" i="3"/>
  <c r="E718" i="3" s="1"/>
  <c r="C925" i="3"/>
  <c r="E925" i="3" s="1"/>
  <c r="C787" i="3"/>
  <c r="D10" i="7"/>
  <c r="C77" i="7" s="1"/>
  <c r="G27" i="3"/>
  <c r="L27" i="3"/>
  <c r="C485" i="3"/>
  <c r="D27" i="3"/>
  <c r="C96" i="3" s="1"/>
  <c r="D26" i="5"/>
  <c r="C127" i="5" s="1"/>
  <c r="L9" i="6"/>
  <c r="G9" i="6"/>
  <c r="D22" i="7"/>
  <c r="C89" i="7" s="1"/>
  <c r="C579" i="3"/>
  <c r="C786" i="3"/>
  <c r="E786" i="3" s="1"/>
  <c r="L31" i="7"/>
  <c r="G31" i="7"/>
  <c r="D19" i="6"/>
  <c r="C86" i="6" s="1"/>
  <c r="D31" i="3"/>
  <c r="C100" i="3" s="1"/>
  <c r="C499" i="3"/>
  <c r="E499" i="3" s="1"/>
  <c r="L36" i="6"/>
  <c r="G36" i="6"/>
  <c r="C521" i="3"/>
  <c r="E521" i="3" s="1"/>
  <c r="D20" i="3"/>
  <c r="C89" i="3" s="1"/>
  <c r="D12" i="3"/>
  <c r="C81" i="3" s="1"/>
  <c r="H169" i="3"/>
  <c r="C1156" i="3" s="1"/>
  <c r="F169" i="3"/>
  <c r="C1081" i="3" s="1"/>
  <c r="E169" i="3"/>
  <c r="C1044" i="3" s="1"/>
  <c r="C169" i="3"/>
  <c r="C970" i="3" s="1"/>
  <c r="J169" i="3"/>
  <c r="C1228" i="3" s="1"/>
  <c r="K169" i="3"/>
  <c r="C1264" i="3" s="1"/>
  <c r="D169" i="3"/>
  <c r="C1006" i="3" s="1"/>
  <c r="M169" i="3"/>
  <c r="G169" i="3"/>
  <c r="C1120" i="3" s="1"/>
  <c r="I169" i="3"/>
  <c r="C1192" i="3" s="1"/>
  <c r="L169" i="3"/>
  <c r="C1301" i="3" s="1"/>
  <c r="K170" i="3"/>
  <c r="C1265" i="3" s="1"/>
  <c r="C170" i="3"/>
  <c r="C971" i="3" s="1"/>
  <c r="D170" i="3"/>
  <c r="C1007" i="3" s="1"/>
  <c r="F170" i="3"/>
  <c r="C1082" i="3" s="1"/>
  <c r="G170" i="3"/>
  <c r="C1121" i="3" s="1"/>
  <c r="M170" i="3"/>
  <c r="J170" i="3"/>
  <c r="C1229" i="3" s="1"/>
  <c r="E170" i="3"/>
  <c r="C1045" i="3" s="1"/>
  <c r="I170" i="3"/>
  <c r="C1193" i="3" s="1"/>
  <c r="H170" i="3"/>
  <c r="C1157" i="3" s="1"/>
  <c r="L170" i="3"/>
  <c r="C1302" i="3" s="1"/>
  <c r="C714" i="3"/>
  <c r="C510" i="3"/>
  <c r="L19" i="3"/>
  <c r="G19" i="3"/>
  <c r="G17" i="6"/>
  <c r="L17" i="6"/>
  <c r="G33" i="7"/>
  <c r="L33" i="7"/>
  <c r="D15" i="5"/>
  <c r="C116" i="5" s="1"/>
  <c r="C498" i="3"/>
  <c r="E498" i="3" s="1"/>
  <c r="C398" i="3"/>
  <c r="E398" i="3" s="1"/>
  <c r="L33" i="5"/>
  <c r="H21" i="5"/>
  <c r="G122" i="5" s="1"/>
  <c r="C850" i="3"/>
  <c r="C592" i="3"/>
  <c r="E592" i="3" s="1"/>
  <c r="C411" i="3"/>
  <c r="E411" i="3" s="1"/>
  <c r="D35" i="7"/>
  <c r="C102" i="7" s="1"/>
  <c r="C525" i="3"/>
  <c r="E525" i="3" s="1"/>
  <c r="C321" i="3"/>
  <c r="C934" i="3"/>
  <c r="C666" i="3"/>
  <c r="E666" i="3" s="1"/>
  <c r="D20" i="7"/>
  <c r="C87" i="7" s="1"/>
  <c r="M166" i="3"/>
  <c r="I166" i="3"/>
  <c r="C1189" i="3" s="1"/>
  <c r="H166" i="3"/>
  <c r="C1153" i="3" s="1"/>
  <c r="D166" i="3"/>
  <c r="C1003" i="3" s="1"/>
  <c r="L166" i="3"/>
  <c r="C1298" i="3" s="1"/>
  <c r="C166" i="3"/>
  <c r="C967" i="3" s="1"/>
  <c r="K166" i="3"/>
  <c r="C1261" i="3" s="1"/>
  <c r="G166" i="3"/>
  <c r="C1117" i="3" s="1"/>
  <c r="E166" i="3"/>
  <c r="C1041" i="3" s="1"/>
  <c r="J166" i="3"/>
  <c r="C1225" i="3" s="1"/>
  <c r="F166" i="3"/>
  <c r="C1078" i="3" s="1"/>
  <c r="C733" i="3"/>
  <c r="C482" i="3"/>
  <c r="D10" i="3"/>
  <c r="C79" i="3" s="1"/>
  <c r="C723" i="3"/>
  <c r="E723" i="3" s="1"/>
  <c r="C717" i="3"/>
  <c r="E717" i="3" s="1"/>
  <c r="C863" i="3"/>
  <c r="L10" i="3"/>
  <c r="G10" i="3"/>
  <c r="G16" i="6"/>
  <c r="L16" i="6"/>
  <c r="H12" i="5"/>
  <c r="G113" i="5" s="1"/>
  <c r="C875" i="3"/>
  <c r="E875" i="3" s="1"/>
  <c r="C583" i="3"/>
  <c r="D24" i="6"/>
  <c r="C91" i="6" s="1"/>
  <c r="C928" i="3"/>
  <c r="E928" i="3" s="1"/>
  <c r="D21" i="3"/>
  <c r="C90" i="3" s="1"/>
  <c r="C505" i="3"/>
  <c r="G19" i="6"/>
  <c r="L19" i="6"/>
  <c r="C526" i="3"/>
  <c r="L9" i="3"/>
  <c r="G9" i="3"/>
  <c r="L15" i="6"/>
  <c r="G15" i="6"/>
  <c r="H27" i="5"/>
  <c r="G128" i="5" s="1"/>
  <c r="C864" i="3"/>
  <c r="E864" i="3" s="1"/>
  <c r="C645" i="3"/>
  <c r="D24" i="5"/>
  <c r="C125" i="5" s="1"/>
  <c r="C466" i="3"/>
  <c r="C392" i="3"/>
  <c r="E392" i="3" s="1"/>
  <c r="C732" i="3"/>
  <c r="C519" i="3"/>
  <c r="E519" i="3" s="1"/>
  <c r="C647" i="3"/>
  <c r="E647" i="3" s="1"/>
  <c r="D31" i="5"/>
  <c r="C132" i="5" s="1"/>
  <c r="C345" i="3"/>
  <c r="C523" i="3"/>
  <c r="C175" i="3"/>
  <c r="C976" i="3" s="1"/>
  <c r="D175" i="3"/>
  <c r="C1012" i="3" s="1"/>
  <c r="H175" i="3"/>
  <c r="C1162" i="3" s="1"/>
  <c r="G175" i="3"/>
  <c r="C1126" i="3" s="1"/>
  <c r="L175" i="3"/>
  <c r="C1307" i="3" s="1"/>
  <c r="F175" i="3"/>
  <c r="C1087" i="3" s="1"/>
  <c r="J175" i="3"/>
  <c r="C1234" i="3" s="1"/>
  <c r="E175" i="3"/>
  <c r="C1050" i="3" s="1"/>
  <c r="K175" i="3"/>
  <c r="C1270" i="3" s="1"/>
  <c r="I175" i="3"/>
  <c r="C1198" i="3" s="1"/>
  <c r="M175" i="3"/>
  <c r="L8" i="3"/>
  <c r="G8" i="3"/>
  <c r="C872" i="3"/>
  <c r="C330" i="3"/>
  <c r="E330" i="3" s="1"/>
  <c r="C506" i="3"/>
  <c r="D15" i="7"/>
  <c r="C82" i="7" s="1"/>
  <c r="D11" i="5"/>
  <c r="C112" i="5" s="1"/>
  <c r="L8" i="7"/>
  <c r="G8" i="7"/>
  <c r="C801" i="3"/>
  <c r="E801" i="3" s="1"/>
  <c r="C708" i="3"/>
  <c r="C182" i="3"/>
  <c r="C983" i="3" s="1"/>
  <c r="L182" i="3"/>
  <c r="C1314" i="3" s="1"/>
  <c r="K182" i="3"/>
  <c r="C1277" i="3" s="1"/>
  <c r="H182" i="3"/>
  <c r="C1169" i="3" s="1"/>
  <c r="I182" i="3"/>
  <c r="C1205" i="3" s="1"/>
  <c r="D182" i="3"/>
  <c r="C1019" i="3" s="1"/>
  <c r="G182" i="3"/>
  <c r="C1133" i="3" s="1"/>
  <c r="F182" i="3"/>
  <c r="C1094" i="3" s="1"/>
  <c r="E182" i="3"/>
  <c r="C1057" i="3" s="1"/>
  <c r="J182" i="3"/>
  <c r="C1241" i="3" s="1"/>
  <c r="M182" i="3"/>
  <c r="C404" i="3"/>
  <c r="E404" i="3" s="1"/>
  <c r="D16" i="3"/>
  <c r="C85" i="3" s="1"/>
  <c r="C414" i="3"/>
  <c r="C721" i="3"/>
  <c r="C509" i="3"/>
  <c r="E509" i="3" s="1"/>
  <c r="L26" i="7"/>
  <c r="G26" i="7"/>
  <c r="C637" i="3"/>
  <c r="H148" i="3"/>
  <c r="C349" i="3"/>
  <c r="D27" i="6"/>
  <c r="C94" i="6" s="1"/>
  <c r="C707" i="3"/>
  <c r="I148" i="3"/>
  <c r="C856" i="3"/>
  <c r="C567" i="3"/>
  <c r="G148" i="3"/>
  <c r="C326" i="3"/>
  <c r="G18" i="7"/>
  <c r="L18" i="7"/>
  <c r="C343" i="3"/>
  <c r="E343" i="3" s="1"/>
  <c r="G28" i="6"/>
  <c r="L28" i="6"/>
  <c r="L9" i="7"/>
  <c r="G9" i="7"/>
  <c r="C940" i="3"/>
  <c r="J174" i="3"/>
  <c r="C1233" i="3" s="1"/>
  <c r="C174" i="3"/>
  <c r="C975" i="3" s="1"/>
  <c r="M174" i="3"/>
  <c r="E174" i="3"/>
  <c r="C1049" i="3" s="1"/>
  <c r="H174" i="3"/>
  <c r="C1161" i="3" s="1"/>
  <c r="F174" i="3"/>
  <c r="C1086" i="3" s="1"/>
  <c r="K174" i="3"/>
  <c r="C1269" i="3" s="1"/>
  <c r="G174" i="3"/>
  <c r="C1125" i="3" s="1"/>
  <c r="I174" i="3"/>
  <c r="C1197" i="3" s="1"/>
  <c r="D174" i="3"/>
  <c r="C1011" i="3" s="1"/>
  <c r="L174" i="3"/>
  <c r="C1306" i="3" s="1"/>
  <c r="C710" i="3"/>
  <c r="C484" i="3"/>
  <c r="E484" i="3" s="1"/>
  <c r="D33" i="3"/>
  <c r="C102" i="3" s="1"/>
  <c r="D31" i="6"/>
  <c r="C98" i="6" s="1"/>
  <c r="L28" i="5"/>
  <c r="D163" i="3"/>
  <c r="C1000" i="3" s="1"/>
  <c r="J163" i="3"/>
  <c r="C1222" i="3" s="1"/>
  <c r="G163" i="3"/>
  <c r="C1114" i="3" s="1"/>
  <c r="M163" i="3"/>
  <c r="K163" i="3"/>
  <c r="C1258" i="3" s="1"/>
  <c r="I163" i="3"/>
  <c r="C1186" i="3" s="1"/>
  <c r="E163" i="3"/>
  <c r="C1038" i="3" s="1"/>
  <c r="L163" i="3"/>
  <c r="C1295" i="3" s="1"/>
  <c r="H163" i="3"/>
  <c r="C1150" i="3" s="1"/>
  <c r="C163" i="3"/>
  <c r="C964" i="3" s="1"/>
  <c r="F163" i="3"/>
  <c r="C1075" i="3" s="1"/>
  <c r="C467" i="3"/>
  <c r="C335" i="3"/>
  <c r="L17" i="5"/>
  <c r="H13" i="5"/>
  <c r="G114" i="5" s="1"/>
  <c r="C852" i="3"/>
  <c r="C594" i="3"/>
  <c r="E594" i="3" s="1"/>
  <c r="C336" i="3"/>
  <c r="D27" i="7"/>
  <c r="C94" i="7" s="1"/>
  <c r="G7" i="3"/>
  <c r="L7" i="3"/>
  <c r="K38" i="3"/>
  <c r="F29" i="3" s="1"/>
  <c r="L23" i="3"/>
  <c r="G23" i="3"/>
  <c r="C865" i="3"/>
  <c r="E865" i="3" s="1"/>
  <c r="C576" i="3"/>
  <c r="E576" i="3" s="1"/>
  <c r="L34" i="6"/>
  <c r="G34" i="6"/>
  <c r="G160" i="3"/>
  <c r="C1111" i="3" s="1"/>
  <c r="E160" i="3"/>
  <c r="C1035" i="3" s="1"/>
  <c r="F160" i="3"/>
  <c r="C1072" i="3" s="1"/>
  <c r="J160" i="3"/>
  <c r="C1219" i="3" s="1"/>
  <c r="M160" i="3"/>
  <c r="C160" i="3"/>
  <c r="C961" i="3" s="1"/>
  <c r="I160" i="3"/>
  <c r="C1183" i="3" s="1"/>
  <c r="L160" i="3"/>
  <c r="C1292" i="3" s="1"/>
  <c r="H160" i="3"/>
  <c r="C1147" i="3" s="1"/>
  <c r="K160" i="3"/>
  <c r="C1255" i="3" s="1"/>
  <c r="D160" i="3"/>
  <c r="C997" i="3" s="1"/>
  <c r="C735" i="3"/>
  <c r="E735" i="3" s="1"/>
  <c r="C479" i="3"/>
  <c r="C871" i="3"/>
  <c r="E871" i="3" s="1"/>
  <c r="D19" i="3"/>
  <c r="C88" i="3" s="1"/>
  <c r="H24" i="5"/>
  <c r="G125" i="5" s="1"/>
  <c r="L20" i="3"/>
  <c r="G20" i="3"/>
  <c r="H16" i="5"/>
  <c r="G117" i="5" s="1"/>
  <c r="C342" i="3"/>
  <c r="E342" i="3" s="1"/>
  <c r="L12" i="7"/>
  <c r="G12" i="7"/>
  <c r="O39" i="5"/>
  <c r="R39" i="5" s="1"/>
  <c r="F158" i="3"/>
  <c r="C1070" i="3" s="1"/>
  <c r="J158" i="3"/>
  <c r="C1217" i="3" s="1"/>
  <c r="H158" i="3"/>
  <c r="C1145" i="3" s="1"/>
  <c r="D158" i="3"/>
  <c r="C995" i="3" s="1"/>
  <c r="C158" i="3"/>
  <c r="C959" i="3" s="1"/>
  <c r="E158" i="3"/>
  <c r="C1033" i="3" s="1"/>
  <c r="G158" i="3"/>
  <c r="C1109" i="3" s="1"/>
  <c r="K158" i="3"/>
  <c r="C1253" i="3" s="1"/>
  <c r="I158" i="3"/>
  <c r="C1181" i="3" s="1"/>
  <c r="L158" i="3"/>
  <c r="C1290" i="3" s="1"/>
  <c r="M158" i="3"/>
  <c r="C724" i="3"/>
  <c r="E724" i="3" s="1"/>
  <c r="C570" i="3"/>
  <c r="C473" i="3"/>
  <c r="D23" i="3"/>
  <c r="C92" i="3" s="1"/>
  <c r="D25" i="5"/>
  <c r="C126" i="5" s="1"/>
  <c r="L30" i="7"/>
  <c r="G30" i="7"/>
  <c r="C935" i="3"/>
  <c r="E935" i="3" s="1"/>
  <c r="C462" i="3"/>
  <c r="K148" i="3"/>
  <c r="C848" i="3"/>
  <c r="D34" i="3"/>
  <c r="C103" i="3" s="1"/>
  <c r="L26" i="5"/>
  <c r="C518" i="3"/>
  <c r="I171" i="3"/>
  <c r="C1194" i="3" s="1"/>
  <c r="J171" i="3"/>
  <c r="C1230" i="3" s="1"/>
  <c r="K171" i="3"/>
  <c r="C1266" i="3" s="1"/>
  <c r="M171" i="3"/>
  <c r="G171" i="3"/>
  <c r="C1122" i="3" s="1"/>
  <c r="F171" i="3"/>
  <c r="C1083" i="3" s="1"/>
  <c r="D171" i="3"/>
  <c r="C1008" i="3" s="1"/>
  <c r="H171" i="3"/>
  <c r="C1158" i="3" s="1"/>
  <c r="L171" i="3"/>
  <c r="C1303" i="3" s="1"/>
  <c r="E171" i="3"/>
  <c r="C1046" i="3" s="1"/>
  <c r="C171" i="3"/>
  <c r="C972" i="3" s="1"/>
  <c r="D29" i="5"/>
  <c r="C130" i="5" s="1"/>
  <c r="D22" i="3"/>
  <c r="C91" i="3" s="1"/>
  <c r="G15" i="3"/>
  <c r="L15" i="3"/>
  <c r="C589" i="3"/>
  <c r="C929" i="3"/>
  <c r="E929" i="3" s="1"/>
  <c r="C588" i="3"/>
  <c r="E588" i="3" s="1"/>
  <c r="L25" i="7"/>
  <c r="G25" i="7"/>
  <c r="C320" i="3"/>
  <c r="E320" i="3" s="1"/>
  <c r="C148" i="3"/>
  <c r="C587" i="3"/>
  <c r="C504" i="3"/>
  <c r="C793" i="3"/>
  <c r="D17" i="7"/>
  <c r="C84" i="7" s="1"/>
  <c r="D8" i="5"/>
  <c r="C109" i="5" s="1"/>
  <c r="C39" i="5"/>
  <c r="E18" i="5" s="1"/>
  <c r="C870" i="3"/>
  <c r="H19" i="5"/>
  <c r="G120" i="5" s="1"/>
  <c r="D18" i="6"/>
  <c r="C85" i="6" s="1"/>
  <c r="C500" i="3"/>
  <c r="E500" i="3" s="1"/>
  <c r="C942" i="3"/>
  <c r="K155" i="3"/>
  <c r="C1250" i="3" s="1"/>
  <c r="F155" i="3"/>
  <c r="C1067" i="3" s="1"/>
  <c r="G155" i="3"/>
  <c r="C1106" i="3" s="1"/>
  <c r="E155" i="3"/>
  <c r="C1030" i="3" s="1"/>
  <c r="C155" i="3"/>
  <c r="C956" i="3" s="1"/>
  <c r="D155" i="3"/>
  <c r="C992" i="3" s="1"/>
  <c r="M155" i="3"/>
  <c r="J155" i="3"/>
  <c r="C1214" i="3" s="1"/>
  <c r="H155" i="3"/>
  <c r="C1142" i="3" s="1"/>
  <c r="L155" i="3"/>
  <c r="C1287" i="3" s="1"/>
  <c r="I155" i="3"/>
  <c r="C1178" i="3" s="1"/>
  <c r="C460" i="3"/>
  <c r="C716" i="3"/>
  <c r="C472" i="3"/>
  <c r="E472" i="3" s="1"/>
  <c r="D30" i="3"/>
  <c r="C99" i="3" s="1"/>
  <c r="L14" i="6"/>
  <c r="G14" i="6"/>
  <c r="H14" i="5"/>
  <c r="G115" i="5" s="1"/>
  <c r="C465" i="3"/>
  <c r="F167" i="3"/>
  <c r="C1079" i="3" s="1"/>
  <c r="J167" i="3"/>
  <c r="C1226" i="3" s="1"/>
  <c r="E167" i="3"/>
  <c r="C1042" i="3" s="1"/>
  <c r="G167" i="3"/>
  <c r="C1118" i="3" s="1"/>
  <c r="H167" i="3"/>
  <c r="C1154" i="3" s="1"/>
  <c r="M167" i="3"/>
  <c r="I167" i="3"/>
  <c r="C1190" i="3" s="1"/>
  <c r="L167" i="3"/>
  <c r="C1299" i="3" s="1"/>
  <c r="D167" i="3"/>
  <c r="C1004" i="3" s="1"/>
  <c r="K167" i="3"/>
  <c r="C1262" i="3" s="1"/>
  <c r="C167" i="3"/>
  <c r="C968" i="3" s="1"/>
  <c r="L20" i="5"/>
  <c r="C654" i="3"/>
  <c r="C860" i="3"/>
  <c r="C571" i="3"/>
  <c r="E571" i="3" s="1"/>
  <c r="C347" i="3"/>
  <c r="D32" i="7"/>
  <c r="C99" i="7" s="1"/>
  <c r="L32" i="5"/>
  <c r="L12" i="5"/>
  <c r="G28" i="3"/>
  <c r="L28" i="3"/>
  <c r="D34" i="6"/>
  <c r="C101" i="6" s="1"/>
  <c r="D23" i="7"/>
  <c r="C90" i="7" s="1"/>
  <c r="C936" i="3"/>
  <c r="E936" i="3" s="1"/>
  <c r="H168" i="3"/>
  <c r="C1155" i="3" s="1"/>
  <c r="C168" i="3"/>
  <c r="C969" i="3" s="1"/>
  <c r="L168" i="3"/>
  <c r="C1300" i="3" s="1"/>
  <c r="M168" i="3"/>
  <c r="K168" i="3"/>
  <c r="C1263" i="3" s="1"/>
  <c r="J168" i="3"/>
  <c r="C1227" i="3" s="1"/>
  <c r="F168" i="3"/>
  <c r="C1080" i="3" s="1"/>
  <c r="E168" i="3"/>
  <c r="C1043" i="3" s="1"/>
  <c r="I168" i="3"/>
  <c r="C1191" i="3" s="1"/>
  <c r="G168" i="3"/>
  <c r="C1119" i="3" s="1"/>
  <c r="D168" i="3"/>
  <c r="C1005" i="3" s="1"/>
  <c r="C712" i="3"/>
  <c r="C486" i="3"/>
  <c r="D25" i="3"/>
  <c r="C94" i="3" s="1"/>
  <c r="D23" i="6"/>
  <c r="C90" i="6" s="1"/>
  <c r="C946" i="3"/>
  <c r="C921" i="3"/>
  <c r="C416" i="3"/>
  <c r="E416" i="3" s="1"/>
  <c r="C331" i="3"/>
  <c r="H31" i="5"/>
  <c r="G132" i="5" s="1"/>
  <c r="D35" i="5"/>
  <c r="C136" i="5" s="1"/>
  <c r="C800" i="3"/>
  <c r="E800" i="3" s="1"/>
  <c r="C596" i="3"/>
  <c r="C338" i="3"/>
  <c r="E338" i="3" s="1"/>
  <c r="D19" i="7"/>
  <c r="C86" i="7" s="1"/>
  <c r="C639" i="3"/>
  <c r="C646" i="3"/>
  <c r="L35" i="5"/>
  <c r="C859" i="3"/>
  <c r="E859" i="3" s="1"/>
  <c r="D32" i="3"/>
  <c r="C101" i="3" s="1"/>
  <c r="L8" i="6"/>
  <c r="G8" i="6"/>
  <c r="D34" i="5"/>
  <c r="C135" i="5" s="1"/>
  <c r="C877" i="3"/>
  <c r="C585" i="3"/>
  <c r="E24" i="7" l="1"/>
  <c r="E31" i="7"/>
  <c r="I31" i="5"/>
  <c r="D345" i="3"/>
  <c r="D934" i="3"/>
  <c r="F866" i="3"/>
  <c r="F781" i="3"/>
  <c r="D579" i="3"/>
  <c r="D863" i="3"/>
  <c r="D326" i="3"/>
  <c r="F404" i="3"/>
  <c r="F862" i="3"/>
  <c r="F330" i="3"/>
  <c r="E14" i="7"/>
  <c r="F926" i="3"/>
  <c r="F792" i="3"/>
  <c r="F573" i="3"/>
  <c r="F327" i="3"/>
  <c r="E26" i="6"/>
  <c r="F474" i="3"/>
  <c r="E10" i="5"/>
  <c r="N12" i="7"/>
  <c r="R37" i="5"/>
  <c r="M17" i="7"/>
  <c r="M25" i="7"/>
  <c r="M8" i="7"/>
  <c r="F869" i="3"/>
  <c r="E12" i="6"/>
  <c r="F487" i="3"/>
  <c r="F943" i="3"/>
  <c r="N15" i="7"/>
  <c r="F18" i="7"/>
  <c r="E25" i="5"/>
  <c r="F20" i="7"/>
  <c r="M33" i="7"/>
  <c r="M29" i="7"/>
  <c r="F33" i="7"/>
  <c r="N28" i="7"/>
  <c r="I18" i="5"/>
  <c r="I27" i="5"/>
  <c r="I17" i="5"/>
  <c r="I21" i="5"/>
  <c r="I14" i="5"/>
  <c r="I35" i="5"/>
  <c r="F24" i="6"/>
  <c r="E15" i="7"/>
  <c r="F391" i="3"/>
  <c r="F407" i="3"/>
  <c r="D331" i="3"/>
  <c r="E34" i="6"/>
  <c r="E34" i="5"/>
  <c r="E19" i="7"/>
  <c r="F500" i="3"/>
  <c r="F588" i="3"/>
  <c r="F10" i="3"/>
  <c r="F499" i="3"/>
  <c r="D501" i="3"/>
  <c r="E35" i="6"/>
  <c r="F480" i="3"/>
  <c r="D710" i="3"/>
  <c r="N36" i="6"/>
  <c r="F931" i="3"/>
  <c r="M36" i="7"/>
  <c r="F409" i="3"/>
  <c r="D654" i="3"/>
  <c r="F498" i="3"/>
  <c r="F929" i="3"/>
  <c r="F408" i="3"/>
  <c r="F651" i="3"/>
  <c r="F577" i="3"/>
  <c r="F800" i="3"/>
  <c r="F791" i="3"/>
  <c r="D929" i="3"/>
  <c r="D473" i="3"/>
  <c r="D467" i="3"/>
  <c r="D856" i="3"/>
  <c r="F519" i="3"/>
  <c r="D787" i="3"/>
  <c r="D861" i="3"/>
  <c r="F728" i="3"/>
  <c r="M26" i="6"/>
  <c r="D596" i="3"/>
  <c r="D921" i="3"/>
  <c r="E23" i="7"/>
  <c r="F32" i="7"/>
  <c r="M14" i="6"/>
  <c r="F568" i="3"/>
  <c r="D793" i="3"/>
  <c r="D848" i="3"/>
  <c r="F735" i="3"/>
  <c r="N34" i="6"/>
  <c r="F399" i="3"/>
  <c r="F348" i="3"/>
  <c r="D506" i="3"/>
  <c r="F875" i="3"/>
  <c r="F525" i="3"/>
  <c r="F19" i="6"/>
  <c r="N30" i="6"/>
  <c r="D586" i="3"/>
  <c r="F649" i="3"/>
  <c r="D719" i="3"/>
  <c r="M34" i="5"/>
  <c r="F797" i="3"/>
  <c r="F16" i="7"/>
  <c r="M36" i="5"/>
  <c r="D858" i="3"/>
  <c r="E30" i="7"/>
  <c r="F415" i="3"/>
  <c r="F785" i="3"/>
  <c r="D802" i="3"/>
  <c r="D518" i="3"/>
  <c r="D852" i="3"/>
  <c r="D349" i="3"/>
  <c r="F411" i="3"/>
  <c r="D478" i="3"/>
  <c r="D517" i="3"/>
  <c r="D933" i="3"/>
  <c r="D941" i="3"/>
  <c r="E349" i="3"/>
  <c r="F349" i="3" s="1"/>
  <c r="F859" i="3"/>
  <c r="D946" i="3"/>
  <c r="F868" i="3"/>
  <c r="D498" i="3"/>
  <c r="F722" i="3"/>
  <c r="F854" i="3"/>
  <c r="D513" i="3"/>
  <c r="E14" i="5"/>
  <c r="D569" i="3"/>
  <c r="F472" i="3"/>
  <c r="F18" i="6"/>
  <c r="F584" i="3"/>
  <c r="D479" i="3"/>
  <c r="M28" i="6"/>
  <c r="D637" i="3"/>
  <c r="D708" i="3"/>
  <c r="D526" i="3"/>
  <c r="F717" i="3"/>
  <c r="D321" i="3"/>
  <c r="F582" i="3"/>
  <c r="E10" i="7"/>
  <c r="F419" i="3"/>
  <c r="F731" i="3"/>
  <c r="D400" i="3"/>
  <c r="F788" i="3"/>
  <c r="F28" i="7"/>
  <c r="E21" i="5"/>
  <c r="E16" i="5"/>
  <c r="F329" i="3"/>
  <c r="F471" i="3"/>
  <c r="F804" i="3"/>
  <c r="F469" i="3"/>
  <c r="D460" i="3"/>
  <c r="F711" i="3"/>
  <c r="F786" i="3"/>
  <c r="F507" i="3"/>
  <c r="F401" i="3"/>
  <c r="D390" i="3"/>
  <c r="F790" i="3"/>
  <c r="D639" i="3"/>
  <c r="D486" i="3"/>
  <c r="D465" i="3"/>
  <c r="E852" i="3"/>
  <c r="F852" i="3" s="1"/>
  <c r="F396" i="3"/>
  <c r="F576" i="3"/>
  <c r="D940" i="3"/>
  <c r="E11" i="5"/>
  <c r="D466" i="3"/>
  <c r="F333" i="3"/>
  <c r="F923" i="3"/>
  <c r="D503" i="3"/>
  <c r="D877" i="3"/>
  <c r="D646" i="3"/>
  <c r="E35" i="5"/>
  <c r="E473" i="3"/>
  <c r="F473" i="3" s="1"/>
  <c r="E8" i="5"/>
  <c r="F724" i="3"/>
  <c r="D576" i="3"/>
  <c r="D336" i="3"/>
  <c r="F31" i="6"/>
  <c r="N18" i="7"/>
  <c r="D707" i="3"/>
  <c r="D721" i="3"/>
  <c r="F392" i="3"/>
  <c r="M15" i="6"/>
  <c r="D482" i="3"/>
  <c r="F592" i="3"/>
  <c r="D714" i="3"/>
  <c r="F405" i="3"/>
  <c r="F718" i="3"/>
  <c r="F650" i="3"/>
  <c r="E569" i="3"/>
  <c r="F569" i="3" s="1"/>
  <c r="D468" i="3"/>
  <c r="F945" i="3"/>
  <c r="F33" i="6"/>
  <c r="N16" i="7"/>
  <c r="D339" i="3"/>
  <c r="F35" i="6"/>
  <c r="F397" i="3"/>
  <c r="D783" i="3"/>
  <c r="D874" i="3"/>
  <c r="D712" i="3"/>
  <c r="F320" i="3"/>
  <c r="F514" i="3"/>
  <c r="F394" i="3"/>
  <c r="F865" i="3"/>
  <c r="D414" i="3"/>
  <c r="D850" i="3"/>
  <c r="D485" i="3"/>
  <c r="F919" i="3"/>
  <c r="D591" i="3"/>
  <c r="F580" i="3"/>
  <c r="D585" i="3"/>
  <c r="D347" i="3"/>
  <c r="D587" i="3"/>
  <c r="D589" i="3"/>
  <c r="D570" i="3"/>
  <c r="F509" i="3"/>
  <c r="F418" i="3"/>
  <c r="D872" i="3"/>
  <c r="D732" i="3"/>
  <c r="D510" i="3"/>
  <c r="M31" i="7"/>
  <c r="F463" i="3"/>
  <c r="F36" i="6"/>
  <c r="F798" i="3"/>
  <c r="F403" i="3"/>
  <c r="F644" i="3"/>
  <c r="F520" i="3"/>
  <c r="N23" i="7"/>
  <c r="D512" i="3"/>
  <c r="D734" i="3"/>
  <c r="F412" i="3"/>
  <c r="N9" i="3"/>
  <c r="E872" i="3"/>
  <c r="F872" i="3" s="1"/>
  <c r="M24" i="3"/>
  <c r="I28" i="5"/>
  <c r="N18" i="6"/>
  <c r="N11" i="3"/>
  <c r="I26" i="5"/>
  <c r="F32" i="3"/>
  <c r="M15" i="3"/>
  <c r="M7" i="3"/>
  <c r="E31" i="5"/>
  <c r="M16" i="6"/>
  <c r="I32" i="5"/>
  <c r="N32" i="7"/>
  <c r="E33" i="7"/>
  <c r="N10" i="6"/>
  <c r="E17" i="5"/>
  <c r="I36" i="5"/>
  <c r="E33" i="5"/>
  <c r="M22" i="7"/>
  <c r="E36" i="5"/>
  <c r="F663" i="3"/>
  <c r="E23" i="5"/>
  <c r="E732" i="3"/>
  <c r="F732" i="3" s="1"/>
  <c r="D344" i="3"/>
  <c r="D853" i="3"/>
  <c r="E25" i="7"/>
  <c r="F11" i="7"/>
  <c r="M20" i="3"/>
  <c r="F21" i="3"/>
  <c r="M21" i="3"/>
  <c r="E11" i="7"/>
  <c r="F19" i="7"/>
  <c r="E32" i="7"/>
  <c r="M30" i="7"/>
  <c r="F27" i="7"/>
  <c r="F27" i="6"/>
  <c r="E24" i="5"/>
  <c r="I12" i="5"/>
  <c r="E20" i="7"/>
  <c r="E15" i="5"/>
  <c r="E933" i="3"/>
  <c r="F933" i="3" s="1"/>
  <c r="M36" i="6"/>
  <c r="M19" i="7"/>
  <c r="N24" i="6"/>
  <c r="M21" i="7"/>
  <c r="E331" i="3"/>
  <c r="F331" i="3" s="1"/>
  <c r="F497" i="3"/>
  <c r="F14" i="6"/>
  <c r="E28" i="7"/>
  <c r="I23" i="5"/>
  <c r="I8" i="5"/>
  <c r="I9" i="5"/>
  <c r="E13" i="7"/>
  <c r="F522" i="3"/>
  <c r="N7" i="6"/>
  <c r="F918" i="3"/>
  <c r="E13" i="5"/>
  <c r="E12" i="7"/>
  <c r="F938" i="3"/>
  <c r="M22" i="6"/>
  <c r="F13" i="7"/>
  <c r="F23" i="7"/>
  <c r="I19" i="5"/>
  <c r="E29" i="5"/>
  <c r="E27" i="7"/>
  <c r="F15" i="7"/>
  <c r="N19" i="6"/>
  <c r="E35" i="7"/>
  <c r="M17" i="6"/>
  <c r="E22" i="7"/>
  <c r="E941" i="3"/>
  <c r="F941" i="3" s="1"/>
  <c r="N20" i="7"/>
  <c r="I20" i="5"/>
  <c r="E710" i="3"/>
  <c r="F710" i="3" s="1"/>
  <c r="M34" i="7"/>
  <c r="F851" i="3"/>
  <c r="E21" i="7"/>
  <c r="D932" i="3"/>
  <c r="D340" i="3"/>
  <c r="D410" i="3"/>
  <c r="D640" i="3"/>
  <c r="F867" i="3"/>
  <c r="F29" i="7"/>
  <c r="M32" i="3"/>
  <c r="N27" i="6"/>
  <c r="D658" i="3"/>
  <c r="E34" i="7"/>
  <c r="E9" i="7"/>
  <c r="E7" i="7"/>
  <c r="M10" i="3"/>
  <c r="I22" i="5"/>
  <c r="E17" i="7"/>
  <c r="I24" i="5"/>
  <c r="I13" i="5"/>
  <c r="F33" i="3"/>
  <c r="N16" i="6"/>
  <c r="N17" i="6"/>
  <c r="E31" i="3"/>
  <c r="I11" i="5"/>
  <c r="E36" i="7"/>
  <c r="E19" i="5"/>
  <c r="I29" i="5"/>
  <c r="E8" i="7"/>
  <c r="F655" i="3"/>
  <c r="F12" i="6"/>
  <c r="E18" i="7"/>
  <c r="E16" i="7"/>
  <c r="N29" i="6"/>
  <c r="F920" i="3"/>
  <c r="D417" i="3"/>
  <c r="F939" i="3"/>
  <c r="E26" i="7"/>
  <c r="F11" i="6"/>
  <c r="J28" i="3"/>
  <c r="H28" i="3"/>
  <c r="H17" i="3"/>
  <c r="J17" i="3"/>
  <c r="H28" i="7"/>
  <c r="J28" i="7"/>
  <c r="J21" i="6"/>
  <c r="H21" i="6"/>
  <c r="J23" i="7"/>
  <c r="H23" i="7"/>
  <c r="J8" i="6"/>
  <c r="H8" i="6"/>
  <c r="J9" i="3"/>
  <c r="H9" i="3"/>
  <c r="J12" i="6"/>
  <c r="H12" i="6"/>
  <c r="H35" i="6"/>
  <c r="J35" i="6"/>
  <c r="H34" i="7"/>
  <c r="J34" i="7"/>
  <c r="L38" i="7"/>
  <c r="N38" i="7"/>
  <c r="D38" i="6"/>
  <c r="C105" i="6" s="1"/>
  <c r="F38" i="6"/>
  <c r="J14" i="6"/>
  <c r="H14" i="6"/>
  <c r="H25" i="7"/>
  <c r="J25" i="7"/>
  <c r="H15" i="3"/>
  <c r="J15" i="3"/>
  <c r="H12" i="7"/>
  <c r="J12" i="7"/>
  <c r="J20" i="3"/>
  <c r="H20" i="3"/>
  <c r="G38" i="3"/>
  <c r="I14" i="3" s="1"/>
  <c r="H7" i="3"/>
  <c r="J7" i="3"/>
  <c r="H19" i="6"/>
  <c r="J19" i="6"/>
  <c r="H16" i="6"/>
  <c r="J16" i="6"/>
  <c r="H33" i="7"/>
  <c r="J33" i="7"/>
  <c r="H19" i="3"/>
  <c r="J19" i="3"/>
  <c r="H27" i="3"/>
  <c r="J27" i="3"/>
  <c r="H24" i="6"/>
  <c r="J24" i="6"/>
  <c r="J10" i="6"/>
  <c r="H10" i="6"/>
  <c r="L204" i="3"/>
  <c r="L210" i="3"/>
  <c r="L220" i="3"/>
  <c r="L196" i="3"/>
  <c r="L199" i="3"/>
  <c r="L208" i="3"/>
  <c r="L218" i="3"/>
  <c r="L209" i="3"/>
  <c r="L223" i="3"/>
  <c r="L211" i="3"/>
  <c r="L202" i="3"/>
  <c r="L195" i="3"/>
  <c r="L216" i="3"/>
  <c r="L221" i="3"/>
  <c r="L217" i="3"/>
  <c r="L213" i="3"/>
  <c r="L197" i="3"/>
  <c r="L212" i="3"/>
  <c r="L198" i="3"/>
  <c r="L207" i="3"/>
  <c r="L194" i="3"/>
  <c r="L192" i="3"/>
  <c r="L193" i="3"/>
  <c r="L206" i="3"/>
  <c r="L214" i="3"/>
  <c r="L219" i="3"/>
  <c r="L215" i="3"/>
  <c r="L201" i="3"/>
  <c r="L203" i="3"/>
  <c r="L205" i="3"/>
  <c r="C948" i="3"/>
  <c r="D948" i="3" s="1"/>
  <c r="L200" i="3"/>
  <c r="H11" i="6"/>
  <c r="J11" i="6"/>
  <c r="J14" i="3"/>
  <c r="H14" i="3"/>
  <c r="J10" i="7"/>
  <c r="H10" i="7"/>
  <c r="J13" i="3"/>
  <c r="H13" i="3"/>
  <c r="J35" i="7"/>
  <c r="H35" i="7"/>
  <c r="F218" i="3"/>
  <c r="F194" i="3"/>
  <c r="F199" i="3"/>
  <c r="F202" i="3"/>
  <c r="F204" i="3"/>
  <c r="C528" i="3"/>
  <c r="D528" i="3" s="1"/>
  <c r="F206" i="3"/>
  <c r="F216" i="3"/>
  <c r="F214" i="3"/>
  <c r="F198" i="3"/>
  <c r="F219" i="3"/>
  <c r="F196" i="3"/>
  <c r="F210" i="3"/>
  <c r="F200" i="3"/>
  <c r="F203" i="3"/>
  <c r="F215" i="3"/>
  <c r="F213" i="3"/>
  <c r="F221" i="3"/>
  <c r="F192" i="3"/>
  <c r="F211" i="3"/>
  <c r="F197" i="3"/>
  <c r="F205" i="3"/>
  <c r="F208" i="3"/>
  <c r="F217" i="3"/>
  <c r="F207" i="3"/>
  <c r="F212" i="3"/>
  <c r="F209" i="3"/>
  <c r="F223" i="3"/>
  <c r="F193" i="3"/>
  <c r="F195" i="3"/>
  <c r="F201" i="3"/>
  <c r="F220" i="3"/>
  <c r="J13" i="6"/>
  <c r="H13" i="6"/>
  <c r="E940" i="3"/>
  <c r="F940" i="3" s="1"/>
  <c r="E714" i="3"/>
  <c r="F714" i="3" s="1"/>
  <c r="M28" i="3"/>
  <c r="N23" i="3"/>
  <c r="E340" i="3"/>
  <c r="F340" i="3" s="1"/>
  <c r="E517" i="3"/>
  <c r="F517" i="3" s="1"/>
  <c r="Q18" i="5"/>
  <c r="M8" i="3"/>
  <c r="D583" i="3"/>
  <c r="D717" i="3"/>
  <c r="D411" i="3"/>
  <c r="F27" i="3"/>
  <c r="J11" i="5"/>
  <c r="F661" i="3"/>
  <c r="D730" i="3"/>
  <c r="N36" i="3"/>
  <c r="M31" i="3"/>
  <c r="N18" i="3"/>
  <c r="D866" i="3"/>
  <c r="F578" i="3"/>
  <c r="F18" i="3"/>
  <c r="M23" i="5"/>
  <c r="D516" i="3"/>
  <c r="D869" i="3"/>
  <c r="D937" i="3"/>
  <c r="E9" i="3"/>
  <c r="D797" i="3"/>
  <c r="R15" i="5"/>
  <c r="N27" i="7"/>
  <c r="Q32" i="5"/>
  <c r="N13" i="3"/>
  <c r="D806" i="3"/>
  <c r="D475" i="3"/>
  <c r="R24" i="5"/>
  <c r="F574" i="3"/>
  <c r="E516" i="3"/>
  <c r="F516" i="3" s="1"/>
  <c r="N16" i="5"/>
  <c r="K117" i="5" s="1"/>
  <c r="F477" i="3"/>
  <c r="F725" i="3"/>
  <c r="N8" i="5"/>
  <c r="K109" i="5" s="1"/>
  <c r="M23" i="6"/>
  <c r="J28" i="5"/>
  <c r="D497" i="3"/>
  <c r="F416" i="3"/>
  <c r="N13" i="7"/>
  <c r="M24" i="5"/>
  <c r="F24" i="7"/>
  <c r="R34" i="5"/>
  <c r="F27" i="5"/>
  <c r="F666" i="3"/>
  <c r="F9" i="6"/>
  <c r="D578" i="3"/>
  <c r="D661" i="3"/>
  <c r="F7" i="7"/>
  <c r="D876" i="3"/>
  <c r="F594" i="3"/>
  <c r="N8" i="6"/>
  <c r="M35" i="5"/>
  <c r="D338" i="3"/>
  <c r="J31" i="5"/>
  <c r="F25" i="3"/>
  <c r="E721" i="3"/>
  <c r="F721" i="3" s="1"/>
  <c r="D860" i="3"/>
  <c r="D716" i="3"/>
  <c r="E460" i="3"/>
  <c r="F460" i="3" s="1"/>
  <c r="D500" i="3"/>
  <c r="F476" i="3"/>
  <c r="E34" i="3"/>
  <c r="D935" i="3"/>
  <c r="E23" i="3"/>
  <c r="F571" i="3"/>
  <c r="D871" i="3"/>
  <c r="E326" i="3"/>
  <c r="F326" i="3" s="1"/>
  <c r="R9" i="5"/>
  <c r="M23" i="3"/>
  <c r="E468" i="3"/>
  <c r="F468" i="3" s="1"/>
  <c r="E937" i="3"/>
  <c r="F937" i="3" s="1"/>
  <c r="R18" i="5"/>
  <c r="D567" i="3"/>
  <c r="R33" i="5"/>
  <c r="D404" i="3"/>
  <c r="N8" i="7"/>
  <c r="N8" i="3"/>
  <c r="E658" i="3"/>
  <c r="F658" i="3" s="1"/>
  <c r="D523" i="3"/>
  <c r="D519" i="3"/>
  <c r="D864" i="3"/>
  <c r="M9" i="3"/>
  <c r="R29" i="5"/>
  <c r="F402" i="3"/>
  <c r="F35" i="7"/>
  <c r="F653" i="3"/>
  <c r="E512" i="3"/>
  <c r="F512" i="3" s="1"/>
  <c r="F12" i="3"/>
  <c r="F22" i="7"/>
  <c r="E16" i="6"/>
  <c r="N12" i="6"/>
  <c r="N29" i="7"/>
  <c r="D665" i="3"/>
  <c r="D849" i="3"/>
  <c r="F322" i="3"/>
  <c r="R16" i="5"/>
  <c r="N31" i="3"/>
  <c r="D642" i="3"/>
  <c r="D662" i="3"/>
  <c r="E640" i="3"/>
  <c r="F640" i="3" s="1"/>
  <c r="N21" i="7"/>
  <c r="J37" i="5"/>
  <c r="D651" i="3"/>
  <c r="D945" i="3"/>
  <c r="F28" i="3"/>
  <c r="D593" i="3"/>
  <c r="N30" i="5"/>
  <c r="K131" i="5" s="1"/>
  <c r="F35" i="3"/>
  <c r="M35" i="6"/>
  <c r="R13" i="5"/>
  <c r="D923" i="3"/>
  <c r="D502" i="3"/>
  <c r="N35" i="3"/>
  <c r="F922" i="3"/>
  <c r="D789" i="3"/>
  <c r="F9" i="3"/>
  <c r="D931" i="3"/>
  <c r="N36" i="7"/>
  <c r="F10" i="6"/>
  <c r="E482" i="3"/>
  <c r="F482" i="3" s="1"/>
  <c r="E17" i="6"/>
  <c r="M11" i="5"/>
  <c r="D327" i="3"/>
  <c r="M21" i="5"/>
  <c r="N7" i="7"/>
  <c r="F15" i="3"/>
  <c r="J9" i="5"/>
  <c r="D805" i="3"/>
  <c r="R19" i="5"/>
  <c r="N20" i="6"/>
  <c r="M27" i="7"/>
  <c r="M31" i="6"/>
  <c r="D779" i="3"/>
  <c r="M14" i="5"/>
  <c r="N9" i="5"/>
  <c r="K110" i="5" s="1"/>
  <c r="D324" i="3"/>
  <c r="E17" i="3"/>
  <c r="F28" i="6"/>
  <c r="D322" i="3"/>
  <c r="F8" i="3"/>
  <c r="F32" i="5"/>
  <c r="E662" i="3"/>
  <c r="F662" i="3" s="1"/>
  <c r="E802" i="3"/>
  <c r="F802" i="3" s="1"/>
  <c r="E345" i="3"/>
  <c r="F345" i="3" s="1"/>
  <c r="F10" i="5"/>
  <c r="E856" i="3"/>
  <c r="F856" i="3" s="1"/>
  <c r="E478" i="3"/>
  <c r="F478" i="3" s="1"/>
  <c r="F16" i="5"/>
  <c r="N30" i="3"/>
  <c r="F21" i="6"/>
  <c r="D409" i="3"/>
  <c r="E874" i="3"/>
  <c r="F874" i="3" s="1"/>
  <c r="E593" i="3"/>
  <c r="F593" i="3" s="1"/>
  <c r="E523" i="3"/>
  <c r="F523" i="3" s="1"/>
  <c r="F29" i="6"/>
  <c r="N34" i="3"/>
  <c r="M13" i="7"/>
  <c r="D659" i="3"/>
  <c r="Q34" i="5"/>
  <c r="E15" i="6"/>
  <c r="F20" i="5"/>
  <c r="M24" i="7"/>
  <c r="F31" i="7"/>
  <c r="D868" i="3"/>
  <c r="E526" i="3"/>
  <c r="F526" i="3" s="1"/>
  <c r="Q14" i="5"/>
  <c r="E659" i="3"/>
  <c r="F659" i="3" s="1"/>
  <c r="J15" i="6"/>
  <c r="H15" i="6"/>
  <c r="J30" i="6"/>
  <c r="H30" i="6"/>
  <c r="J15" i="7"/>
  <c r="H15" i="7"/>
  <c r="J11" i="7"/>
  <c r="H11" i="7"/>
  <c r="H16" i="3"/>
  <c r="J16" i="3"/>
  <c r="H33" i="6"/>
  <c r="J33" i="6"/>
  <c r="J12" i="3"/>
  <c r="H12" i="3"/>
  <c r="E219" i="3"/>
  <c r="E211" i="3"/>
  <c r="E220" i="3"/>
  <c r="E199" i="3"/>
  <c r="E210" i="3"/>
  <c r="E205" i="3"/>
  <c r="E208" i="3"/>
  <c r="E212" i="3"/>
  <c r="E221" i="3"/>
  <c r="E206" i="3"/>
  <c r="E203" i="3"/>
  <c r="E197" i="3"/>
  <c r="E217" i="3"/>
  <c r="C490" i="3"/>
  <c r="D490" i="3" s="1"/>
  <c r="E207" i="3"/>
  <c r="E195" i="3"/>
  <c r="E200" i="3"/>
  <c r="E209" i="3"/>
  <c r="E214" i="3"/>
  <c r="E204" i="3"/>
  <c r="E215" i="3"/>
  <c r="E201" i="3"/>
  <c r="E198" i="3"/>
  <c r="E202" i="3"/>
  <c r="E216" i="3"/>
  <c r="E223" i="3"/>
  <c r="E193" i="3"/>
  <c r="E218" i="3"/>
  <c r="E213" i="3"/>
  <c r="E192" i="3"/>
  <c r="E194" i="3"/>
  <c r="E196" i="3"/>
  <c r="G223" i="3"/>
  <c r="G213" i="3"/>
  <c r="G204" i="3"/>
  <c r="G219" i="3"/>
  <c r="G215" i="3"/>
  <c r="G218" i="3"/>
  <c r="G208" i="3"/>
  <c r="G210" i="3"/>
  <c r="G193" i="3"/>
  <c r="G211" i="3"/>
  <c r="G201" i="3"/>
  <c r="G207" i="3"/>
  <c r="G220" i="3"/>
  <c r="G194" i="3"/>
  <c r="G217" i="3"/>
  <c r="G221" i="3"/>
  <c r="G192" i="3"/>
  <c r="G206" i="3"/>
  <c r="G195" i="3"/>
  <c r="G199" i="3"/>
  <c r="G197" i="3"/>
  <c r="C598" i="3"/>
  <c r="D598" i="3" s="1"/>
  <c r="G196" i="3"/>
  <c r="G205" i="3"/>
  <c r="G212" i="3"/>
  <c r="G200" i="3"/>
  <c r="G198" i="3"/>
  <c r="G216" i="3"/>
  <c r="G214" i="3"/>
  <c r="G209" i="3"/>
  <c r="G202" i="3"/>
  <c r="G203" i="3"/>
  <c r="J8" i="3"/>
  <c r="H8" i="3"/>
  <c r="J36" i="6"/>
  <c r="H36" i="6"/>
  <c r="J32" i="7"/>
  <c r="H32" i="7"/>
  <c r="H21" i="3"/>
  <c r="J21" i="3"/>
  <c r="J35" i="3"/>
  <c r="H35" i="3"/>
  <c r="G38" i="7"/>
  <c r="I11" i="7" s="1"/>
  <c r="J7" i="7"/>
  <c r="H7" i="7"/>
  <c r="J27" i="7"/>
  <c r="H27" i="7"/>
  <c r="J31" i="6"/>
  <c r="H31" i="6"/>
  <c r="H14" i="7"/>
  <c r="J14" i="7"/>
  <c r="J26" i="3"/>
  <c r="H26" i="3"/>
  <c r="H27" i="6"/>
  <c r="J27" i="6"/>
  <c r="Q22" i="5"/>
  <c r="R25" i="5"/>
  <c r="R10" i="5"/>
  <c r="F12" i="5"/>
  <c r="N35" i="5"/>
  <c r="K136" i="5" s="1"/>
  <c r="N32" i="5"/>
  <c r="K133" i="5" s="1"/>
  <c r="F8" i="5"/>
  <c r="F22" i="3"/>
  <c r="E934" i="3"/>
  <c r="F934" i="3" s="1"/>
  <c r="F34" i="3"/>
  <c r="F23" i="3"/>
  <c r="Q9" i="5"/>
  <c r="E506" i="3"/>
  <c r="F506" i="3" s="1"/>
  <c r="E646" i="3"/>
  <c r="F646" i="3" s="1"/>
  <c r="E410" i="3"/>
  <c r="F410" i="3" s="1"/>
  <c r="Q33" i="5"/>
  <c r="D505" i="3"/>
  <c r="E579" i="3"/>
  <c r="F579" i="3" s="1"/>
  <c r="N33" i="5"/>
  <c r="K134" i="5" s="1"/>
  <c r="N19" i="3"/>
  <c r="E583" i="3"/>
  <c r="F583" i="3" s="1"/>
  <c r="F475" i="3"/>
  <c r="F521" i="3"/>
  <c r="R31" i="5"/>
  <c r="M29" i="3"/>
  <c r="D873" i="3"/>
  <c r="D780" i="3"/>
  <c r="E858" i="3"/>
  <c r="F858" i="3" s="1"/>
  <c r="F393" i="3"/>
  <c r="J10" i="5"/>
  <c r="M22" i="3"/>
  <c r="F36" i="3"/>
  <c r="F777" i="3"/>
  <c r="Q13" i="5"/>
  <c r="Q26" i="5"/>
  <c r="D917" i="3"/>
  <c r="D393" i="3"/>
  <c r="D782" i="3"/>
  <c r="N33" i="3"/>
  <c r="E15" i="3"/>
  <c r="Q19" i="5"/>
  <c r="D480" i="3"/>
  <c r="M20" i="6"/>
  <c r="D406" i="3"/>
  <c r="D855" i="3"/>
  <c r="E28" i="6"/>
  <c r="F784" i="3"/>
  <c r="E467" i="3"/>
  <c r="F467" i="3" s="1"/>
  <c r="F22" i="6"/>
  <c r="E339" i="3"/>
  <c r="F339" i="3" s="1"/>
  <c r="F8" i="6"/>
  <c r="E21" i="6"/>
  <c r="E29" i="6"/>
  <c r="M34" i="3"/>
  <c r="D720" i="3"/>
  <c r="F13" i="3"/>
  <c r="D796" i="3"/>
  <c r="F799" i="3"/>
  <c r="F729" i="3"/>
  <c r="D859" i="3"/>
  <c r="F23" i="6"/>
  <c r="F334" i="3"/>
  <c r="F511" i="3"/>
  <c r="F34" i="6"/>
  <c r="N12" i="5"/>
  <c r="K113" i="5" s="1"/>
  <c r="D571" i="3"/>
  <c r="F930" i="3"/>
  <c r="D472" i="3"/>
  <c r="F778" i="3"/>
  <c r="D942" i="3"/>
  <c r="D870" i="3"/>
  <c r="F17" i="7"/>
  <c r="N25" i="7"/>
  <c r="F794" i="3"/>
  <c r="E654" i="3"/>
  <c r="F654" i="3" s="1"/>
  <c r="D462" i="3"/>
  <c r="E501" i="3"/>
  <c r="F501" i="3" s="1"/>
  <c r="M12" i="7"/>
  <c r="N20" i="3"/>
  <c r="E19" i="3"/>
  <c r="F713" i="3"/>
  <c r="E783" i="3"/>
  <c r="F783" i="3" s="1"/>
  <c r="D865" i="3"/>
  <c r="J13" i="5"/>
  <c r="E716" i="3"/>
  <c r="F716" i="3" s="1"/>
  <c r="F857" i="3"/>
  <c r="E31" i="6"/>
  <c r="F727" i="3"/>
  <c r="M9" i="7"/>
  <c r="R27" i="5"/>
  <c r="E27" i="6"/>
  <c r="D801" i="3"/>
  <c r="F11" i="5"/>
  <c r="D647" i="3"/>
  <c r="D645" i="3"/>
  <c r="M19" i="6"/>
  <c r="E24" i="6"/>
  <c r="Q29" i="5"/>
  <c r="D733" i="3"/>
  <c r="F332" i="3"/>
  <c r="M33" i="5"/>
  <c r="M19" i="3"/>
  <c r="E406" i="3"/>
  <c r="F406" i="3" s="1"/>
  <c r="F723" i="3"/>
  <c r="E863" i="3"/>
  <c r="F863" i="3" s="1"/>
  <c r="E12" i="3"/>
  <c r="E19" i="6"/>
  <c r="E26" i="5"/>
  <c r="M27" i="3"/>
  <c r="D333" i="3"/>
  <c r="F16" i="6"/>
  <c r="D408" i="3"/>
  <c r="D515" i="3"/>
  <c r="E591" i="3"/>
  <c r="F591" i="3" s="1"/>
  <c r="E414" i="3"/>
  <c r="F414" i="3" s="1"/>
  <c r="D419" i="3"/>
  <c r="D507" i="3"/>
  <c r="F709" i="3"/>
  <c r="Q16" i="5"/>
  <c r="J32" i="5"/>
  <c r="F26" i="6"/>
  <c r="E787" i="3"/>
  <c r="F787" i="3" s="1"/>
  <c r="E400" i="3"/>
  <c r="F400" i="3" s="1"/>
  <c r="E462" i="3"/>
  <c r="F462" i="3" s="1"/>
  <c r="D795" i="3"/>
  <c r="I37" i="5"/>
  <c r="R12" i="5"/>
  <c r="D334" i="3"/>
  <c r="F19" i="5"/>
  <c r="M10" i="6"/>
  <c r="J22" i="5"/>
  <c r="E22" i="5"/>
  <c r="M30" i="5"/>
  <c r="F8" i="7"/>
  <c r="E35" i="3"/>
  <c r="E917" i="3"/>
  <c r="F917" i="3" s="1"/>
  <c r="E637" i="3"/>
  <c r="F637" i="3" s="1"/>
  <c r="M32" i="6"/>
  <c r="D715" i="3"/>
  <c r="N34" i="7"/>
  <c r="E642" i="3"/>
  <c r="F642" i="3" s="1"/>
  <c r="D729" i="3"/>
  <c r="M16" i="7"/>
  <c r="D727" i="3"/>
  <c r="M25" i="3"/>
  <c r="E10" i="6"/>
  <c r="E730" i="3"/>
  <c r="F730" i="3" s="1"/>
  <c r="N14" i="3"/>
  <c r="F17" i="6"/>
  <c r="I15" i="5"/>
  <c r="D568" i="3"/>
  <c r="D395" i="3"/>
  <c r="N21" i="5"/>
  <c r="K122" i="5" s="1"/>
  <c r="D924" i="3"/>
  <c r="M11" i="7"/>
  <c r="F7" i="6"/>
  <c r="N14" i="5"/>
  <c r="K115" i="5" s="1"/>
  <c r="M9" i="5"/>
  <c r="D470" i="3"/>
  <c r="M13" i="3"/>
  <c r="M16" i="3"/>
  <c r="F17" i="3"/>
  <c r="R11" i="5"/>
  <c r="D713" i="3"/>
  <c r="E32" i="5"/>
  <c r="E796" i="3"/>
  <c r="F796" i="3" s="1"/>
  <c r="N35" i="7"/>
  <c r="I33" i="5"/>
  <c r="E515" i="3"/>
  <c r="F515" i="3" s="1"/>
  <c r="M12" i="3"/>
  <c r="E13" i="6"/>
  <c r="F14" i="7"/>
  <c r="D402" i="3"/>
  <c r="E26" i="3"/>
  <c r="F12" i="7"/>
  <c r="E28" i="5"/>
  <c r="N24" i="5"/>
  <c r="K125" i="5" s="1"/>
  <c r="D396" i="3"/>
  <c r="D653" i="3"/>
  <c r="F15" i="6"/>
  <c r="E20" i="5"/>
  <c r="N24" i="7"/>
  <c r="D790" i="3"/>
  <c r="E25" i="6"/>
  <c r="N37" i="5"/>
  <c r="K138" i="5" s="1"/>
  <c r="F34" i="7"/>
  <c r="R14" i="5"/>
  <c r="E347" i="3"/>
  <c r="F347" i="3" s="1"/>
  <c r="C200" i="3"/>
  <c r="C219" i="3"/>
  <c r="C213" i="3"/>
  <c r="C201" i="3"/>
  <c r="C214" i="3"/>
  <c r="C223" i="3"/>
  <c r="C207" i="3"/>
  <c r="C197" i="3"/>
  <c r="C204" i="3"/>
  <c r="C192" i="3"/>
  <c r="C211" i="3"/>
  <c r="C217" i="3"/>
  <c r="C205" i="3"/>
  <c r="C216" i="3"/>
  <c r="C196" i="3"/>
  <c r="C195" i="3"/>
  <c r="C203" i="3"/>
  <c r="C198" i="3"/>
  <c r="C208" i="3"/>
  <c r="C209" i="3"/>
  <c r="C220" i="3"/>
  <c r="C202" i="3"/>
  <c r="C351" i="3"/>
  <c r="D351" i="3" s="1"/>
  <c r="C212" i="3"/>
  <c r="C218" i="3"/>
  <c r="C199" i="3"/>
  <c r="C221" i="3"/>
  <c r="C194" i="3"/>
  <c r="C193" i="3"/>
  <c r="C206" i="3"/>
  <c r="C215" i="3"/>
  <c r="C210" i="3"/>
  <c r="J28" i="6"/>
  <c r="H28" i="6"/>
  <c r="J19" i="7"/>
  <c r="H19" i="7"/>
  <c r="J20" i="7"/>
  <c r="H20" i="7"/>
  <c r="J18" i="3"/>
  <c r="H18" i="3"/>
  <c r="N38" i="3"/>
  <c r="L38" i="3"/>
  <c r="H9" i="7"/>
  <c r="J9" i="7"/>
  <c r="H26" i="7"/>
  <c r="J26" i="7"/>
  <c r="J17" i="6"/>
  <c r="H17" i="6"/>
  <c r="H29" i="6"/>
  <c r="J29" i="6"/>
  <c r="H7" i="6"/>
  <c r="G38" i="6"/>
  <c r="I30" i="6" s="1"/>
  <c r="J7" i="6"/>
  <c r="J25" i="6"/>
  <c r="H25" i="6"/>
  <c r="J26" i="6"/>
  <c r="H26" i="6"/>
  <c r="H32" i="3"/>
  <c r="J32" i="3"/>
  <c r="J18" i="7"/>
  <c r="H18" i="7"/>
  <c r="J16" i="7"/>
  <c r="H16" i="7"/>
  <c r="J39" i="5"/>
  <c r="H39" i="5"/>
  <c r="G140" i="5" s="1"/>
  <c r="H24" i="3"/>
  <c r="J24" i="3"/>
  <c r="H30" i="3"/>
  <c r="J30" i="3"/>
  <c r="H18" i="6"/>
  <c r="J18" i="6"/>
  <c r="J22" i="6"/>
  <c r="H22" i="6"/>
  <c r="J16" i="5"/>
  <c r="R23" i="5"/>
  <c r="M12" i="5"/>
  <c r="Q30" i="5"/>
  <c r="E30" i="3"/>
  <c r="M26" i="5"/>
  <c r="R28" i="5"/>
  <c r="E921" i="3"/>
  <c r="F921" i="3" s="1"/>
  <c r="N28" i="5"/>
  <c r="K129" i="5" s="1"/>
  <c r="Q27" i="5"/>
  <c r="E16" i="3"/>
  <c r="Q20" i="5"/>
  <c r="R17" i="5"/>
  <c r="E793" i="3"/>
  <c r="F793" i="3" s="1"/>
  <c r="E932" i="3"/>
  <c r="F932" i="3" s="1"/>
  <c r="F26" i="5"/>
  <c r="D718" i="3"/>
  <c r="D328" i="3"/>
  <c r="D463" i="3"/>
  <c r="D664" i="3"/>
  <c r="F779" i="3"/>
  <c r="N19" i="5"/>
  <c r="K120" i="5" s="1"/>
  <c r="F647" i="3"/>
  <c r="F323" i="3"/>
  <c r="D399" i="3"/>
  <c r="D862" i="3"/>
  <c r="Q12" i="5"/>
  <c r="M29" i="5"/>
  <c r="F928" i="3"/>
  <c r="D638" i="3"/>
  <c r="F22" i="5"/>
  <c r="D736" i="3"/>
  <c r="M17" i="3"/>
  <c r="E390" i="3"/>
  <c r="F390" i="3" s="1"/>
  <c r="N18" i="5"/>
  <c r="K119" i="5" s="1"/>
  <c r="M35" i="3"/>
  <c r="F572" i="3"/>
  <c r="F395" i="3"/>
  <c r="E712" i="3"/>
  <c r="F712" i="3" s="1"/>
  <c r="D726" i="3"/>
  <c r="D323" i="3"/>
  <c r="F871" i="3"/>
  <c r="M11" i="6"/>
  <c r="D792" i="3"/>
  <c r="M14" i="3"/>
  <c r="D573" i="3"/>
  <c r="J15" i="5"/>
  <c r="D514" i="3"/>
  <c r="F20" i="6"/>
  <c r="F33" i="5"/>
  <c r="N11" i="7"/>
  <c r="N10" i="7"/>
  <c r="E7" i="6"/>
  <c r="M21" i="6"/>
  <c r="D920" i="3"/>
  <c r="D644" i="3"/>
  <c r="M15" i="7"/>
  <c r="N16" i="3"/>
  <c r="N14" i="7"/>
  <c r="Q11" i="5"/>
  <c r="N25" i="5"/>
  <c r="K126" i="5" s="1"/>
  <c r="J30" i="5"/>
  <c r="N24" i="3"/>
  <c r="E873" i="3"/>
  <c r="F873" i="3" s="1"/>
  <c r="M26" i="3"/>
  <c r="F398" i="3"/>
  <c r="F925" i="3"/>
  <c r="E328" i="3"/>
  <c r="F328" i="3" s="1"/>
  <c r="E24" i="3"/>
  <c r="F936" i="3"/>
  <c r="M30" i="3"/>
  <c r="M35" i="7"/>
  <c r="F795" i="3"/>
  <c r="F338" i="3"/>
  <c r="N12" i="3"/>
  <c r="F13" i="6"/>
  <c r="D781" i="3"/>
  <c r="F26" i="3"/>
  <c r="F28" i="5"/>
  <c r="F18" i="5"/>
  <c r="D412" i="3"/>
  <c r="F11" i="3"/>
  <c r="D938" i="3"/>
  <c r="E30" i="6"/>
  <c r="D469" i="3"/>
  <c r="N22" i="6"/>
  <c r="F488" i="3"/>
  <c r="E596" i="3"/>
  <c r="F596" i="3" s="1"/>
  <c r="F25" i="6"/>
  <c r="M37" i="5"/>
  <c r="D407" i="3"/>
  <c r="J18" i="5"/>
  <c r="D641" i="3"/>
  <c r="E29" i="3"/>
  <c r="F14" i="3"/>
  <c r="N13" i="6"/>
  <c r="E417" i="3"/>
  <c r="F417" i="3" s="1"/>
  <c r="F34" i="5"/>
  <c r="E32" i="3"/>
  <c r="E23" i="6"/>
  <c r="F581" i="3"/>
  <c r="R30" i="5"/>
  <c r="E861" i="3"/>
  <c r="F861" i="3" s="1"/>
  <c r="J14" i="5"/>
  <c r="F30" i="3"/>
  <c r="E708" i="3"/>
  <c r="F708" i="3" s="1"/>
  <c r="E321" i="3"/>
  <c r="F321" i="3" s="1"/>
  <c r="J19" i="5"/>
  <c r="Q37" i="5"/>
  <c r="D320" i="3"/>
  <c r="N15" i="3"/>
  <c r="F29" i="5"/>
  <c r="N26" i="5"/>
  <c r="K127" i="5" s="1"/>
  <c r="Q28" i="5"/>
  <c r="F25" i="5"/>
  <c r="D724" i="3"/>
  <c r="R8" i="5"/>
  <c r="F19" i="3"/>
  <c r="E465" i="3"/>
  <c r="F465" i="3" s="1"/>
  <c r="F643" i="3"/>
  <c r="N7" i="3"/>
  <c r="D594" i="3"/>
  <c r="D335" i="3"/>
  <c r="M28" i="5"/>
  <c r="D484" i="3"/>
  <c r="E479" i="3"/>
  <c r="F479" i="3" s="1"/>
  <c r="F657" i="3"/>
  <c r="N9" i="7"/>
  <c r="D343" i="3"/>
  <c r="R22" i="5"/>
  <c r="N26" i="7"/>
  <c r="F16" i="3"/>
  <c r="F595" i="3"/>
  <c r="Q23" i="5"/>
  <c r="D330" i="3"/>
  <c r="F341" i="3"/>
  <c r="R20" i="5"/>
  <c r="F24" i="5"/>
  <c r="N15" i="6"/>
  <c r="D928" i="3"/>
  <c r="N10" i="3"/>
  <c r="E860" i="3"/>
  <c r="F860" i="3" s="1"/>
  <c r="Q17" i="5"/>
  <c r="D525" i="3"/>
  <c r="J21" i="5"/>
  <c r="F15" i="5"/>
  <c r="E513" i="3"/>
  <c r="F513" i="3" s="1"/>
  <c r="F864" i="3"/>
  <c r="E335" i="3"/>
  <c r="F335" i="3" s="1"/>
  <c r="F652" i="3"/>
  <c r="D521" i="3"/>
  <c r="D786" i="3"/>
  <c r="M9" i="6"/>
  <c r="N27" i="3"/>
  <c r="D925" i="3"/>
  <c r="D650" i="3"/>
  <c r="D722" i="3"/>
  <c r="F801" i="3"/>
  <c r="N19" i="7"/>
  <c r="D799" i="3"/>
  <c r="E639" i="3"/>
  <c r="F639" i="3" s="1"/>
  <c r="D418" i="3"/>
  <c r="M19" i="5"/>
  <c r="M32" i="7"/>
  <c r="M24" i="6"/>
  <c r="D944" i="3"/>
  <c r="D731" i="3"/>
  <c r="F36" i="7"/>
  <c r="D649" i="3"/>
  <c r="D656" i="3"/>
  <c r="N29" i="5"/>
  <c r="K130" i="5" s="1"/>
  <c r="F470" i="3"/>
  <c r="F648" i="3"/>
  <c r="D574" i="3"/>
  <c r="E36" i="6"/>
  <c r="D777" i="3"/>
  <c r="Q10" i="5"/>
  <c r="D488" i="3"/>
  <c r="J17" i="5"/>
  <c r="N17" i="3"/>
  <c r="N21" i="3"/>
  <c r="E567" i="3"/>
  <c r="F567" i="3" s="1"/>
  <c r="F459" i="3"/>
  <c r="M18" i="5"/>
  <c r="N32" i="6"/>
  <c r="E14" i="6"/>
  <c r="E33" i="6"/>
  <c r="D798" i="3"/>
  <c r="E782" i="3"/>
  <c r="F782" i="3" s="1"/>
  <c r="D337" i="3"/>
  <c r="D403" i="3"/>
  <c r="N25" i="3"/>
  <c r="F17" i="5"/>
  <c r="N34" i="5"/>
  <c r="K135" i="5" s="1"/>
  <c r="F413" i="3"/>
  <c r="N11" i="6"/>
  <c r="D728" i="3"/>
  <c r="D794" i="3"/>
  <c r="M7" i="7"/>
  <c r="M29" i="6"/>
  <c r="N22" i="7"/>
  <c r="N10" i="5"/>
  <c r="K111" i="5" s="1"/>
  <c r="F14" i="5"/>
  <c r="M10" i="7"/>
  <c r="D857" i="3"/>
  <c r="N21" i="6"/>
  <c r="E12" i="5"/>
  <c r="D778" i="3"/>
  <c r="F23" i="5"/>
  <c r="D476" i="3"/>
  <c r="N25" i="6"/>
  <c r="R21" i="5"/>
  <c r="M14" i="7"/>
  <c r="D784" i="3"/>
  <c r="D520" i="3"/>
  <c r="M25" i="5"/>
  <c r="M23" i="7"/>
  <c r="I30" i="5"/>
  <c r="N26" i="3"/>
  <c r="E855" i="3"/>
  <c r="F855" i="3" s="1"/>
  <c r="F924" i="3"/>
  <c r="F575" i="3"/>
  <c r="F24" i="3"/>
  <c r="D391" i="3"/>
  <c r="D329" i="3"/>
  <c r="J33" i="5"/>
  <c r="D657" i="3"/>
  <c r="D939" i="3"/>
  <c r="D804" i="3"/>
  <c r="D595" i="3"/>
  <c r="N26" i="6"/>
  <c r="E733" i="3"/>
  <c r="F733" i="3" s="1"/>
  <c r="D341" i="3"/>
  <c r="M15" i="5"/>
  <c r="E11" i="6"/>
  <c r="E11" i="3"/>
  <c r="F30" i="6"/>
  <c r="D648" i="3"/>
  <c r="M27" i="6"/>
  <c r="I34" i="5"/>
  <c r="E736" i="3"/>
  <c r="F736" i="3" s="1"/>
  <c r="D477" i="3"/>
  <c r="D464" i="3"/>
  <c r="D785" i="3"/>
  <c r="D791" i="3"/>
  <c r="E486" i="3"/>
  <c r="F486" i="3" s="1"/>
  <c r="E734" i="3"/>
  <c r="F734" i="3" s="1"/>
  <c r="K208" i="3"/>
  <c r="K218" i="3"/>
  <c r="K202" i="3"/>
  <c r="K215" i="3"/>
  <c r="K199" i="3"/>
  <c r="K203" i="3"/>
  <c r="K192" i="3"/>
  <c r="K209" i="3"/>
  <c r="K205" i="3"/>
  <c r="K210" i="3"/>
  <c r="K214" i="3"/>
  <c r="K207" i="3"/>
  <c r="K213" i="3"/>
  <c r="K223" i="3"/>
  <c r="K193" i="3"/>
  <c r="K200" i="3"/>
  <c r="K201" i="3"/>
  <c r="K198" i="3"/>
  <c r="K195" i="3"/>
  <c r="C879" i="3"/>
  <c r="D879" i="3" s="1"/>
  <c r="K221" i="3"/>
  <c r="K219" i="3"/>
  <c r="K206" i="3"/>
  <c r="K197" i="3"/>
  <c r="K212" i="3"/>
  <c r="K216" i="3"/>
  <c r="K217" i="3"/>
  <c r="K194" i="3"/>
  <c r="K220" i="3"/>
  <c r="K211" i="3"/>
  <c r="K196" i="3"/>
  <c r="K204" i="3"/>
  <c r="H34" i="6"/>
  <c r="J34" i="6"/>
  <c r="H29" i="3"/>
  <c r="J29" i="3"/>
  <c r="J200" i="3"/>
  <c r="J193" i="3"/>
  <c r="J218" i="3"/>
  <c r="J210" i="3"/>
  <c r="J198" i="3"/>
  <c r="J221" i="3"/>
  <c r="J213" i="3"/>
  <c r="J199" i="3"/>
  <c r="J217" i="3"/>
  <c r="J214" i="3"/>
  <c r="C808" i="3"/>
  <c r="D808" i="3" s="1"/>
  <c r="J194" i="3"/>
  <c r="J211" i="3"/>
  <c r="J216" i="3"/>
  <c r="J223" i="3"/>
  <c r="J197" i="3"/>
  <c r="J202" i="3"/>
  <c r="J201" i="3"/>
  <c r="J220" i="3"/>
  <c r="J204" i="3"/>
  <c r="J215" i="3"/>
  <c r="J209" i="3"/>
  <c r="J205" i="3"/>
  <c r="J207" i="3"/>
  <c r="J192" i="3"/>
  <c r="J212" i="3"/>
  <c r="J203" i="3"/>
  <c r="J196" i="3"/>
  <c r="J195" i="3"/>
  <c r="J208" i="3"/>
  <c r="J206" i="3"/>
  <c r="J219" i="3"/>
  <c r="J17" i="7"/>
  <c r="H17" i="7"/>
  <c r="H32" i="6"/>
  <c r="J32" i="6"/>
  <c r="H25" i="3"/>
  <c r="J25" i="3"/>
  <c r="H33" i="3"/>
  <c r="J33" i="3"/>
  <c r="H22" i="7"/>
  <c r="J22" i="7"/>
  <c r="L39" i="5"/>
  <c r="N39" i="5"/>
  <c r="K140" i="5" s="1"/>
  <c r="D38" i="3"/>
  <c r="C107" i="3" s="1"/>
  <c r="F38" i="3"/>
  <c r="H30" i="7"/>
  <c r="J30" i="7"/>
  <c r="H31" i="7"/>
  <c r="J31" i="7"/>
  <c r="H9" i="6"/>
  <c r="J9" i="6"/>
  <c r="J36" i="3"/>
  <c r="H36" i="3"/>
  <c r="J31" i="3"/>
  <c r="H31" i="3"/>
  <c r="H21" i="7"/>
  <c r="J21" i="7"/>
  <c r="M213" i="3"/>
  <c r="M218" i="3"/>
  <c r="M211" i="3"/>
  <c r="M192" i="3"/>
  <c r="E185" i="3"/>
  <c r="C1060" i="3" s="1"/>
  <c r="M198" i="3"/>
  <c r="M196" i="3"/>
  <c r="M219" i="3"/>
  <c r="G185" i="3"/>
  <c r="C1136" i="3" s="1"/>
  <c r="M199" i="3"/>
  <c r="J185" i="3"/>
  <c r="C1244" i="3" s="1"/>
  <c r="M215" i="3"/>
  <c r="M214" i="3"/>
  <c r="M212" i="3"/>
  <c r="F185" i="3"/>
  <c r="C1097" i="3" s="1"/>
  <c r="M205" i="3"/>
  <c r="M185" i="3"/>
  <c r="M195" i="3"/>
  <c r="M223" i="3"/>
  <c r="M209" i="3"/>
  <c r="D185" i="3"/>
  <c r="C1022" i="3" s="1"/>
  <c r="H185" i="3"/>
  <c r="C1172" i="3" s="1"/>
  <c r="M201" i="3"/>
  <c r="M221" i="3"/>
  <c r="K185" i="3"/>
  <c r="C1280" i="3" s="1"/>
  <c r="M220" i="3"/>
  <c r="M197" i="3"/>
  <c r="M204" i="3"/>
  <c r="M202" i="3"/>
  <c r="L185" i="3"/>
  <c r="C1317" i="3" s="1"/>
  <c r="M217" i="3"/>
  <c r="M216" i="3"/>
  <c r="M203" i="3"/>
  <c r="M194" i="3"/>
  <c r="M208" i="3"/>
  <c r="M207" i="3"/>
  <c r="M210" i="3"/>
  <c r="M200" i="3"/>
  <c r="M193" i="3"/>
  <c r="I185" i="3"/>
  <c r="C1208" i="3" s="1"/>
  <c r="M206" i="3"/>
  <c r="C185" i="3"/>
  <c r="C986" i="3" s="1"/>
  <c r="J20" i="6"/>
  <c r="H20" i="6"/>
  <c r="N38" i="6"/>
  <c r="L38" i="6"/>
  <c r="D205" i="3"/>
  <c r="C421" i="3"/>
  <c r="D421" i="3" s="1"/>
  <c r="D210" i="3"/>
  <c r="D219" i="3"/>
  <c r="D200" i="3"/>
  <c r="D223" i="3"/>
  <c r="D197" i="3"/>
  <c r="D216" i="3"/>
  <c r="D221" i="3"/>
  <c r="D209" i="3"/>
  <c r="D201" i="3"/>
  <c r="D193" i="3"/>
  <c r="D199" i="3"/>
  <c r="D195" i="3"/>
  <c r="D203" i="3"/>
  <c r="D202" i="3"/>
  <c r="D211" i="3"/>
  <c r="D220" i="3"/>
  <c r="D198" i="3"/>
  <c r="D217" i="3"/>
  <c r="D192" i="3"/>
  <c r="D214" i="3"/>
  <c r="D218" i="3"/>
  <c r="D196" i="3"/>
  <c r="D213" i="3"/>
  <c r="D204" i="3"/>
  <c r="D207" i="3"/>
  <c r="D215" i="3"/>
  <c r="D194" i="3"/>
  <c r="D206" i="3"/>
  <c r="D208" i="3"/>
  <c r="D212" i="3"/>
  <c r="D39" i="5"/>
  <c r="C140" i="5" s="1"/>
  <c r="F39" i="5"/>
  <c r="H23" i="3"/>
  <c r="J23" i="3"/>
  <c r="I215" i="3"/>
  <c r="I199" i="3"/>
  <c r="C738" i="3"/>
  <c r="D738" i="3" s="1"/>
  <c r="I202" i="3"/>
  <c r="I194" i="3"/>
  <c r="I192" i="3"/>
  <c r="I211" i="3"/>
  <c r="I197" i="3"/>
  <c r="I217" i="3"/>
  <c r="I205" i="3"/>
  <c r="I203" i="3"/>
  <c r="I213" i="3"/>
  <c r="I221" i="3"/>
  <c r="I223" i="3"/>
  <c r="I195" i="3"/>
  <c r="I207" i="3"/>
  <c r="I220" i="3"/>
  <c r="I218" i="3"/>
  <c r="I212" i="3"/>
  <c r="I208" i="3"/>
  <c r="I214" i="3"/>
  <c r="I216" i="3"/>
  <c r="I201" i="3"/>
  <c r="I206" i="3"/>
  <c r="I200" i="3"/>
  <c r="I198" i="3"/>
  <c r="I204" i="3"/>
  <c r="I196" i="3"/>
  <c r="I210" i="3"/>
  <c r="I219" i="3"/>
  <c r="I193" i="3"/>
  <c r="I209" i="3"/>
  <c r="H204" i="3"/>
  <c r="H199" i="3"/>
  <c r="H211" i="3"/>
  <c r="H203" i="3"/>
  <c r="H196" i="3"/>
  <c r="H198" i="3"/>
  <c r="H200" i="3"/>
  <c r="H223" i="3"/>
  <c r="H213" i="3"/>
  <c r="H217" i="3"/>
  <c r="H220" i="3"/>
  <c r="H195" i="3"/>
  <c r="H201" i="3"/>
  <c r="H202" i="3"/>
  <c r="H214" i="3"/>
  <c r="H210" i="3"/>
  <c r="H207" i="3"/>
  <c r="H209" i="3"/>
  <c r="H215" i="3"/>
  <c r="H194" i="3"/>
  <c r="H197" i="3"/>
  <c r="C668" i="3"/>
  <c r="D668" i="3" s="1"/>
  <c r="H218" i="3"/>
  <c r="H216" i="3"/>
  <c r="H192" i="3"/>
  <c r="H193" i="3"/>
  <c r="H205" i="3"/>
  <c r="H206" i="3"/>
  <c r="H208" i="3"/>
  <c r="H212" i="3"/>
  <c r="H219" i="3"/>
  <c r="H221" i="3"/>
  <c r="H8" i="7"/>
  <c r="J8" i="7"/>
  <c r="J10" i="3"/>
  <c r="H10" i="3"/>
  <c r="J29" i="7"/>
  <c r="H29" i="7"/>
  <c r="J22" i="3"/>
  <c r="H22" i="3"/>
  <c r="H36" i="7"/>
  <c r="J36" i="7"/>
  <c r="J23" i="6"/>
  <c r="H23" i="6"/>
  <c r="J34" i="3"/>
  <c r="H34" i="3"/>
  <c r="H13" i="7"/>
  <c r="J13" i="7"/>
  <c r="H24" i="7"/>
  <c r="J24" i="7"/>
  <c r="H11" i="3"/>
  <c r="J11" i="3"/>
  <c r="F38" i="7"/>
  <c r="D38" i="7"/>
  <c r="C105" i="7" s="1"/>
  <c r="F31" i="5"/>
  <c r="N27" i="5"/>
  <c r="K128" i="5" s="1"/>
  <c r="Q21" i="5"/>
  <c r="F13" i="5"/>
  <c r="N15" i="5"/>
  <c r="K116" i="5" s="1"/>
  <c r="N31" i="5"/>
  <c r="K132" i="5" s="1"/>
  <c r="J25" i="5"/>
  <c r="J34" i="5"/>
  <c r="E946" i="3"/>
  <c r="F946" i="3" s="1"/>
  <c r="E589" i="3"/>
  <c r="F589" i="3" s="1"/>
  <c r="F35" i="5"/>
  <c r="N20" i="5"/>
  <c r="K121" i="5" s="1"/>
  <c r="Q8" i="5"/>
  <c r="E503" i="3"/>
  <c r="F503" i="3" s="1"/>
  <c r="N17" i="5"/>
  <c r="K118" i="5" s="1"/>
  <c r="E518" i="3"/>
  <c r="F518" i="3" s="1"/>
  <c r="J27" i="5"/>
  <c r="J12" i="5"/>
  <c r="E10" i="3"/>
  <c r="E20" i="3"/>
  <c r="F31" i="3"/>
  <c r="M27" i="5"/>
  <c r="E850" i="3"/>
  <c r="F850" i="3" s="1"/>
  <c r="Q25" i="5"/>
  <c r="E570" i="3"/>
  <c r="F570" i="3" s="1"/>
  <c r="Q35" i="5"/>
  <c r="N22" i="3"/>
  <c r="E848" i="3"/>
  <c r="F848" i="3" s="1"/>
  <c r="D854" i="3"/>
  <c r="D788" i="3"/>
  <c r="D483" i="3"/>
  <c r="F502" i="3"/>
  <c r="E853" i="3"/>
  <c r="F853" i="3" s="1"/>
  <c r="F9" i="5"/>
  <c r="D851" i="3"/>
  <c r="M13" i="5"/>
  <c r="D348" i="3"/>
  <c r="D927" i="3"/>
  <c r="F343" i="3"/>
  <c r="J23" i="5"/>
  <c r="D487" i="3"/>
  <c r="D325" i="3"/>
  <c r="D397" i="3"/>
  <c r="R36" i="5"/>
  <c r="M10" i="5"/>
  <c r="N36" i="5"/>
  <c r="K137" i="5" s="1"/>
  <c r="D943" i="3"/>
  <c r="D663" i="3"/>
  <c r="D522" i="3"/>
  <c r="D394" i="3"/>
  <c r="M25" i="6"/>
  <c r="D461" i="3"/>
  <c r="F30" i="5"/>
  <c r="D711" i="3"/>
  <c r="F37" i="5"/>
  <c r="M33" i="6"/>
  <c r="D524" i="3"/>
  <c r="F484" i="3"/>
  <c r="D346" i="3"/>
  <c r="E505" i="3"/>
  <c r="F505" i="3" s="1"/>
  <c r="E586" i="3"/>
  <c r="F586" i="3" s="1"/>
  <c r="M16" i="5"/>
  <c r="D918" i="3"/>
  <c r="D471" i="3"/>
  <c r="F935" i="3"/>
  <c r="E32" i="6"/>
  <c r="N23" i="6"/>
  <c r="F7" i="3"/>
  <c r="D867" i="3"/>
  <c r="F803" i="3"/>
  <c r="E485" i="3"/>
  <c r="F485" i="3" s="1"/>
  <c r="D580" i="3"/>
  <c r="D577" i="3"/>
  <c r="M18" i="6"/>
  <c r="D415" i="3"/>
  <c r="N32" i="3"/>
  <c r="D660" i="3"/>
  <c r="D584" i="3"/>
  <c r="E877" i="3"/>
  <c r="F877" i="3" s="1"/>
  <c r="E806" i="3"/>
  <c r="F806" i="3" s="1"/>
  <c r="E9" i="6"/>
  <c r="M11" i="3"/>
  <c r="F9" i="7"/>
  <c r="F481" i="3"/>
  <c r="F342" i="3"/>
  <c r="N22" i="5"/>
  <c r="K123" i="5" s="1"/>
  <c r="F944" i="3"/>
  <c r="M8" i="6"/>
  <c r="D800" i="3"/>
  <c r="D416" i="3"/>
  <c r="E25" i="3"/>
  <c r="D936" i="3"/>
  <c r="N28" i="3"/>
  <c r="M32" i="5"/>
  <c r="M20" i="5"/>
  <c r="E720" i="3"/>
  <c r="F720" i="3" s="1"/>
  <c r="E510" i="3"/>
  <c r="F510" i="3" s="1"/>
  <c r="N14" i="6"/>
  <c r="E638" i="3"/>
  <c r="F638" i="3" s="1"/>
  <c r="F849" i="3"/>
  <c r="E18" i="6"/>
  <c r="D504" i="3"/>
  <c r="D588" i="3"/>
  <c r="E22" i="3"/>
  <c r="E337" i="3"/>
  <c r="F337" i="3" s="1"/>
  <c r="N30" i="7"/>
  <c r="E641" i="3"/>
  <c r="F641" i="3" s="1"/>
  <c r="F324" i="3"/>
  <c r="D342" i="3"/>
  <c r="J24" i="5"/>
  <c r="D735" i="3"/>
  <c r="M34" i="6"/>
  <c r="M17" i="5"/>
  <c r="E33" i="3"/>
  <c r="E587" i="3"/>
  <c r="F587" i="3" s="1"/>
  <c r="N28" i="6"/>
  <c r="M18" i="7"/>
  <c r="D509" i="3"/>
  <c r="E876" i="3"/>
  <c r="F876" i="3" s="1"/>
  <c r="E665" i="3"/>
  <c r="F665" i="3" s="1"/>
  <c r="F805" i="3"/>
  <c r="D392" i="3"/>
  <c r="E21" i="3"/>
  <c r="D875" i="3"/>
  <c r="D723" i="3"/>
  <c r="E719" i="3"/>
  <c r="F719" i="3" s="1"/>
  <c r="E789" i="3"/>
  <c r="F789" i="3" s="1"/>
  <c r="D666" i="3"/>
  <c r="D592" i="3"/>
  <c r="D398" i="3"/>
  <c r="N33" i="7"/>
  <c r="E336" i="3"/>
  <c r="F336" i="3" s="1"/>
  <c r="F20" i="3"/>
  <c r="D499" i="3"/>
  <c r="N31" i="7"/>
  <c r="N9" i="6"/>
  <c r="E27" i="3"/>
  <c r="F10" i="7"/>
  <c r="M30" i="6"/>
  <c r="M12" i="6"/>
  <c r="E483" i="3"/>
  <c r="F483" i="3" s="1"/>
  <c r="E344" i="3"/>
  <c r="F344" i="3" s="1"/>
  <c r="Q31" i="5"/>
  <c r="N29" i="3"/>
  <c r="E461" i="3"/>
  <c r="F461" i="3" s="1"/>
  <c r="M20" i="7"/>
  <c r="M36" i="3"/>
  <c r="J20" i="5"/>
  <c r="M18" i="3"/>
  <c r="D919" i="3"/>
  <c r="E927" i="3"/>
  <c r="F927" i="3" s="1"/>
  <c r="E780" i="3"/>
  <c r="F780" i="3" s="1"/>
  <c r="R35" i="5"/>
  <c r="D581" i="3"/>
  <c r="I10" i="5"/>
  <c r="F508" i="3"/>
  <c r="E28" i="3"/>
  <c r="E18" i="3"/>
  <c r="J29" i="5"/>
  <c r="N23" i="5"/>
  <c r="K124" i="5" s="1"/>
  <c r="N17" i="7"/>
  <c r="D572" i="3"/>
  <c r="J35" i="5"/>
  <c r="N35" i="6"/>
  <c r="E36" i="3"/>
  <c r="E707" i="3"/>
  <c r="F707" i="3" s="1"/>
  <c r="M28" i="7"/>
  <c r="D405" i="3"/>
  <c r="D709" i="3"/>
  <c r="R26" i="5"/>
  <c r="D652" i="3"/>
  <c r="E464" i="3"/>
  <c r="F464" i="3" s="1"/>
  <c r="E325" i="3"/>
  <c r="F325" i="3" s="1"/>
  <c r="E9" i="5"/>
  <c r="D655" i="3"/>
  <c r="N13" i="5"/>
  <c r="K114" i="5" s="1"/>
  <c r="F21" i="7"/>
  <c r="D643" i="3"/>
  <c r="F590" i="3"/>
  <c r="E660" i="3"/>
  <c r="F660" i="3" s="1"/>
  <c r="D511" i="3"/>
  <c r="J36" i="5"/>
  <c r="D481" i="3"/>
  <c r="D803" i="3"/>
  <c r="D590" i="3"/>
  <c r="N11" i="5"/>
  <c r="K112" i="5" s="1"/>
  <c r="J8" i="5"/>
  <c r="M33" i="3"/>
  <c r="D401" i="3"/>
  <c r="Q36" i="5"/>
  <c r="Q15" i="5"/>
  <c r="F36" i="5"/>
  <c r="D413" i="3"/>
  <c r="N31" i="6"/>
  <c r="R32" i="5"/>
  <c r="D332" i="3"/>
  <c r="M7" i="6"/>
  <c r="D575" i="3"/>
  <c r="E30" i="5"/>
  <c r="D582" i="3"/>
  <c r="E37" i="5"/>
  <c r="D474" i="3"/>
  <c r="N33" i="6"/>
  <c r="E8" i="3"/>
  <c r="D922" i="3"/>
  <c r="E942" i="3"/>
  <c r="F942" i="3" s="1"/>
  <c r="Q24" i="5"/>
  <c r="E504" i="3"/>
  <c r="F504" i="3" s="1"/>
  <c r="E466" i="3"/>
  <c r="F466" i="3" s="1"/>
  <c r="F21" i="5"/>
  <c r="E715" i="3"/>
  <c r="F715" i="3" s="1"/>
  <c r="E645" i="3"/>
  <c r="F645" i="3" s="1"/>
  <c r="E22" i="6"/>
  <c r="E656" i="3"/>
  <c r="F656" i="3" s="1"/>
  <c r="E726" i="3"/>
  <c r="F726" i="3" s="1"/>
  <c r="E8" i="6"/>
  <c r="D930" i="3"/>
  <c r="E585" i="3"/>
  <c r="F585" i="3" s="1"/>
  <c r="F32" i="6"/>
  <c r="M8" i="5"/>
  <c r="E7" i="3"/>
  <c r="D459" i="3"/>
  <c r="E346" i="3"/>
  <c r="F346" i="3" s="1"/>
  <c r="F26" i="7"/>
  <c r="F30" i="7"/>
  <c r="D926" i="3"/>
  <c r="D725" i="3"/>
  <c r="D508" i="3"/>
  <c r="F25" i="7"/>
  <c r="E27" i="5"/>
  <c r="I25" i="5"/>
  <c r="E13" i="3"/>
  <c r="J26" i="5"/>
  <c r="E870" i="3"/>
  <c r="F870" i="3" s="1"/>
  <c r="M22" i="5"/>
  <c r="E664" i="3"/>
  <c r="F664" i="3" s="1"/>
  <c r="E524" i="3"/>
  <c r="F524" i="3" s="1"/>
  <c r="I36" i="3" l="1"/>
  <c r="I36" i="7"/>
  <c r="I30" i="7"/>
  <c r="E808" i="3"/>
  <c r="F808" i="3" s="1"/>
  <c r="I20" i="6"/>
  <c r="I17" i="6"/>
  <c r="I21" i="6"/>
  <c r="I32" i="6"/>
  <c r="I34" i="6"/>
  <c r="I7" i="6"/>
  <c r="I9" i="6"/>
  <c r="I23" i="6"/>
  <c r="I30" i="3"/>
  <c r="E528" i="3"/>
  <c r="F528" i="3" s="1"/>
  <c r="I18" i="6"/>
  <c r="I26" i="6"/>
  <c r="I16" i="6"/>
  <c r="I20" i="3"/>
  <c r="I15" i="7"/>
  <c r="I31" i="7"/>
  <c r="I16" i="7"/>
  <c r="I7" i="7"/>
  <c r="I26" i="7"/>
  <c r="I27" i="7"/>
  <c r="I15" i="6"/>
  <c r="I13" i="6"/>
  <c r="I10" i="7"/>
  <c r="I13" i="7"/>
  <c r="I18" i="7"/>
  <c r="E421" i="3"/>
  <c r="F421" i="3" s="1"/>
  <c r="I29" i="7"/>
  <c r="I20" i="7"/>
  <c r="I14" i="7"/>
  <c r="I24" i="7"/>
  <c r="I32" i="3"/>
  <c r="I21" i="3"/>
  <c r="I8" i="3"/>
  <c r="I10" i="6"/>
  <c r="I12" i="7"/>
  <c r="I22" i="3"/>
  <c r="I8" i="7"/>
  <c r="I21" i="7"/>
  <c r="I17" i="7"/>
  <c r="I19" i="7"/>
  <c r="I11" i="6"/>
  <c r="I35" i="6"/>
  <c r="I22" i="7"/>
  <c r="I9" i="7"/>
  <c r="I36" i="6"/>
  <c r="I33" i="6"/>
  <c r="I14" i="6"/>
  <c r="I34" i="7"/>
  <c r="I8" i="6"/>
  <c r="I10" i="3"/>
  <c r="I27" i="3"/>
  <c r="I11" i="3"/>
  <c r="E668" i="3"/>
  <c r="F668" i="3" s="1"/>
  <c r="I25" i="3"/>
  <c r="I22" i="6"/>
  <c r="I25" i="6"/>
  <c r="I29" i="6"/>
  <c r="I31" i="6"/>
  <c r="I35" i="3"/>
  <c r="I9" i="3"/>
  <c r="H38" i="7"/>
  <c r="J38" i="7"/>
  <c r="I26" i="3"/>
  <c r="I23" i="3"/>
  <c r="E879" i="3"/>
  <c r="F879" i="3" s="1"/>
  <c r="E490" i="3"/>
  <c r="F490" i="3" s="1"/>
  <c r="I31" i="3"/>
  <c r="I33" i="3"/>
  <c r="I24" i="3"/>
  <c r="I28" i="6"/>
  <c r="I13" i="3"/>
  <c r="I24" i="6"/>
  <c r="I33" i="7"/>
  <c r="I19" i="6"/>
  <c r="I12" i="6"/>
  <c r="I28" i="3"/>
  <c r="I29" i="3"/>
  <c r="I12" i="3"/>
  <c r="I17" i="3"/>
  <c r="E598" i="3"/>
  <c r="F598" i="3" s="1"/>
  <c r="E738" i="3"/>
  <c r="F738" i="3" s="1"/>
  <c r="I32" i="7"/>
  <c r="I35" i="7"/>
  <c r="I23" i="7"/>
  <c r="I28" i="7"/>
  <c r="J38" i="3"/>
  <c r="H38" i="3"/>
  <c r="J38" i="6"/>
  <c r="H38" i="6"/>
  <c r="I34" i="3"/>
  <c r="I7" i="3"/>
  <c r="I15" i="3"/>
  <c r="E948" i="3"/>
  <c r="F948" i="3" s="1"/>
  <c r="E351" i="3"/>
  <c r="F351" i="3" s="1"/>
  <c r="I18" i="3"/>
  <c r="I27" i="6"/>
  <c r="I16" i="3"/>
  <c r="I19" i="3"/>
  <c r="I25" i="7"/>
</calcChain>
</file>

<file path=xl/sharedStrings.xml><?xml version="1.0" encoding="utf-8"?>
<sst xmlns="http://schemas.openxmlformats.org/spreadsheetml/2006/main" count="1980" uniqueCount="88">
  <si>
    <t xml:space="preserve"> </t>
  </si>
  <si>
    <t>Yes</t>
  </si>
  <si>
    <t>No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</si>
  <si>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</si>
  <si>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</si>
  <si>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</si>
  <si>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</si>
  <si>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</si>
  <si>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</si>
  <si>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</si>
  <si>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</si>
  <si>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</si>
  <si>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</si>
  <si>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</si>
  <si>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</si>
  <si>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</si>
  <si>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</si>
  <si>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</si>
  <si>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</si>
  <si>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</si>
  <si>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</si>
  <si>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</si>
  <si>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</si>
  <si>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</si>
  <si>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Slovak Republic</t>
  </si>
  <si>
    <t>Slovenia</t>
  </si>
  <si>
    <t>Luxemburg</t>
  </si>
  <si>
    <t>Row %</t>
  </si>
  <si>
    <t>Column %</t>
  </si>
  <si>
    <t>Table %</t>
  </si>
  <si>
    <t>Country</t>
  </si>
  <si>
    <t>Difference between 2000 and 1995</t>
  </si>
  <si>
    <t>Sweden</t>
  </si>
  <si>
    <t>Yes - Row %</t>
  </si>
  <si>
    <t>Table%</t>
  </si>
  <si>
    <t>Difference between 2005 and 2000</t>
  </si>
  <si>
    <t>Comparison between years</t>
  </si>
  <si>
    <t>Year 2005</t>
  </si>
  <si>
    <t>Question 27 - Does your pharmacy have a computerised system?</t>
  </si>
  <si>
    <t>Computerised system</t>
  </si>
  <si>
    <t>Question 27X - Computerisation is used for:</t>
  </si>
  <si>
    <t>Computerisation used for</t>
  </si>
  <si>
    <t>getting the prescriptions from the wards</t>
  </si>
  <si>
    <t>stock control and stock distribution</t>
  </si>
  <si>
    <t>patient medication profiling</t>
  </si>
  <si>
    <t>outpatient drug distribution</t>
  </si>
  <si>
    <t>drug information databases (Medline, Micromedex...)</t>
  </si>
  <si>
    <t>dosage calculation</t>
  </si>
  <si>
    <t>sterile production control</t>
  </si>
  <si>
    <t>compounding</t>
  </si>
  <si>
    <t>COUNT</t>
  </si>
  <si>
    <t>ROW %</t>
  </si>
  <si>
    <t>COLUMN %</t>
  </si>
  <si>
    <t>Getting the prescriptions from the wards</t>
  </si>
  <si>
    <t>Stock control and stock distribution</t>
  </si>
  <si>
    <t>Patient medication profiling</t>
  </si>
  <si>
    <t>Outpatient drug distribution</t>
  </si>
  <si>
    <t>Drug information databases (Medline, Micromedex...)</t>
  </si>
  <si>
    <t>Dosage calculation</t>
  </si>
  <si>
    <t>Sterile production control</t>
  </si>
  <si>
    <t>Compounding</t>
  </si>
  <si>
    <t>Drug consumption</t>
  </si>
  <si>
    <t>Year 2010</t>
  </si>
  <si>
    <t>Slovakia</t>
  </si>
  <si>
    <t>BiH</t>
  </si>
  <si>
    <t>Bulgaria</t>
  </si>
  <si>
    <t>FYROM</t>
  </si>
  <si>
    <t>Latvia</t>
  </si>
  <si>
    <t>Portugal</t>
  </si>
  <si>
    <t>Serbia</t>
  </si>
  <si>
    <t>n yes</t>
  </si>
  <si>
    <t>n no</t>
  </si>
  <si>
    <t>Stock control and distribution</t>
  </si>
  <si>
    <t>NA</t>
  </si>
  <si>
    <t>Product Release</t>
  </si>
  <si>
    <t>Question 28 - Mainframe</t>
  </si>
  <si>
    <t>Part of the hospital(s)’ mainframe computer system</t>
  </si>
  <si>
    <t>Stand alone system that interfaces with the mainframe or other departments</t>
  </si>
  <si>
    <t>Stand alone system that does not interface with the mainframe or other departments</t>
  </si>
  <si>
    <t>Mainframe</t>
  </si>
  <si>
    <t>At least one personal computer in your pharmacy</t>
  </si>
  <si>
    <t>Connection to the Internet</t>
  </si>
  <si>
    <t>luxembourg</t>
  </si>
  <si>
    <t>UK</t>
  </si>
  <si>
    <t>product release</t>
  </si>
  <si>
    <t>drug</t>
  </si>
  <si>
    <r>
      <t>Question 29 -</t>
    </r>
    <r>
      <rPr>
        <sz val="12"/>
        <rFont val="Arial"/>
        <family val="2"/>
        <charset val="238"/>
      </rPr>
      <t xml:space="preserve"> Is there at least one personal computer in your pharmacy?</t>
    </r>
  </si>
  <si>
    <r>
      <t>Question 30 -</t>
    </r>
    <r>
      <rPr>
        <sz val="12"/>
        <rFont val="Arial"/>
        <family val="2"/>
        <charset val="238"/>
      </rPr>
      <t xml:space="preserve"> Is your pharmacy connected to Internet?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</si>
</sst>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%"/>
  </numFmts>
  <fonts count="32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8"/>
      <color indexed="61"/>
      <name val="Arial CE"/>
      <charset val="238"/>
    </font>
    <font>
      <sz val="8"/>
      <name val="Arial CE"/>
      <charset val="238"/>
    </font>
    <font>
      <sz val="9"/>
      <name val="Arial Narrow"/>
      <family val="2"/>
      <charset val="238"/>
    </font>
    <font>
      <b/>
      <sz val="12"/>
      <name val="Arial"/>
      <family val="2"/>
      <charset val="238"/>
    </font>
    <font>
      <sz val="9"/>
      <color indexed="9"/>
      <name val="Arial"/>
      <family val="2"/>
    </font>
    <font>
      <b/>
      <sz val="10"/>
      <name val="Arial"/>
      <family val="2"/>
      <charset val="238"/>
    </font>
    <font>
      <b/>
      <sz val="8"/>
      <color indexed="61"/>
      <name val="Arial"/>
      <family val="2"/>
    </font>
    <font>
      <b/>
      <sz val="8"/>
      <color indexed="61"/>
      <name val="Arial"/>
      <family val="2"/>
      <charset val="238"/>
    </font>
    <font>
      <b/>
      <sz val="9"/>
      <name val="Arial Narrow"/>
      <family val="2"/>
    </font>
    <font>
      <sz val="10"/>
      <name val="Arial"/>
      <family val="2"/>
    </font>
    <font>
      <sz val="8"/>
      <name val="Arial CE"/>
    </font>
    <font>
      <sz val="9"/>
      <name val="Arial Narrow"/>
      <family val="2"/>
    </font>
    <font>
      <b/>
      <sz val="10"/>
      <name val="Arial CE"/>
      <charset val="238"/>
    </font>
    <font>
      <sz val="8"/>
      <name val="Arial"/>
      <family val="2"/>
    </font>
    <font>
      <sz val="9"/>
      <name val="Tahoma"/>
      <family val="2"/>
    </font>
    <font>
      <b/>
      <sz val="8"/>
      <name val="Tahoma"/>
      <family val="2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Tahoma"/>
      <family val="2"/>
    </font>
    <font>
      <sz val="8"/>
      <name val="Tahoma"/>
      <family val="2"/>
      <charset val="238"/>
    </font>
    <font>
      <sz val="12"/>
      <name val="Arial"/>
      <family val="2"/>
      <charset val="238"/>
    </font>
    <font>
      <sz val="9"/>
      <color theme="1"/>
      <name val="Tahoma"/>
      <family val="2"/>
    </font>
    <font>
      <sz val="9"/>
      <color theme="1"/>
      <name val="Arial Narrow"/>
      <family val="2"/>
      <charset val="238"/>
    </font>
    <font>
      <b/>
      <sz val="8"/>
      <color theme="1"/>
      <name val="Arial"/>
      <family val="2"/>
    </font>
    <font>
      <b/>
      <sz val="8"/>
      <color theme="1"/>
      <name val="Arial CE"/>
      <charset val="238"/>
    </font>
    <font>
      <b/>
      <sz val="7"/>
      <name val="Arial Narrow"/>
      <family val="2"/>
    </font>
    <font>
      <b/>
      <sz val="7"/>
      <name val="Arial CE"/>
      <charset val="238"/>
    </font>
    <font>
      <sz val="8"/>
      <name val="Arial Narrow"/>
      <family val="2"/>
    </font>
    <font>
      <sz val="7"/>
      <name val="Arial CE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11"/>
      </patternFill>
    </fill>
    <fill>
      <patternFill patternType="solid">
        <fgColor theme="6" tint="0.79998168889431442"/>
        <bgColor indexed="12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11"/>
      </patternFill>
    </fill>
  </fills>
  <borders count="123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/>
      <top/>
      <bottom style="medium">
        <color indexed="61"/>
      </bottom>
      <diagonal/>
    </border>
    <border>
      <left/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medium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/>
      <top/>
      <bottom style="medium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/>
      <top/>
      <bottom style="dotted">
        <color indexed="61"/>
      </bottom>
      <diagonal/>
    </border>
    <border>
      <left/>
      <right/>
      <top style="dotted">
        <color indexed="61"/>
      </top>
      <bottom/>
      <diagonal/>
    </border>
    <border>
      <left/>
      <right/>
      <top style="medium">
        <color indexed="61"/>
      </top>
      <bottom style="medium">
        <color indexed="6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1"/>
      </bottom>
      <diagonal/>
    </border>
    <border>
      <left style="thin">
        <color indexed="64"/>
      </left>
      <right/>
      <top style="dotted">
        <color auto="1"/>
      </top>
      <bottom style="dotted">
        <color indexed="61"/>
      </bottom>
      <diagonal/>
    </border>
    <border>
      <left/>
      <right style="dotted">
        <color indexed="61"/>
      </right>
      <top style="dotted">
        <color auto="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auto="1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auto="1"/>
      </top>
      <bottom style="dotted">
        <color indexed="61"/>
      </bottom>
      <diagonal/>
    </border>
    <border>
      <left/>
      <right/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dotted">
        <color indexed="61"/>
      </top>
      <bottom style="thin">
        <color indexed="64"/>
      </bottom>
      <diagonal/>
    </border>
    <border>
      <left/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/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/>
      <diagonal/>
    </border>
    <border>
      <left style="thin">
        <color indexed="64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0" applyFont="1"/>
    <xf numFmtId="4" fontId="3" fillId="2" borderId="1" xfId="0" applyNumberFormat="1" applyFont="1" applyFill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4" fillId="2" borderId="4" xfId="0" applyNumberFormat="1" applyFont="1" applyFill="1" applyBorder="1"/>
    <xf numFmtId="3" fontId="5" fillId="0" borderId="5" xfId="0" applyNumberFormat="1" applyFont="1" applyBorder="1"/>
    <xf numFmtId="166" fontId="5" fillId="0" borderId="6" xfId="0" applyNumberFormat="1" applyFont="1" applyBorder="1"/>
    <xf numFmtId="3" fontId="5" fillId="0" borderId="6" xfId="0" applyNumberFormat="1" applyFont="1" applyBorder="1"/>
    <xf numFmtId="166" fontId="5" fillId="0" borderId="7" xfId="0" applyNumberFormat="1" applyFont="1" applyBorder="1"/>
    <xf numFmtId="4" fontId="4" fillId="2" borderId="8" xfId="0" applyNumberFormat="1" applyFont="1" applyFill="1" applyBorder="1"/>
    <xf numFmtId="3" fontId="5" fillId="0" borderId="9" xfId="0" applyNumberFormat="1" applyFont="1" applyBorder="1"/>
    <xf numFmtId="166" fontId="5" fillId="0" borderId="10" xfId="0" applyNumberFormat="1" applyFont="1" applyBorder="1"/>
    <xf numFmtId="3" fontId="5" fillId="0" borderId="10" xfId="0" applyNumberFormat="1" applyFont="1" applyBorder="1"/>
    <xf numFmtId="166" fontId="5" fillId="0" borderId="11" xfId="0" applyNumberFormat="1" applyFont="1" applyBorder="1"/>
    <xf numFmtId="3" fontId="5" fillId="0" borderId="12" xfId="0" applyNumberFormat="1" applyFont="1" applyBorder="1"/>
    <xf numFmtId="166" fontId="5" fillId="0" borderId="13" xfId="0" applyNumberFormat="1" applyFont="1" applyBorder="1"/>
    <xf numFmtId="3" fontId="5" fillId="0" borderId="13" xfId="0" applyNumberFormat="1" applyFont="1" applyBorder="1"/>
    <xf numFmtId="166" fontId="5" fillId="0" borderId="14" xfId="0" applyNumberFormat="1" applyFont="1" applyBorder="1"/>
    <xf numFmtId="4" fontId="4" fillId="2" borderId="15" xfId="0" applyNumberFormat="1" applyFont="1" applyFill="1" applyBorder="1"/>
    <xf numFmtId="3" fontId="5" fillId="0" borderId="16" xfId="0" applyNumberFormat="1" applyFont="1" applyBorder="1"/>
    <xf numFmtId="166" fontId="5" fillId="0" borderId="17" xfId="0" applyNumberFormat="1" applyFont="1" applyBorder="1"/>
    <xf numFmtId="3" fontId="5" fillId="0" borderId="17" xfId="0" applyNumberFormat="1" applyFont="1" applyBorder="1"/>
    <xf numFmtId="166" fontId="5" fillId="0" borderId="18" xfId="0" applyNumberFormat="1" applyFont="1" applyBorder="1"/>
    <xf numFmtId="0" fontId="6" fillId="0" borderId="0" xfId="0" applyFont="1"/>
    <xf numFmtId="0" fontId="7" fillId="0" borderId="0" xfId="0" applyFont="1" applyFill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165" fontId="5" fillId="0" borderId="0" xfId="2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4" fontId="11" fillId="3" borderId="19" xfId="1" applyNumberFormat="1" applyFont="1" applyFill="1" applyBorder="1" applyAlignment="1">
      <alignment horizontal="left" wrapText="1"/>
    </xf>
    <xf numFmtId="4" fontId="11" fillId="3" borderId="0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" fontId="3" fillId="3" borderId="23" xfId="1" applyNumberFormat="1" applyFont="1" applyFill="1" applyBorder="1" applyAlignment="1">
      <alignment horizontal="center" wrapText="1"/>
    </xf>
    <xf numFmtId="4" fontId="13" fillId="4" borderId="4" xfId="1" applyNumberFormat="1" applyFont="1" applyFill="1" applyBorder="1" applyAlignment="1">
      <alignment horizontal="left" vertical="top" wrapText="1"/>
    </xf>
    <xf numFmtId="166" fontId="14" fillId="0" borderId="5" xfId="1" applyNumberFormat="1" applyFont="1" applyBorder="1" applyAlignment="1">
      <alignment horizontal="right" vertical="center" wrapText="1"/>
    </xf>
    <xf numFmtId="165" fontId="14" fillId="0" borderId="6" xfId="1" applyNumberFormat="1" applyFont="1" applyBorder="1" applyAlignment="1">
      <alignment horizontal="right" vertical="center" wrapText="1"/>
    </xf>
    <xf numFmtId="165" fontId="14" fillId="0" borderId="7" xfId="1" applyNumberFormat="1" applyFont="1" applyBorder="1" applyAlignment="1" applyProtection="1">
      <alignment horizontal="right" vertical="center" wrapText="1"/>
      <protection locked="0"/>
    </xf>
    <xf numFmtId="4" fontId="13" fillId="4" borderId="8" xfId="1" applyNumberFormat="1" applyFont="1" applyFill="1" applyBorder="1" applyAlignment="1">
      <alignment horizontal="left" vertical="top" wrapText="1"/>
    </xf>
    <xf numFmtId="166" fontId="14" fillId="0" borderId="9" xfId="1" applyNumberFormat="1" applyFont="1" applyBorder="1" applyAlignment="1">
      <alignment horizontal="right" vertical="center" wrapText="1"/>
    </xf>
    <xf numFmtId="165" fontId="14" fillId="0" borderId="10" xfId="1" applyNumberFormat="1" applyFont="1" applyBorder="1" applyAlignment="1">
      <alignment horizontal="right" vertical="center" wrapText="1"/>
    </xf>
    <xf numFmtId="165" fontId="14" fillId="0" borderId="11" xfId="1" applyNumberFormat="1" applyFont="1" applyBorder="1" applyAlignment="1" applyProtection="1">
      <alignment horizontal="right" vertical="center" wrapText="1"/>
      <protection locked="0"/>
    </xf>
    <xf numFmtId="4" fontId="13" fillId="4" borderId="15" xfId="1" applyNumberFormat="1" applyFont="1" applyFill="1" applyBorder="1" applyAlignment="1">
      <alignment horizontal="left" vertical="top" wrapText="1"/>
    </xf>
    <xf numFmtId="166" fontId="14" fillId="0" borderId="16" xfId="1" applyNumberFormat="1" applyFont="1" applyBorder="1" applyAlignment="1">
      <alignment horizontal="right" vertical="center" wrapText="1"/>
    </xf>
    <xf numFmtId="165" fontId="14" fillId="0" borderId="17" xfId="1" applyNumberFormat="1" applyFont="1" applyBorder="1" applyAlignment="1">
      <alignment horizontal="right" vertical="center" wrapText="1"/>
    </xf>
    <xf numFmtId="165" fontId="14" fillId="0" borderId="18" xfId="1" applyNumberFormat="1" applyFont="1" applyBorder="1" applyAlignment="1" applyProtection="1">
      <alignment horizontal="right" vertical="center" wrapText="1"/>
      <protection locked="0"/>
    </xf>
    <xf numFmtId="166" fontId="5" fillId="0" borderId="0" xfId="0" applyNumberFormat="1" applyFont="1" applyBorder="1"/>
    <xf numFmtId="0" fontId="8" fillId="0" borderId="0" xfId="0" applyFont="1"/>
    <xf numFmtId="166" fontId="14" fillId="0" borderId="0" xfId="1" applyNumberFormat="1" applyFont="1" applyBorder="1" applyAlignment="1">
      <alignment horizontal="right" vertical="center" wrapText="1"/>
    </xf>
    <xf numFmtId="165" fontId="14" fillId="0" borderId="0" xfId="1" applyNumberFormat="1" applyFont="1" applyBorder="1" applyAlignment="1">
      <alignment horizontal="right" vertical="center" wrapText="1"/>
    </xf>
    <xf numFmtId="165" fontId="14" fillId="0" borderId="0" xfId="1" applyNumberFormat="1" applyFont="1" applyBorder="1" applyAlignment="1" applyProtection="1">
      <alignment horizontal="right" vertical="center" wrapText="1"/>
      <protection locked="0"/>
    </xf>
    <xf numFmtId="4" fontId="13" fillId="0" borderId="0" xfId="1" applyNumberFormat="1" applyFont="1" applyFill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right"/>
    </xf>
    <xf numFmtId="0" fontId="1" fillId="0" borderId="0" xfId="0" applyFont="1" applyFill="1" applyBorder="1"/>
    <xf numFmtId="10" fontId="2" fillId="0" borderId="0" xfId="0" applyNumberFormat="1" applyFont="1"/>
    <xf numFmtId="0" fontId="10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4" fontId="3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4" fontId="3" fillId="3" borderId="24" xfId="1" applyNumberFormat="1" applyFont="1" applyFill="1" applyBorder="1" applyAlignment="1">
      <alignment horizontal="center" wrapText="1"/>
    </xf>
    <xf numFmtId="4" fontId="3" fillId="3" borderId="25" xfId="1" applyNumberFormat="1" applyFont="1" applyFill="1" applyBorder="1" applyAlignment="1">
      <alignment horizontal="center" wrapText="1"/>
    </xf>
    <xf numFmtId="4" fontId="3" fillId="3" borderId="26" xfId="1" applyNumberFormat="1" applyFont="1" applyFill="1" applyBorder="1" applyAlignment="1">
      <alignment horizontal="center" wrapText="1"/>
    </xf>
    <xf numFmtId="4" fontId="3" fillId="3" borderId="27" xfId="1" applyNumberFormat="1" applyFont="1" applyFill="1" applyBorder="1" applyAlignment="1">
      <alignment horizontal="center" wrapText="1"/>
    </xf>
    <xf numFmtId="4" fontId="3" fillId="3" borderId="28" xfId="1" applyNumberFormat="1" applyFont="1" applyFill="1" applyBorder="1" applyAlignment="1">
      <alignment horizontal="center" wrapText="1"/>
    </xf>
    <xf numFmtId="4" fontId="3" fillId="3" borderId="29" xfId="1" applyNumberFormat="1" applyFont="1" applyFill="1" applyBorder="1" applyAlignment="1">
      <alignment horizontal="center" wrapText="1"/>
    </xf>
    <xf numFmtId="3" fontId="5" fillId="0" borderId="5" xfId="1" applyNumberFormat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3" fontId="5" fillId="0" borderId="7" xfId="1" applyNumberFormat="1" applyFont="1" applyBorder="1" applyAlignment="1">
      <alignment vertical="center" wrapText="1"/>
    </xf>
    <xf numFmtId="3" fontId="5" fillId="0" borderId="9" xfId="1" applyNumberFormat="1" applyFont="1" applyBorder="1" applyAlignment="1">
      <alignment vertical="center" wrapText="1"/>
    </xf>
    <xf numFmtId="3" fontId="5" fillId="0" borderId="10" xfId="1" applyNumberFormat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3" fontId="5" fillId="0" borderId="16" xfId="1" applyNumberFormat="1" applyFont="1" applyBorder="1" applyAlignment="1">
      <alignment vertical="center" wrapText="1"/>
    </xf>
    <xf numFmtId="3" fontId="5" fillId="0" borderId="17" xfId="1" applyNumberFormat="1" applyFont="1" applyBorder="1" applyAlignment="1">
      <alignment vertical="center" wrapText="1"/>
    </xf>
    <xf numFmtId="3" fontId="5" fillId="0" borderId="18" xfId="1" applyNumberFormat="1" applyFont="1" applyBorder="1" applyAlignment="1">
      <alignment vertical="center" wrapText="1"/>
    </xf>
    <xf numFmtId="4" fontId="3" fillId="3" borderId="3" xfId="1" applyNumberFormat="1" applyFont="1" applyFill="1" applyBorder="1" applyAlignment="1">
      <alignment horizontal="center" wrapText="1"/>
    </xf>
    <xf numFmtId="165" fontId="5" fillId="0" borderId="5" xfId="1" applyNumberFormat="1" applyFont="1" applyBorder="1" applyAlignment="1">
      <alignment vertical="center" wrapText="1"/>
    </xf>
    <xf numFmtId="165" fontId="5" fillId="0" borderId="6" xfId="1" applyNumberFormat="1" applyFont="1" applyBorder="1" applyAlignment="1">
      <alignment vertical="center" wrapText="1"/>
    </xf>
    <xf numFmtId="165" fontId="5" fillId="0" borderId="7" xfId="1" applyNumberFormat="1" applyFont="1" applyBorder="1" applyAlignment="1">
      <alignment vertical="center" wrapText="1"/>
    </xf>
    <xf numFmtId="165" fontId="5" fillId="0" borderId="9" xfId="1" applyNumberFormat="1" applyFont="1" applyBorder="1" applyAlignment="1">
      <alignment vertical="center" wrapText="1"/>
    </xf>
    <xf numFmtId="165" fontId="5" fillId="0" borderId="10" xfId="1" applyNumberFormat="1" applyFont="1" applyBorder="1" applyAlignment="1">
      <alignment vertical="center" wrapText="1"/>
    </xf>
    <xf numFmtId="165" fontId="5" fillId="0" borderId="11" xfId="1" applyNumberFormat="1" applyFont="1" applyBorder="1" applyAlignment="1">
      <alignment vertical="center" wrapText="1"/>
    </xf>
    <xf numFmtId="165" fontId="5" fillId="0" borderId="16" xfId="1" applyNumberFormat="1" applyFont="1" applyBorder="1" applyAlignment="1">
      <alignment vertical="center" wrapText="1"/>
    </xf>
    <xf numFmtId="165" fontId="5" fillId="0" borderId="17" xfId="1" applyNumberFormat="1" applyFont="1" applyBorder="1" applyAlignment="1">
      <alignment vertical="center" wrapText="1"/>
    </xf>
    <xf numFmtId="165" fontId="5" fillId="0" borderId="18" xfId="1" applyNumberFormat="1" applyFont="1" applyBorder="1" applyAlignment="1">
      <alignment vertical="center" wrapText="1"/>
    </xf>
    <xf numFmtId="0" fontId="8" fillId="0" borderId="0" xfId="0" applyFont="1" applyFill="1" applyBorder="1" applyAlignment="1"/>
    <xf numFmtId="165" fontId="5" fillId="0" borderId="20" xfId="1" applyNumberFormat="1" applyFont="1" applyBorder="1" applyAlignment="1">
      <alignment vertical="center" wrapText="1"/>
    </xf>
    <xf numFmtId="165" fontId="5" fillId="0" borderId="0" xfId="1" applyNumberFormat="1" applyFont="1" applyBorder="1" applyAlignment="1">
      <alignment vertical="center" wrapText="1"/>
    </xf>
    <xf numFmtId="4" fontId="4" fillId="0" borderId="0" xfId="0" applyNumberFormat="1" applyFont="1" applyFill="1" applyBorder="1"/>
    <xf numFmtId="164" fontId="2" fillId="0" borderId="0" xfId="0" applyNumberFormat="1" applyFont="1"/>
    <xf numFmtId="165" fontId="14" fillId="0" borderId="14" xfId="1" applyNumberFormat="1" applyFont="1" applyBorder="1" applyAlignment="1" applyProtection="1">
      <alignment horizontal="right" vertical="center" wrapText="1"/>
      <protection locked="0"/>
    </xf>
    <xf numFmtId="49" fontId="18" fillId="0" borderId="30" xfId="0" applyNumberFormat="1" applyFont="1" applyBorder="1" applyAlignment="1">
      <alignment horizontal="right" wrapText="1"/>
    </xf>
    <xf numFmtId="0" fontId="15" fillId="0" borderId="0" xfId="0" applyNumberFormat="1" applyFont="1" applyFill="1" applyBorder="1" applyAlignment="1">
      <alignment vertical="justify"/>
    </xf>
    <xf numFmtId="4" fontId="12" fillId="3" borderId="0" xfId="1" applyNumberFormat="1" applyFill="1" applyBorder="1" applyAlignment="1">
      <alignment horizontal="left" wrapText="1"/>
    </xf>
    <xf numFmtId="4" fontId="13" fillId="4" borderId="30" xfId="1" applyNumberFormat="1" applyFont="1" applyFill="1" applyBorder="1" applyAlignment="1">
      <alignment horizontal="left" vertical="top" wrapText="1"/>
    </xf>
    <xf numFmtId="4" fontId="16" fillId="4" borderId="30" xfId="1" applyNumberFormat="1" applyFont="1" applyFill="1" applyBorder="1" applyAlignment="1">
      <alignment horizontal="left" vertical="top" wrapText="1"/>
    </xf>
    <xf numFmtId="165" fontId="17" fillId="0" borderId="30" xfId="0" applyNumberFormat="1" applyFont="1" applyBorder="1" applyAlignment="1">
      <alignment horizontal="right" wrapText="1"/>
    </xf>
    <xf numFmtId="0" fontId="20" fillId="0" borderId="0" xfId="0" applyFont="1"/>
    <xf numFmtId="0" fontId="7" fillId="0" borderId="0" xfId="0" applyFont="1"/>
    <xf numFmtId="0" fontId="2" fillId="0" borderId="0" xfId="0" applyFont="1" applyBorder="1"/>
    <xf numFmtId="0" fontId="3" fillId="0" borderId="0" xfId="0" applyNumberFormat="1" applyFont="1" applyFill="1" applyBorder="1"/>
    <xf numFmtId="0" fontId="2" fillId="0" borderId="0" xfId="0" applyFont="1" applyFill="1" applyBorder="1"/>
    <xf numFmtId="165" fontId="5" fillId="0" borderId="0" xfId="2" applyNumberFormat="1" applyFont="1" applyFill="1" applyBorder="1"/>
    <xf numFmtId="4" fontId="4" fillId="0" borderId="0" xfId="0" applyNumberFormat="1" applyFont="1" applyFill="1" applyBorder="1" applyAlignment="1">
      <alignment vertical="justify"/>
    </xf>
    <xf numFmtId="3" fontId="5" fillId="0" borderId="0" xfId="0" applyNumberFormat="1" applyFont="1" applyBorder="1"/>
    <xf numFmtId="0" fontId="0" fillId="0" borderId="0" xfId="0" applyFill="1" applyBorder="1"/>
    <xf numFmtId="4" fontId="13" fillId="4" borderId="19" xfId="1" applyNumberFormat="1" applyFont="1" applyFill="1" applyBorder="1" applyAlignment="1">
      <alignment horizontal="left" vertical="top" wrapText="1"/>
    </xf>
    <xf numFmtId="4" fontId="13" fillId="4" borderId="0" xfId="1" applyNumberFormat="1" applyFont="1" applyFill="1" applyBorder="1" applyAlignment="1">
      <alignment horizontal="left" vertical="top" wrapText="1"/>
    </xf>
    <xf numFmtId="4" fontId="13" fillId="4" borderId="20" xfId="1" applyNumberFormat="1" applyFont="1" applyFill="1" applyBorder="1" applyAlignment="1">
      <alignment horizontal="left" vertical="top" wrapText="1"/>
    </xf>
    <xf numFmtId="4" fontId="0" fillId="2" borderId="19" xfId="0" applyNumberFormat="1" applyFill="1" applyBorder="1"/>
    <xf numFmtId="4" fontId="0" fillId="2" borderId="0" xfId="0" applyNumberFormat="1" applyFill="1" applyBorder="1"/>
    <xf numFmtId="4" fontId="0" fillId="2" borderId="20" xfId="0" applyNumberFormat="1" applyFill="1" applyBorder="1"/>
    <xf numFmtId="4" fontId="4" fillId="2" borderId="19" xfId="0" applyNumberFormat="1" applyFont="1" applyFill="1" applyBorder="1" applyAlignment="1">
      <alignment vertical="justify"/>
    </xf>
    <xf numFmtId="4" fontId="4" fillId="2" borderId="0" xfId="0" applyNumberFormat="1" applyFont="1" applyFill="1" applyBorder="1" applyAlignment="1">
      <alignment vertical="justify"/>
    </xf>
    <xf numFmtId="4" fontId="4" fillId="2" borderId="20" xfId="0" applyNumberFormat="1" applyFont="1" applyFill="1" applyBorder="1" applyAlignment="1">
      <alignment vertical="justify"/>
    </xf>
    <xf numFmtId="4" fontId="4" fillId="2" borderId="19" xfId="0" applyNumberFormat="1" applyFont="1" applyFill="1" applyBorder="1"/>
    <xf numFmtId="4" fontId="4" fillId="2" borderId="0" xfId="0" applyNumberFormat="1" applyFont="1" applyFill="1" applyBorder="1"/>
    <xf numFmtId="4" fontId="4" fillId="2" borderId="20" xfId="0" applyNumberFormat="1" applyFont="1" applyFill="1" applyBorder="1"/>
    <xf numFmtId="4" fontId="0" fillId="7" borderId="0" xfId="0" applyNumberFormat="1" applyFill="1" applyBorder="1"/>
    <xf numFmtId="49" fontId="21" fillId="7" borderId="0" xfId="0" applyNumberFormat="1" applyFont="1" applyFill="1" applyBorder="1" applyAlignment="1">
      <alignment wrapText="1"/>
    </xf>
    <xf numFmtId="4" fontId="4" fillId="7" borderId="0" xfId="0" applyNumberFormat="1" applyFont="1" applyFill="1" applyBorder="1" applyAlignment="1"/>
    <xf numFmtId="4" fontId="4" fillId="2" borderId="33" xfId="0" applyNumberFormat="1" applyFont="1" applyFill="1" applyBorder="1"/>
    <xf numFmtId="165" fontId="5" fillId="0" borderId="12" xfId="1" applyNumberFormat="1" applyFont="1" applyBorder="1" applyAlignment="1">
      <alignment vertical="center" wrapText="1"/>
    </xf>
    <xf numFmtId="165" fontId="5" fillId="0" borderId="13" xfId="1" applyNumberFormat="1" applyFont="1" applyBorder="1" applyAlignment="1">
      <alignment vertical="center" wrapText="1"/>
    </xf>
    <xf numFmtId="165" fontId="5" fillId="0" borderId="14" xfId="1" applyNumberFormat="1" applyFont="1" applyBorder="1" applyAlignment="1">
      <alignment vertical="center" wrapText="1"/>
    </xf>
    <xf numFmtId="3" fontId="5" fillId="0" borderId="12" xfId="1" applyNumberFormat="1" applyFont="1" applyBorder="1" applyAlignment="1">
      <alignment vertical="center" wrapText="1"/>
    </xf>
    <xf numFmtId="3" fontId="5" fillId="0" borderId="13" xfId="1" applyNumberFormat="1" applyFont="1" applyBorder="1" applyAlignment="1">
      <alignment vertical="center" wrapText="1"/>
    </xf>
    <xf numFmtId="3" fontId="5" fillId="0" borderId="14" xfId="1" applyNumberFormat="1" applyFont="1" applyBorder="1" applyAlignment="1">
      <alignment vertical="center" wrapText="1"/>
    </xf>
    <xf numFmtId="4" fontId="13" fillId="4" borderId="33" xfId="1" applyNumberFormat="1" applyFont="1" applyFill="1" applyBorder="1" applyAlignment="1">
      <alignment horizontal="left" vertical="top" wrapText="1"/>
    </xf>
    <xf numFmtId="166" fontId="14" fillId="0" borderId="12" xfId="1" applyNumberFormat="1" applyFont="1" applyBorder="1" applyAlignment="1">
      <alignment horizontal="right" vertical="center" wrapText="1"/>
    </xf>
    <xf numFmtId="165" fontId="14" fillId="0" borderId="13" xfId="1" applyNumberFormat="1" applyFont="1" applyBorder="1" applyAlignment="1">
      <alignment horizontal="right" vertical="center" wrapText="1"/>
    </xf>
    <xf numFmtId="0" fontId="8" fillId="0" borderId="41" xfId="0" applyFont="1" applyFill="1" applyBorder="1" applyAlignment="1"/>
    <xf numFmtId="0" fontId="2" fillId="0" borderId="41" xfId="0" applyFont="1" applyFill="1" applyBorder="1" applyAlignment="1"/>
    <xf numFmtId="4" fontId="3" fillId="0" borderId="41" xfId="0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49" fontId="18" fillId="7" borderId="0" xfId="0" applyNumberFormat="1" applyFont="1" applyFill="1" applyBorder="1" applyAlignment="1">
      <alignment horizontal="right" wrapText="1"/>
    </xf>
    <xf numFmtId="0" fontId="2" fillId="7" borderId="0" xfId="0" applyFont="1" applyFill="1" applyBorder="1"/>
    <xf numFmtId="4" fontId="0" fillId="7" borderId="42" xfId="0" applyNumberFormat="1" applyFill="1" applyBorder="1"/>
    <xf numFmtId="4" fontId="0" fillId="7" borderId="43" xfId="0" applyNumberFormat="1" applyFill="1" applyBorder="1"/>
    <xf numFmtId="4" fontId="0" fillId="7" borderId="45" xfId="0" applyNumberFormat="1" applyFill="1" applyBorder="1"/>
    <xf numFmtId="4" fontId="19" fillId="7" borderId="44" xfId="0" applyNumberFormat="1" applyFont="1" applyFill="1" applyBorder="1" applyAlignment="1">
      <alignment horizontal="right"/>
    </xf>
    <xf numFmtId="4" fontId="4" fillId="7" borderId="45" xfId="0" applyNumberFormat="1" applyFont="1" applyFill="1" applyBorder="1" applyAlignment="1">
      <alignment vertical="justify"/>
    </xf>
    <xf numFmtId="0" fontId="17" fillId="7" borderId="46" xfId="0" applyFont="1" applyFill="1" applyBorder="1" applyAlignment="1">
      <alignment horizontal="right" wrapText="1"/>
    </xf>
    <xf numFmtId="166" fontId="14" fillId="7" borderId="47" xfId="1" applyNumberFormat="1" applyFont="1" applyFill="1" applyBorder="1" applyAlignment="1">
      <alignment vertical="center" wrapText="1"/>
    </xf>
    <xf numFmtId="0" fontId="17" fillId="7" borderId="47" xfId="0" applyFont="1" applyFill="1" applyBorder="1" applyAlignment="1">
      <alignment horizontal="right" wrapText="1"/>
    </xf>
    <xf numFmtId="166" fontId="14" fillId="7" borderId="48" xfId="1" applyNumberFormat="1" applyFont="1" applyFill="1" applyBorder="1" applyAlignment="1">
      <alignment vertical="center" wrapText="1"/>
    </xf>
    <xf numFmtId="0" fontId="17" fillId="7" borderId="49" xfId="0" applyFont="1" applyFill="1" applyBorder="1" applyAlignment="1">
      <alignment horizontal="right" wrapText="1"/>
    </xf>
    <xf numFmtId="166" fontId="14" fillId="7" borderId="50" xfId="1" applyNumberFormat="1" applyFont="1" applyFill="1" applyBorder="1" applyAlignment="1">
      <alignment vertical="center" wrapText="1"/>
    </xf>
    <xf numFmtId="0" fontId="17" fillId="7" borderId="50" xfId="0" applyFont="1" applyFill="1" applyBorder="1" applyAlignment="1">
      <alignment horizontal="right" wrapText="1"/>
    </xf>
    <xf numFmtId="166" fontId="14" fillId="7" borderId="51" xfId="1" applyNumberFormat="1" applyFont="1" applyFill="1" applyBorder="1" applyAlignment="1">
      <alignment vertical="center" wrapText="1"/>
    </xf>
    <xf numFmtId="3" fontId="5" fillId="7" borderId="49" xfId="0" applyNumberFormat="1" applyFont="1" applyFill="1" applyBorder="1"/>
    <xf numFmtId="166" fontId="5" fillId="7" borderId="50" xfId="0" applyNumberFormat="1" applyFont="1" applyFill="1" applyBorder="1"/>
    <xf numFmtId="3" fontId="5" fillId="7" borderId="50" xfId="0" applyNumberFormat="1" applyFont="1" applyFill="1" applyBorder="1"/>
    <xf numFmtId="166" fontId="5" fillId="7" borderId="51" xfId="0" applyNumberFormat="1" applyFont="1" applyFill="1" applyBorder="1"/>
    <xf numFmtId="4" fontId="4" fillId="7" borderId="52" xfId="0" applyNumberFormat="1" applyFont="1" applyFill="1" applyBorder="1" applyAlignment="1">
      <alignment vertical="justify"/>
    </xf>
    <xf numFmtId="49" fontId="21" fillId="7" borderId="53" xfId="0" applyNumberFormat="1" applyFont="1" applyFill="1" applyBorder="1" applyAlignment="1">
      <alignment wrapText="1"/>
    </xf>
    <xf numFmtId="3" fontId="5" fillId="7" borderId="54" xfId="0" applyNumberFormat="1" applyFont="1" applyFill="1" applyBorder="1"/>
    <xf numFmtId="166" fontId="14" fillId="7" borderId="55" xfId="1" applyNumberFormat="1" applyFont="1" applyFill="1" applyBorder="1" applyAlignment="1">
      <alignment vertical="center" wrapText="1"/>
    </xf>
    <xf numFmtId="165" fontId="25" fillId="7" borderId="55" xfId="0" applyNumberFormat="1" applyFont="1" applyFill="1" applyBorder="1" applyAlignment="1">
      <alignment horizontal="right"/>
    </xf>
    <xf numFmtId="3" fontId="5" fillId="7" borderId="55" xfId="0" applyNumberFormat="1" applyFont="1" applyFill="1" applyBorder="1"/>
    <xf numFmtId="166" fontId="14" fillId="7" borderId="56" xfId="1" applyNumberFormat="1" applyFont="1" applyFill="1" applyBorder="1" applyAlignment="1">
      <alignment vertical="center" wrapText="1"/>
    </xf>
    <xf numFmtId="4" fontId="19" fillId="7" borderId="44" xfId="0" applyNumberFormat="1" applyFont="1" applyFill="1" applyBorder="1"/>
    <xf numFmtId="4" fontId="4" fillId="7" borderId="42" xfId="0" applyNumberFormat="1" applyFont="1" applyFill="1" applyBorder="1"/>
    <xf numFmtId="4" fontId="4" fillId="7" borderId="43" xfId="0" applyNumberFormat="1" applyFont="1" applyFill="1" applyBorder="1"/>
    <xf numFmtId="4" fontId="4" fillId="7" borderId="45" xfId="0" applyNumberFormat="1" applyFont="1" applyFill="1" applyBorder="1"/>
    <xf numFmtId="4" fontId="12" fillId="9" borderId="45" xfId="1" applyNumberFormat="1" applyFont="1" applyFill="1" applyBorder="1" applyAlignment="1">
      <alignment horizontal="left" vertical="top" wrapText="1"/>
    </xf>
    <xf numFmtId="0" fontId="6" fillId="7" borderId="45" xfId="0" applyFont="1" applyFill="1" applyBorder="1"/>
    <xf numFmtId="0" fontId="2" fillId="7" borderId="52" xfId="0" applyFont="1" applyFill="1" applyBorder="1"/>
    <xf numFmtId="49" fontId="18" fillId="7" borderId="53" xfId="0" applyNumberFormat="1" applyFont="1" applyFill="1" applyBorder="1" applyAlignment="1">
      <alignment horizontal="right" wrapText="1"/>
    </xf>
    <xf numFmtId="0" fontId="17" fillId="7" borderId="57" xfId="0" applyFont="1" applyFill="1" applyBorder="1" applyAlignment="1">
      <alignment horizontal="right" wrapText="1"/>
    </xf>
    <xf numFmtId="165" fontId="24" fillId="7" borderId="47" xfId="0" applyNumberFormat="1" applyFont="1" applyFill="1" applyBorder="1" applyAlignment="1">
      <alignment horizontal="right" wrapText="1"/>
    </xf>
    <xf numFmtId="166" fontId="25" fillId="7" borderId="47" xfId="0" applyNumberFormat="1" applyFont="1" applyFill="1" applyBorder="1" applyAlignment="1">
      <alignment horizontal="right"/>
    </xf>
    <xf numFmtId="0" fontId="17" fillId="7" borderId="58" xfId="0" applyFont="1" applyFill="1" applyBorder="1" applyAlignment="1">
      <alignment horizontal="right" wrapText="1"/>
    </xf>
    <xf numFmtId="165" fontId="24" fillId="7" borderId="50" xfId="0" applyNumberFormat="1" applyFont="1" applyFill="1" applyBorder="1" applyAlignment="1">
      <alignment horizontal="right" wrapText="1"/>
    </xf>
    <xf numFmtId="166" fontId="25" fillId="7" borderId="50" xfId="0" applyNumberFormat="1" applyFont="1" applyFill="1" applyBorder="1" applyAlignment="1">
      <alignment horizontal="right"/>
    </xf>
    <xf numFmtId="0" fontId="2" fillId="7" borderId="58" xfId="0" applyFont="1" applyFill="1" applyBorder="1"/>
    <xf numFmtId="0" fontId="2" fillId="7" borderId="50" xfId="0" applyFont="1" applyFill="1" applyBorder="1"/>
    <xf numFmtId="0" fontId="2" fillId="7" borderId="51" xfId="0" applyFont="1" applyFill="1" applyBorder="1"/>
    <xf numFmtId="0" fontId="17" fillId="7" borderId="59" xfId="0" applyFont="1" applyFill="1" applyBorder="1" applyAlignment="1">
      <alignment horizontal="right" wrapText="1"/>
    </xf>
    <xf numFmtId="165" fontId="24" fillId="7" borderId="55" xfId="0" applyNumberFormat="1" applyFont="1" applyFill="1" applyBorder="1" applyAlignment="1">
      <alignment horizontal="right" wrapText="1"/>
    </xf>
    <xf numFmtId="0" fontId="2" fillId="7" borderId="49" xfId="0" applyFont="1" applyFill="1" applyBorder="1"/>
    <xf numFmtId="0" fontId="17" fillId="7" borderId="54" xfId="0" applyFont="1" applyFill="1" applyBorder="1" applyAlignment="1">
      <alignment horizontal="right" wrapText="1"/>
    </xf>
    <xf numFmtId="166" fontId="14" fillId="7" borderId="60" xfId="1" applyNumberFormat="1" applyFont="1" applyFill="1" applyBorder="1" applyAlignment="1">
      <alignment vertical="center" wrapText="1"/>
    </xf>
    <xf numFmtId="166" fontId="14" fillId="7" borderId="61" xfId="1" applyNumberFormat="1" applyFont="1" applyFill="1" applyBorder="1" applyAlignment="1">
      <alignment vertical="center" wrapText="1"/>
    </xf>
    <xf numFmtId="0" fontId="2" fillId="7" borderId="61" xfId="0" applyFont="1" applyFill="1" applyBorder="1"/>
    <xf numFmtId="166" fontId="14" fillId="7" borderId="62" xfId="1" applyNumberFormat="1" applyFont="1" applyFill="1" applyBorder="1" applyAlignment="1">
      <alignment vertical="center" wrapText="1"/>
    </xf>
    <xf numFmtId="4" fontId="4" fillId="7" borderId="63" xfId="0" applyNumberFormat="1" applyFont="1" applyFill="1" applyBorder="1"/>
    <xf numFmtId="4" fontId="13" fillId="9" borderId="45" xfId="1" applyNumberFormat="1" applyFont="1" applyFill="1" applyBorder="1" applyAlignment="1">
      <alignment horizontal="left" vertical="top" wrapText="1"/>
    </xf>
    <xf numFmtId="49" fontId="18" fillId="7" borderId="63" xfId="0" applyNumberFormat="1" applyFont="1" applyFill="1" applyBorder="1" applyAlignment="1">
      <alignment horizontal="right" wrapText="1"/>
    </xf>
    <xf numFmtId="4" fontId="4" fillId="7" borderId="0" xfId="0" applyNumberFormat="1" applyFont="1" applyFill="1" applyBorder="1"/>
    <xf numFmtId="4" fontId="12" fillId="3" borderId="64" xfId="1" applyNumberFormat="1" applyFill="1" applyBorder="1" applyAlignment="1">
      <alignment horizontal="left" wrapText="1"/>
    </xf>
    <xf numFmtId="4" fontId="12" fillId="3" borderId="65" xfId="1" applyNumberFormat="1" applyFill="1" applyBorder="1" applyAlignment="1">
      <alignment horizontal="left" wrapText="1"/>
    </xf>
    <xf numFmtId="4" fontId="12" fillId="3" borderId="69" xfId="1" applyNumberFormat="1" applyFill="1" applyBorder="1" applyAlignment="1">
      <alignment horizontal="left" wrapText="1"/>
    </xf>
    <xf numFmtId="4" fontId="12" fillId="3" borderId="70" xfId="1" applyNumberFormat="1" applyFill="1" applyBorder="1" applyAlignment="1">
      <alignment horizontal="left" wrapText="1"/>
    </xf>
    <xf numFmtId="4" fontId="12" fillId="3" borderId="35" xfId="1" applyNumberFormat="1" applyFill="1" applyBorder="1" applyAlignment="1">
      <alignment horizontal="left" wrapText="1"/>
    </xf>
    <xf numFmtId="0" fontId="19" fillId="2" borderId="71" xfId="0" applyFont="1" applyFill="1" applyBorder="1" applyAlignment="1">
      <alignment horizontal="center"/>
    </xf>
    <xf numFmtId="0" fontId="19" fillId="2" borderId="72" xfId="0" applyFont="1" applyFill="1" applyBorder="1" applyAlignment="1">
      <alignment horizontal="center"/>
    </xf>
    <xf numFmtId="0" fontId="19" fillId="2" borderId="73" xfId="0" applyFont="1" applyFill="1" applyBorder="1" applyAlignment="1">
      <alignment horizontal="center"/>
    </xf>
    <xf numFmtId="4" fontId="13" fillId="4" borderId="74" xfId="1" applyNumberFormat="1" applyFont="1" applyFill="1" applyBorder="1" applyAlignment="1">
      <alignment horizontal="left" vertical="top" wrapText="1"/>
    </xf>
    <xf numFmtId="49" fontId="18" fillId="0" borderId="75" xfId="0" applyNumberFormat="1" applyFont="1" applyBorder="1" applyAlignment="1">
      <alignment horizontal="right" wrapText="1"/>
    </xf>
    <xf numFmtId="0" fontId="17" fillId="0" borderId="75" xfId="0" applyFont="1" applyBorder="1" applyAlignment="1">
      <alignment horizontal="right" wrapText="1"/>
    </xf>
    <xf numFmtId="165" fontId="17" fillId="0" borderId="75" xfId="0" applyNumberFormat="1" applyFont="1" applyBorder="1" applyAlignment="1">
      <alignment horizontal="right" wrapText="1"/>
    </xf>
    <xf numFmtId="4" fontId="12" fillId="4" borderId="74" xfId="1" applyNumberFormat="1" applyFill="1" applyBorder="1" applyAlignment="1">
      <alignment horizontal="left" vertical="top" wrapText="1"/>
    </xf>
    <xf numFmtId="0" fontId="17" fillId="0" borderId="30" xfId="0" applyFont="1" applyBorder="1" applyAlignment="1">
      <alignment horizontal="right" wrapText="1"/>
    </xf>
    <xf numFmtId="4" fontId="12" fillId="4" borderId="76" xfId="1" applyNumberFormat="1" applyFill="1" applyBorder="1" applyAlignment="1">
      <alignment horizontal="left" vertical="top" wrapText="1"/>
    </xf>
    <xf numFmtId="4" fontId="12" fillId="0" borderId="0" xfId="1" applyNumberFormat="1" applyFill="1" applyBorder="1" applyAlignment="1">
      <alignment horizontal="left" vertical="top" wrapText="1"/>
    </xf>
    <xf numFmtId="0" fontId="2" fillId="10" borderId="64" xfId="0" applyFont="1" applyFill="1" applyBorder="1"/>
    <xf numFmtId="0" fontId="2" fillId="10" borderId="65" xfId="0" applyFont="1" applyFill="1" applyBorder="1"/>
    <xf numFmtId="0" fontId="2" fillId="10" borderId="69" xfId="0" applyFont="1" applyFill="1" applyBorder="1"/>
    <xf numFmtId="0" fontId="2" fillId="10" borderId="0" xfId="0" applyFont="1" applyFill="1" applyBorder="1"/>
    <xf numFmtId="0" fontId="27" fillId="11" borderId="79" xfId="0" applyNumberFormat="1" applyFont="1" applyFill="1" applyBorder="1" applyAlignment="1">
      <alignment horizontal="center"/>
    </xf>
    <xf numFmtId="0" fontId="27" fillId="5" borderId="80" xfId="0" applyNumberFormat="1" applyFont="1" applyFill="1" applyBorder="1" applyAlignment="1">
      <alignment horizontal="center"/>
    </xf>
    <xf numFmtId="0" fontId="27" fillId="12" borderId="80" xfId="0" applyNumberFormat="1" applyFont="1" applyFill="1" applyBorder="1" applyAlignment="1">
      <alignment horizontal="center"/>
    </xf>
    <xf numFmtId="0" fontId="27" fillId="12" borderId="81" xfId="0" applyNumberFormat="1" applyFont="1" applyFill="1" applyBorder="1" applyAlignment="1">
      <alignment horizontal="center" wrapText="1"/>
    </xf>
    <xf numFmtId="0" fontId="16" fillId="10" borderId="64" xfId="0" applyFont="1" applyFill="1" applyBorder="1"/>
    <xf numFmtId="4" fontId="4" fillId="13" borderId="82" xfId="0" applyNumberFormat="1" applyFont="1" applyFill="1" applyBorder="1"/>
    <xf numFmtId="165" fontId="24" fillId="11" borderId="83" xfId="0" applyNumberFormat="1" applyFont="1" applyFill="1" applyBorder="1" applyAlignment="1">
      <alignment horizontal="right" wrapText="1"/>
    </xf>
    <xf numFmtId="165" fontId="25" fillId="5" borderId="84" xfId="2" applyNumberFormat="1" applyFont="1" applyFill="1" applyBorder="1" applyAlignment="1">
      <alignment horizontal="right"/>
    </xf>
    <xf numFmtId="166" fontId="25" fillId="12" borderId="84" xfId="0" applyNumberFormat="1" applyFont="1" applyFill="1" applyBorder="1" applyAlignment="1">
      <alignment horizontal="right"/>
    </xf>
    <xf numFmtId="165" fontId="25" fillId="12" borderId="85" xfId="2" applyNumberFormat="1" applyFont="1" applyFill="1" applyBorder="1" applyAlignment="1">
      <alignment horizontal="right"/>
    </xf>
    <xf numFmtId="0" fontId="16" fillId="10" borderId="69" xfId="0" applyFont="1" applyFill="1" applyBorder="1"/>
    <xf numFmtId="4" fontId="4" fillId="13" borderId="86" xfId="0" applyNumberFormat="1" applyFont="1" applyFill="1" applyBorder="1"/>
    <xf numFmtId="165" fontId="24" fillId="11" borderId="87" xfId="0" applyNumberFormat="1" applyFont="1" applyFill="1" applyBorder="1" applyAlignment="1">
      <alignment horizontal="right" wrapText="1"/>
    </xf>
    <xf numFmtId="165" fontId="25" fillId="5" borderId="88" xfId="2" applyNumberFormat="1" applyFont="1" applyFill="1" applyBorder="1" applyAlignment="1">
      <alignment horizontal="right"/>
    </xf>
    <xf numFmtId="166" fontId="25" fillId="12" borderId="88" xfId="0" applyNumberFormat="1" applyFont="1" applyFill="1" applyBorder="1" applyAlignment="1">
      <alignment horizontal="right"/>
    </xf>
    <xf numFmtId="165" fontId="25" fillId="12" borderId="89" xfId="2" applyNumberFormat="1" applyFont="1" applyFill="1" applyBorder="1" applyAlignment="1">
      <alignment horizontal="right"/>
    </xf>
    <xf numFmtId="165" fontId="24" fillId="10" borderId="87" xfId="0" applyNumberFormat="1" applyFont="1" applyFill="1" applyBorder="1" applyAlignment="1">
      <alignment horizontal="right" wrapText="1"/>
    </xf>
    <xf numFmtId="165" fontId="25" fillId="14" borderId="88" xfId="2" applyNumberFormat="1" applyFont="1" applyFill="1" applyBorder="1" applyAlignment="1">
      <alignment horizontal="right"/>
    </xf>
    <xf numFmtId="49" fontId="18" fillId="0" borderId="90" xfId="0" applyNumberFormat="1" applyFont="1" applyBorder="1" applyAlignment="1">
      <alignment horizontal="right" wrapText="1"/>
    </xf>
    <xf numFmtId="165" fontId="2" fillId="10" borderId="91" xfId="0" applyNumberFormat="1" applyFont="1" applyFill="1" applyBorder="1"/>
    <xf numFmtId="165" fontId="5" fillId="5" borderId="92" xfId="2" applyNumberFormat="1" applyFont="1" applyFill="1" applyBorder="1" applyAlignment="1">
      <alignment horizontal="right"/>
    </xf>
    <xf numFmtId="166" fontId="5" fillId="6" borderId="93" xfId="0" applyNumberFormat="1" applyFont="1" applyFill="1" applyBorder="1" applyAlignment="1">
      <alignment horizontal="right"/>
    </xf>
    <xf numFmtId="165" fontId="5" fillId="12" borderId="94" xfId="2" applyNumberFormat="1" applyFont="1" applyFill="1" applyBorder="1" applyAlignment="1">
      <alignment horizontal="right"/>
    </xf>
    <xf numFmtId="0" fontId="16" fillId="10" borderId="70" xfId="0" applyFont="1" applyFill="1" applyBorder="1"/>
    <xf numFmtId="0" fontId="16" fillId="2" borderId="95" xfId="0" applyFont="1" applyFill="1" applyBorder="1"/>
    <xf numFmtId="165" fontId="2" fillId="10" borderId="96" xfId="0" applyNumberFormat="1" applyFont="1" applyFill="1" applyBorder="1"/>
    <xf numFmtId="165" fontId="5" fillId="5" borderId="97" xfId="0" applyNumberFormat="1" applyFont="1" applyFill="1" applyBorder="1" applyAlignment="1">
      <alignment horizontal="right"/>
    </xf>
    <xf numFmtId="165" fontId="5" fillId="6" borderId="98" xfId="0" applyNumberFormat="1" applyFont="1" applyFill="1" applyBorder="1"/>
    <xf numFmtId="165" fontId="5" fillId="12" borderId="99" xfId="2" applyNumberFormat="1" applyFont="1" applyFill="1" applyBorder="1" applyAlignment="1">
      <alignment horizontal="right"/>
    </xf>
    <xf numFmtId="4" fontId="28" fillId="8" borderId="69" xfId="1" applyNumberFormat="1" applyFont="1" applyFill="1" applyBorder="1" applyAlignment="1">
      <alignment horizontal="left" wrapText="1"/>
    </xf>
    <xf numFmtId="4" fontId="29" fillId="8" borderId="71" xfId="1" applyNumberFormat="1" applyFont="1" applyFill="1" applyBorder="1" applyAlignment="1">
      <alignment horizontal="center" wrapText="1"/>
    </xf>
    <xf numFmtId="4" fontId="29" fillId="8" borderId="100" xfId="1" applyNumberFormat="1" applyFont="1" applyFill="1" applyBorder="1" applyAlignment="1">
      <alignment horizontal="center" wrapText="1"/>
    </xf>
    <xf numFmtId="4" fontId="29" fillId="8" borderId="101" xfId="1" applyNumberFormat="1" applyFont="1" applyFill="1" applyBorder="1" applyAlignment="1">
      <alignment horizontal="center" wrapText="1"/>
    </xf>
    <xf numFmtId="4" fontId="4" fillId="7" borderId="69" xfId="0" applyNumberFormat="1" applyFont="1" applyFill="1" applyBorder="1" applyAlignment="1">
      <alignment vertical="justify"/>
    </xf>
    <xf numFmtId="3" fontId="30" fillId="7" borderId="102" xfId="1" applyNumberFormat="1" applyFont="1" applyFill="1" applyBorder="1" applyAlignment="1">
      <alignment vertical="center" wrapText="1"/>
    </xf>
    <xf numFmtId="3" fontId="30" fillId="7" borderId="31" xfId="1" applyNumberFormat="1" applyFont="1" applyFill="1" applyBorder="1" applyAlignment="1">
      <alignment vertical="center" wrapText="1"/>
    </xf>
    <xf numFmtId="3" fontId="30" fillId="7" borderId="32" xfId="1" applyNumberFormat="1" applyFont="1" applyFill="1" applyBorder="1" applyAlignment="1">
      <alignment vertical="center" wrapText="1"/>
    </xf>
    <xf numFmtId="3" fontId="30" fillId="7" borderId="103" xfId="1" applyNumberFormat="1" applyFont="1" applyFill="1" applyBorder="1" applyAlignment="1">
      <alignment vertical="center" wrapText="1"/>
    </xf>
    <xf numFmtId="3" fontId="30" fillId="7" borderId="10" xfId="1" applyNumberFormat="1" applyFont="1" applyFill="1" applyBorder="1" applyAlignment="1">
      <alignment vertical="center" wrapText="1"/>
    </xf>
    <xf numFmtId="3" fontId="30" fillId="7" borderId="11" xfId="1" applyNumberFormat="1" applyFont="1" applyFill="1" applyBorder="1" applyAlignment="1">
      <alignment vertical="center" wrapText="1"/>
    </xf>
    <xf numFmtId="49" fontId="22" fillId="7" borderId="74" xfId="0" applyNumberFormat="1" applyFont="1" applyFill="1" applyBorder="1" applyAlignment="1">
      <alignment horizontal="left" vertical="top" wrapText="1"/>
    </xf>
    <xf numFmtId="4" fontId="31" fillId="9" borderId="69" xfId="1" applyNumberFormat="1" applyFont="1" applyFill="1" applyBorder="1" applyAlignment="1">
      <alignment horizontal="left" vertical="top" wrapText="1"/>
    </xf>
    <xf numFmtId="4" fontId="31" fillId="9" borderId="74" xfId="1" applyNumberFormat="1" applyFont="1" applyFill="1" applyBorder="1" applyAlignment="1">
      <alignment horizontal="left" vertical="top" wrapText="1"/>
    </xf>
    <xf numFmtId="3" fontId="30" fillId="7" borderId="104" xfId="1" applyNumberFormat="1" applyFont="1" applyFill="1" applyBorder="1" applyAlignment="1">
      <alignment vertical="center" wrapText="1"/>
    </xf>
    <xf numFmtId="3" fontId="30" fillId="7" borderId="13" xfId="1" applyNumberFormat="1" applyFont="1" applyFill="1" applyBorder="1" applyAlignment="1">
      <alignment vertical="center" wrapText="1"/>
    </xf>
    <xf numFmtId="3" fontId="30" fillId="7" borderId="14" xfId="1" applyNumberFormat="1" applyFont="1" applyFill="1" applyBorder="1" applyAlignment="1">
      <alignment vertical="center" wrapText="1"/>
    </xf>
    <xf numFmtId="4" fontId="31" fillId="9" borderId="70" xfId="1" applyNumberFormat="1" applyFont="1" applyFill="1" applyBorder="1" applyAlignment="1">
      <alignment horizontal="left" vertical="top" wrapText="1"/>
    </xf>
    <xf numFmtId="4" fontId="31" fillId="9" borderId="78" xfId="1" applyNumberFormat="1" applyFont="1" applyFill="1" applyBorder="1" applyAlignment="1">
      <alignment horizontal="left" vertical="top" wrapText="1"/>
    </xf>
    <xf numFmtId="3" fontId="30" fillId="7" borderId="105" xfId="1" applyNumberFormat="1" applyFont="1" applyFill="1" applyBorder="1" applyAlignment="1">
      <alignment vertical="center" wrapText="1"/>
    </xf>
    <xf numFmtId="3" fontId="30" fillId="7" borderId="97" xfId="1" applyNumberFormat="1" applyFont="1" applyFill="1" applyBorder="1" applyAlignment="1">
      <alignment vertical="center" wrapText="1"/>
    </xf>
    <xf numFmtId="4" fontId="4" fillId="7" borderId="64" xfId="0" applyNumberFormat="1" applyFont="1" applyFill="1" applyBorder="1"/>
    <xf numFmtId="4" fontId="4" fillId="7" borderId="77" xfId="0" applyNumberFormat="1" applyFont="1" applyFill="1" applyBorder="1"/>
    <xf numFmtId="4" fontId="28" fillId="8" borderId="74" xfId="1" applyNumberFormat="1" applyFont="1" applyFill="1" applyBorder="1" applyAlignment="1">
      <alignment horizontal="left" wrapText="1"/>
    </xf>
    <xf numFmtId="165" fontId="30" fillId="7" borderId="84" xfId="1" applyNumberFormat="1" applyFont="1" applyFill="1" applyBorder="1" applyAlignment="1">
      <alignment vertical="center" wrapText="1"/>
    </xf>
    <xf numFmtId="165" fontId="30" fillId="7" borderId="88" xfId="1" applyNumberFormat="1" applyFont="1" applyFill="1" applyBorder="1" applyAlignment="1">
      <alignment vertical="center" wrapText="1"/>
    </xf>
    <xf numFmtId="165" fontId="30" fillId="7" borderId="106" xfId="1" applyNumberFormat="1" applyFont="1" applyFill="1" applyBorder="1" applyAlignment="1">
      <alignment vertical="center" wrapText="1"/>
    </xf>
    <xf numFmtId="165" fontId="30" fillId="7" borderId="107" xfId="1" applyNumberFormat="1" applyFont="1" applyFill="1" applyBorder="1" applyAlignment="1">
      <alignment vertical="center" wrapText="1"/>
    </xf>
    <xf numFmtId="165" fontId="30" fillId="7" borderId="108" xfId="1" applyNumberFormat="1" applyFont="1" applyFill="1" applyBorder="1" applyAlignment="1">
      <alignment vertical="center" wrapText="1"/>
    </xf>
    <xf numFmtId="4" fontId="29" fillId="8" borderId="72" xfId="1" applyNumberFormat="1" applyFont="1" applyFill="1" applyBorder="1" applyAlignment="1">
      <alignment horizontal="center" wrapText="1"/>
    </xf>
    <xf numFmtId="165" fontId="30" fillId="7" borderId="109" xfId="1" applyNumberFormat="1" applyFont="1" applyFill="1" applyBorder="1" applyAlignment="1">
      <alignment vertical="center" wrapText="1"/>
    </xf>
    <xf numFmtId="165" fontId="30" fillId="7" borderId="110" xfId="1" applyNumberFormat="1" applyFont="1" applyFill="1" applyBorder="1" applyAlignment="1">
      <alignment vertical="center" wrapText="1"/>
    </xf>
    <xf numFmtId="165" fontId="30" fillId="7" borderId="111" xfId="1" applyNumberFormat="1" applyFont="1" applyFill="1" applyBorder="1" applyAlignment="1">
      <alignment vertical="center" wrapText="1"/>
    </xf>
    <xf numFmtId="4" fontId="29" fillId="8" borderId="73" xfId="1" applyNumberFormat="1" applyFont="1" applyFill="1" applyBorder="1" applyAlignment="1">
      <alignment horizontal="center" wrapText="1"/>
    </xf>
    <xf numFmtId="165" fontId="30" fillId="7" borderId="85" xfId="1" applyNumberFormat="1" applyFont="1" applyFill="1" applyBorder="1" applyAlignment="1">
      <alignment vertical="center" wrapText="1"/>
    </xf>
    <xf numFmtId="165" fontId="30" fillId="7" borderId="89" xfId="1" applyNumberFormat="1" applyFont="1" applyFill="1" applyBorder="1" applyAlignment="1">
      <alignment vertical="center" wrapText="1"/>
    </xf>
    <xf numFmtId="165" fontId="30" fillId="7" borderId="112" xfId="1" applyNumberFormat="1" applyFont="1" applyFill="1" applyBorder="1" applyAlignment="1">
      <alignment vertical="center" wrapText="1"/>
    </xf>
    <xf numFmtId="165" fontId="30" fillId="7" borderId="113" xfId="1" applyNumberFormat="1" applyFont="1" applyFill="1" applyBorder="1" applyAlignment="1">
      <alignment vertical="center" wrapText="1"/>
    </xf>
    <xf numFmtId="165" fontId="5" fillId="6" borderId="98" xfId="0" applyNumberFormat="1" applyFont="1" applyFill="1" applyBorder="1" applyAlignment="1">
      <alignment horizontal="right"/>
    </xf>
    <xf numFmtId="0" fontId="2" fillId="10" borderId="63" xfId="0" applyFont="1" applyFill="1" applyBorder="1"/>
    <xf numFmtId="0" fontId="2" fillId="11" borderId="114" xfId="0" applyNumberFormat="1" applyFont="1" applyFill="1" applyBorder="1"/>
    <xf numFmtId="0" fontId="19" fillId="5" borderId="115" xfId="0" applyNumberFormat="1" applyFont="1" applyFill="1" applyBorder="1"/>
    <xf numFmtId="0" fontId="19" fillId="7" borderId="115" xfId="0" applyNumberFormat="1" applyFont="1" applyFill="1" applyBorder="1"/>
    <xf numFmtId="0" fontId="19" fillId="13" borderId="116" xfId="0" applyNumberFormat="1" applyFont="1" applyFill="1" applyBorder="1" applyAlignment="1">
      <alignment horizontal="center" wrapText="1"/>
    </xf>
    <xf numFmtId="0" fontId="19" fillId="11" borderId="114" xfId="0" applyNumberFormat="1" applyFont="1" applyFill="1" applyBorder="1" applyAlignment="1">
      <alignment horizontal="center" wrapText="1"/>
    </xf>
    <xf numFmtId="4" fontId="4" fillId="10" borderId="69" xfId="0" applyNumberFormat="1" applyFont="1" applyFill="1" applyBorder="1" applyAlignment="1">
      <alignment vertical="justify"/>
    </xf>
    <xf numFmtId="49" fontId="18" fillId="13" borderId="63" xfId="0" applyNumberFormat="1" applyFont="1" applyFill="1" applyBorder="1" applyAlignment="1">
      <alignment horizontal="right" wrapText="1"/>
    </xf>
    <xf numFmtId="165" fontId="17" fillId="11" borderId="46" xfId="0" applyNumberFormat="1" applyFont="1" applyFill="1" applyBorder="1" applyAlignment="1">
      <alignment horizontal="right" wrapText="1"/>
    </xf>
    <xf numFmtId="165" fontId="5" fillId="5" borderId="47" xfId="2" applyNumberFormat="1" applyFont="1" applyFill="1" applyBorder="1" applyAlignment="1">
      <alignment horizontal="right"/>
    </xf>
    <xf numFmtId="166" fontId="5" fillId="7" borderId="47" xfId="0" applyNumberFormat="1" applyFont="1" applyFill="1" applyBorder="1" applyAlignment="1">
      <alignment horizontal="right"/>
    </xf>
    <xf numFmtId="166" fontId="5" fillId="0" borderId="48" xfId="0" applyNumberFormat="1" applyFont="1" applyBorder="1" applyAlignment="1">
      <alignment horizontal="right"/>
    </xf>
    <xf numFmtId="165" fontId="17" fillId="11" borderId="57" xfId="0" applyNumberFormat="1" applyFont="1" applyFill="1" applyBorder="1" applyAlignment="1">
      <alignment horizontal="right" wrapText="1"/>
    </xf>
    <xf numFmtId="166" fontId="5" fillId="0" borderId="60" xfId="0" applyNumberFormat="1" applyFont="1" applyBorder="1" applyAlignment="1">
      <alignment horizontal="right"/>
    </xf>
    <xf numFmtId="165" fontId="17" fillId="11" borderId="49" xfId="0" applyNumberFormat="1" applyFont="1" applyFill="1" applyBorder="1" applyAlignment="1">
      <alignment horizontal="right" wrapText="1"/>
    </xf>
    <xf numFmtId="165" fontId="5" fillId="5" borderId="50" xfId="2" applyNumberFormat="1" applyFont="1" applyFill="1" applyBorder="1" applyAlignment="1">
      <alignment horizontal="right"/>
    </xf>
    <xf numFmtId="166" fontId="5" fillId="7" borderId="50" xfId="0" applyNumberFormat="1" applyFont="1" applyFill="1" applyBorder="1" applyAlignment="1">
      <alignment horizontal="right"/>
    </xf>
    <xf numFmtId="166" fontId="5" fillId="0" borderId="51" xfId="0" applyNumberFormat="1" applyFont="1" applyBorder="1" applyAlignment="1">
      <alignment horizontal="right"/>
    </xf>
    <xf numFmtId="165" fontId="17" fillId="11" borderId="58" xfId="0" applyNumberFormat="1" applyFont="1" applyFill="1" applyBorder="1" applyAlignment="1">
      <alignment horizontal="right" wrapText="1"/>
    </xf>
    <xf numFmtId="166" fontId="5" fillId="0" borderId="61" xfId="0" applyNumberFormat="1" applyFont="1" applyBorder="1" applyAlignment="1">
      <alignment horizontal="right"/>
    </xf>
    <xf numFmtId="49" fontId="18" fillId="13" borderId="0" xfId="0" applyNumberFormat="1" applyFont="1" applyFill="1" applyBorder="1" applyAlignment="1">
      <alignment horizontal="right" wrapText="1"/>
    </xf>
    <xf numFmtId="4" fontId="4" fillId="13" borderId="63" xfId="0" applyNumberFormat="1" applyFont="1" applyFill="1" applyBorder="1"/>
    <xf numFmtId="4" fontId="4" fillId="11" borderId="49" xfId="0" applyNumberFormat="1" applyFont="1" applyFill="1" applyBorder="1"/>
    <xf numFmtId="166" fontId="5" fillId="11" borderId="58" xfId="0" applyNumberFormat="1" applyFont="1" applyFill="1" applyBorder="1" applyAlignment="1">
      <alignment horizontal="right"/>
    </xf>
    <xf numFmtId="166" fontId="5" fillId="11" borderId="49" xfId="0" applyNumberFormat="1" applyFont="1" applyFill="1" applyBorder="1" applyAlignment="1">
      <alignment horizontal="right"/>
    </xf>
    <xf numFmtId="4" fontId="4" fillId="10" borderId="70" xfId="0" applyNumberFormat="1" applyFont="1" applyFill="1" applyBorder="1" applyAlignment="1">
      <alignment vertical="justify"/>
    </xf>
    <xf numFmtId="4" fontId="4" fillId="10" borderId="117" xfId="0" applyNumberFormat="1" applyFont="1" applyFill="1" applyBorder="1"/>
    <xf numFmtId="165" fontId="17" fillId="11" borderId="118" xfId="0" applyNumberFormat="1" applyFont="1" applyFill="1" applyBorder="1" applyAlignment="1">
      <alignment horizontal="right" wrapText="1"/>
    </xf>
    <xf numFmtId="165" fontId="5" fillId="5" borderId="119" xfId="2" applyNumberFormat="1" applyFont="1" applyFill="1" applyBorder="1" applyAlignment="1">
      <alignment horizontal="right"/>
    </xf>
    <xf numFmtId="165" fontId="5" fillId="7" borderId="119" xfId="2" applyNumberFormat="1" applyFont="1" applyFill="1" applyBorder="1"/>
    <xf numFmtId="166" fontId="5" fillId="0" borderId="120" xfId="0" applyNumberFormat="1" applyFont="1" applyBorder="1" applyAlignment="1">
      <alignment horizontal="right"/>
    </xf>
    <xf numFmtId="165" fontId="17" fillId="11" borderId="121" xfId="0" applyNumberFormat="1" applyFont="1" applyFill="1" applyBorder="1" applyAlignment="1">
      <alignment horizontal="right" wrapText="1"/>
    </xf>
    <xf numFmtId="166" fontId="5" fillId="0" borderId="122" xfId="0" applyNumberFormat="1" applyFont="1" applyBorder="1"/>
    <xf numFmtId="166" fontId="5" fillId="0" borderId="120" xfId="0" applyNumberFormat="1" applyFont="1" applyBorder="1"/>
    <xf numFmtId="0" fontId="3" fillId="10" borderId="19" xfId="0" applyFont="1" applyFill="1" applyBorder="1" applyAlignment="1">
      <alignment horizontal="center"/>
    </xf>
    <xf numFmtId="0" fontId="26" fillId="10" borderId="64" xfId="0" applyFont="1" applyFill="1" applyBorder="1" applyAlignment="1">
      <alignment horizontal="center" wrapText="1"/>
    </xf>
    <xf numFmtId="0" fontId="26" fillId="10" borderId="65" xfId="0" applyFont="1" applyFill="1" applyBorder="1" applyAlignment="1">
      <alignment horizontal="center" wrapText="1"/>
    </xf>
    <xf numFmtId="0" fontId="26" fillId="10" borderId="77" xfId="0" applyFont="1" applyFill="1" applyBorder="1" applyAlignment="1">
      <alignment horizontal="center" wrapText="1"/>
    </xf>
    <xf numFmtId="0" fontId="26" fillId="10" borderId="70" xfId="0" applyFont="1" applyFill="1" applyBorder="1" applyAlignment="1">
      <alignment horizontal="center"/>
    </xf>
    <xf numFmtId="0" fontId="26" fillId="10" borderId="35" xfId="0" applyFont="1" applyFill="1" applyBorder="1" applyAlignment="1">
      <alignment horizontal="center"/>
    </xf>
    <xf numFmtId="0" fontId="26" fillId="10" borderId="78" xfId="0" applyFont="1" applyFill="1" applyBorder="1" applyAlignment="1">
      <alignment horizontal="center"/>
    </xf>
    <xf numFmtId="0" fontId="19" fillId="7" borderId="66" xfId="0" applyFont="1" applyFill="1" applyBorder="1" applyAlignment="1">
      <alignment horizontal="center"/>
    </xf>
    <xf numFmtId="0" fontId="19" fillId="7" borderId="67" xfId="0" applyFont="1" applyFill="1" applyBorder="1" applyAlignment="1">
      <alignment horizontal="center"/>
    </xf>
    <xf numFmtId="0" fontId="19" fillId="7" borderId="68" xfId="0" applyFont="1" applyFill="1" applyBorder="1" applyAlignment="1">
      <alignment horizontal="center"/>
    </xf>
    <xf numFmtId="4" fontId="3" fillId="3" borderId="34" xfId="1" applyNumberFormat="1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4" fontId="19" fillId="3" borderId="66" xfId="1" applyNumberFormat="1" applyFont="1" applyFill="1" applyBorder="1" applyAlignment="1">
      <alignment horizontal="center" wrapText="1"/>
    </xf>
    <xf numFmtId="4" fontId="19" fillId="3" borderId="67" xfId="1" applyNumberFormat="1" applyFont="1" applyFill="1" applyBorder="1" applyAlignment="1">
      <alignment horizontal="center" wrapText="1"/>
    </xf>
    <xf numFmtId="4" fontId="19" fillId="3" borderId="68" xfId="1" applyNumberFormat="1" applyFont="1" applyFill="1" applyBorder="1" applyAlignment="1">
      <alignment horizontal="center" wrapText="1"/>
    </xf>
    <xf numFmtId="4" fontId="3" fillId="3" borderId="0" xfId="1" applyNumberFormat="1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2" borderId="0" xfId="0" applyNumberFormat="1" applyFont="1" applyFill="1" applyBorder="1"/>
    <xf numFmtId="4" fontId="4" fillId="2" borderId="20" xfId="0" applyNumberFormat="1" applyFont="1" applyFill="1" applyBorder="1"/>
    <xf numFmtId="4" fontId="19" fillId="7" borderId="44" xfId="0" applyNumberFormat="1" applyFont="1" applyFill="1" applyBorder="1" applyAlignment="1">
      <alignment horizontal="center"/>
    </xf>
    <xf numFmtId="4" fontId="3" fillId="2" borderId="36" xfId="0" applyNumberFormat="1" applyFont="1" applyFill="1" applyBorder="1" applyAlignment="1">
      <alignment horizontal="center"/>
    </xf>
    <xf numFmtId="4" fontId="3" fillId="2" borderId="37" xfId="0" applyNumberFormat="1" applyFont="1" applyFill="1" applyBorder="1" applyAlignment="1">
      <alignment horizontal="center"/>
    </xf>
    <xf numFmtId="4" fontId="3" fillId="2" borderId="38" xfId="0" applyNumberFormat="1" applyFont="1" applyFill="1" applyBorder="1" applyAlignment="1">
      <alignment horizontal="center"/>
    </xf>
    <xf numFmtId="4" fontId="3" fillId="2" borderId="39" xfId="0" applyNumberFormat="1" applyFont="1" applyFill="1" applyBorder="1" applyAlignment="1">
      <alignment horizontal="center"/>
    </xf>
    <xf numFmtId="4" fontId="19" fillId="15" borderId="44" xfId="1" applyNumberFormat="1" applyFont="1" applyFill="1" applyBorder="1" applyAlignment="1">
      <alignment horizontal="center" vertical="top" wrapText="1"/>
    </xf>
    <xf numFmtId="4" fontId="19" fillId="11" borderId="44" xfId="0" applyNumberFormat="1" applyFont="1" applyFill="1" applyBorder="1" applyAlignment="1">
      <alignment horizontal="center" vertical="top" wrapText="1"/>
    </xf>
    <xf numFmtId="4" fontId="3" fillId="2" borderId="40" xfId="0" applyNumberFormat="1" applyFont="1" applyFill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4" fontId="3" fillId="2" borderId="26" xfId="0" applyNumberFormat="1" applyFont="1" applyFill="1" applyBorder="1" applyAlignment="1">
      <alignment horizontal="center" wrapText="1"/>
    </xf>
    <xf numFmtId="0" fontId="19" fillId="10" borderId="30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19" fillId="7" borderId="44" xfId="0" applyFont="1" applyFill="1" applyBorder="1" applyAlignment="1">
      <alignment horizontal="center" wrapText="1"/>
    </xf>
    <xf numFmtId="0" fontId="1" fillId="7" borderId="44" xfId="0" applyFont="1" applyFill="1" applyBorder="1" applyAlignment="1">
      <alignment horizontal="center" wrapText="1"/>
    </xf>
    <xf numFmtId="4" fontId="19" fillId="7" borderId="44" xfId="0" applyNumberFormat="1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</cellXfs>
  <cellStyles count="3">
    <cellStyle name="Normal" xfId="0" builtinId="0"/>
    <cellStyle name="Normal_data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Computerised system in 2005 (n=817)</a:t>
            </a:r>
          </a:p>
        </c:rich>
      </c:tx>
      <c:layout>
        <c:manualLayout>
          <c:xMode val="edge"/>
          <c:yMode val="edge"/>
          <c:x val="0.28388327443321582"/>
          <c:y val="3.1026284757883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9234935244485E-2"/>
          <c:y val="0.15274463007159939"/>
          <c:w val="0.89011148214193059"/>
          <c:h val="0.52267303102625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'Q27'!$F$41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'Q27'!$F$45:$F$67</c:f>
              <c:numCache>
                <c:formatCode>#,##0.0%</c:formatCode>
                <c:ptCount val="23"/>
                <c:pt idx="0">
                  <c:v>3.7999999999999999E-2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8.2000000000000003E-2</c:v>
                </c:pt>
                <c:pt idx="4">
                  <c:v>1.2E-2</c:v>
                </c:pt>
                <c:pt idx="5">
                  <c:v>1.7999999999999999E-2</c:v>
                </c:pt>
                <c:pt idx="6">
                  <c:v>4.2999999999999997E-2</c:v>
                </c:pt>
                <c:pt idx="7">
                  <c:v>2.5999999999999999E-2</c:v>
                </c:pt>
                <c:pt idx="8">
                  <c:v>0.16300000000000001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5.6000000000000001E-2</c:v>
                </c:pt>
                <c:pt idx="12">
                  <c:v>6.4000000000000001E-2</c:v>
                </c:pt>
                <c:pt idx="13">
                  <c:v>2.1000000000000001E-2</c:v>
                </c:pt>
                <c:pt idx="14">
                  <c:v>5.0000000000000001E-3</c:v>
                </c:pt>
                <c:pt idx="15">
                  <c:v>3.2000000000000001E-2</c:v>
                </c:pt>
                <c:pt idx="16">
                  <c:v>0.01</c:v>
                </c:pt>
                <c:pt idx="17">
                  <c:v>5.0999999999999997E-2</c:v>
                </c:pt>
                <c:pt idx="18">
                  <c:v>7.4999999999999997E-2</c:v>
                </c:pt>
                <c:pt idx="19">
                  <c:v>2.9000000000000001E-2</c:v>
                </c:pt>
                <c:pt idx="20">
                  <c:v>8.4000000000000005E-2</c:v>
                </c:pt>
                <c:pt idx="21">
                  <c:v>3.3000000000000002E-2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'Q27'!$J$41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'Q27'!$J$45:$J$67</c:f>
              <c:numCache>
                <c:formatCode>#,##0.0%</c:formatCode>
                <c:ptCount val="23"/>
                <c:pt idx="0">
                  <c:v>0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2E-3</c:v>
                </c:pt>
                <c:pt idx="13">
                  <c:v>6.0000000000000001E-3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2E-3</c:v>
                </c:pt>
                <c:pt idx="18">
                  <c:v>0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799232"/>
        <c:axId val="168801024"/>
      </c:barChart>
      <c:catAx>
        <c:axId val="1687992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01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992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84355302043939"/>
          <c:y val="0.92641765567347634"/>
          <c:w val="0.13858309049951428"/>
          <c:h val="5.28303187645022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Computerised system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n=984 (2010), n=801 (2005)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'Q27'!$C$75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FYROM</c:v>
                </c:pt>
                <c:pt idx="10">
                  <c:v>France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'Q27'!$C$76:$C$105</c:f>
              <c:numCache>
                <c:formatCode>0.0%</c:formatCode>
                <c:ptCount val="30"/>
                <c:pt idx="0">
                  <c:v>1</c:v>
                </c:pt>
                <c:pt idx="1">
                  <c:v>0.94444444444444442</c:v>
                </c:pt>
                <c:pt idx="2">
                  <c:v>1</c:v>
                </c:pt>
                <c:pt idx="3">
                  <c:v>0.98181818181818181</c:v>
                </c:pt>
                <c:pt idx="4">
                  <c:v>0.97435897435897434</c:v>
                </c:pt>
                <c:pt idx="5">
                  <c:v>1</c:v>
                </c:pt>
                <c:pt idx="6">
                  <c:v>0.8571428571428571</c:v>
                </c:pt>
                <c:pt idx="7">
                  <c:v>0.94444444444444442</c:v>
                </c:pt>
                <c:pt idx="8">
                  <c:v>0.97619047619047616</c:v>
                </c:pt>
                <c:pt idx="9">
                  <c:v>0.96153846153846156</c:v>
                </c:pt>
                <c:pt idx="10">
                  <c:v>1</c:v>
                </c:pt>
                <c:pt idx="11">
                  <c:v>0.98039215686274506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0.97435897435897434</c:v>
                </c:pt>
                <c:pt idx="16">
                  <c:v>0.9285714285714286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0.875</c:v>
                </c:pt>
                <c:pt idx="21">
                  <c:v>0.93617021276595747</c:v>
                </c:pt>
                <c:pt idx="22">
                  <c:v>1</c:v>
                </c:pt>
                <c:pt idx="23">
                  <c:v>0.93333333333333335</c:v>
                </c:pt>
                <c:pt idx="24">
                  <c:v>1</c:v>
                </c:pt>
                <c:pt idx="25">
                  <c:v>0.95652173913043481</c:v>
                </c:pt>
                <c:pt idx="26">
                  <c:v>0.98333333333333328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'Q27'!$D$75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FYROM</c:v>
                </c:pt>
                <c:pt idx="10">
                  <c:v>France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'Q27'!$D$76:$D$105</c:f>
              <c:numCache>
                <c:formatCode>0.0%</c:formatCode>
                <c:ptCount val="30"/>
                <c:pt idx="0">
                  <c:v>1</c:v>
                </c:pt>
                <c:pt idx="1">
                  <c:v>0.92900000000000005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0.91300000000000003</c:v>
                </c:pt>
                <c:pt idx="11">
                  <c:v>0.97799999999999998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0.96299999999999997</c:v>
                </c:pt>
                <c:pt idx="17">
                  <c:v>0.77300000000000002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0.95499999999999996</c:v>
                </c:pt>
                <c:pt idx="24">
                  <c:v>1</c:v>
                </c:pt>
                <c:pt idx="25">
                  <c:v>0.96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'Q27'!$E$75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FYROM</c:v>
                </c:pt>
                <c:pt idx="10">
                  <c:v>France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'Q27'!$E$76:$E$105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6">
                  <c:v>0.9</c:v>
                </c:pt>
                <c:pt idx="8">
                  <c:v>0.94545454545454544</c:v>
                </c:pt>
                <c:pt idx="10">
                  <c:v>0.95945945945945954</c:v>
                </c:pt>
                <c:pt idx="11">
                  <c:v>1</c:v>
                </c:pt>
                <c:pt idx="12">
                  <c:v>1</c:v>
                </c:pt>
                <c:pt idx="13">
                  <c:v>0.9538461538461539</c:v>
                </c:pt>
                <c:pt idx="19">
                  <c:v>1</c:v>
                </c:pt>
                <c:pt idx="20">
                  <c:v>0.69696969696969702</c:v>
                </c:pt>
                <c:pt idx="24">
                  <c:v>0.96666666666666667</c:v>
                </c:pt>
                <c:pt idx="25">
                  <c:v>0.96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0.98701298701298701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888960"/>
        <c:axId val="168898944"/>
      </c:barChart>
      <c:catAx>
        <c:axId val="168888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9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98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889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00341469441897"/>
          <c:y val="0.9349469745335901"/>
          <c:w val="0.20399466828415369"/>
          <c:h val="4.27511172589912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getting the prescriptions from the wards in 2005 (n=792)</a:t>
            </a:r>
          </a:p>
        </c:rich>
      </c:tx>
      <c:layout>
        <c:manualLayout>
          <c:xMode val="edge"/>
          <c:yMode val="edge"/>
          <c:x val="0.10925650265033698"/>
          <c:y val="3.2171664099574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2731411229293E-2"/>
          <c:y val="0.16890102539196741"/>
          <c:w val="0.90895295902883155"/>
          <c:h val="0.51742695080396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'Q27'!$C$357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'Q27'!$B$358:$B$380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'Q27'!$C$358:$C$380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0.01</c:v>
                </c:pt>
                <c:pt idx="2">
                  <c:v>8.0000000000000002E-3</c:v>
                </c:pt>
                <c:pt idx="3">
                  <c:v>4.7E-2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2.9000000000000001E-2</c:v>
                </c:pt>
                <c:pt idx="7">
                  <c:v>0.01</c:v>
                </c:pt>
                <c:pt idx="8">
                  <c:v>9.6000000000000002E-2</c:v>
                </c:pt>
                <c:pt idx="9">
                  <c:v>5.0000000000000001E-3</c:v>
                </c:pt>
                <c:pt idx="10">
                  <c:v>4.2999999999999997E-2</c:v>
                </c:pt>
                <c:pt idx="11">
                  <c:v>5.0000000000000001E-3</c:v>
                </c:pt>
                <c:pt idx="12">
                  <c:v>0.04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2.3E-2</c:v>
                </c:pt>
                <c:pt idx="16">
                  <c:v>0</c:v>
                </c:pt>
                <c:pt idx="17">
                  <c:v>2.1000000000000001E-2</c:v>
                </c:pt>
                <c:pt idx="18">
                  <c:v>2.3E-2</c:v>
                </c:pt>
                <c:pt idx="19">
                  <c:v>1.2999999999999999E-2</c:v>
                </c:pt>
                <c:pt idx="20">
                  <c:v>3.7999999999999999E-2</c:v>
                </c:pt>
                <c:pt idx="21">
                  <c:v>4.0000000000000001E-3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'Q27'!$D$357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'Q27'!$B$358:$B$380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'Q27'!$D$358:$D$380</c:f>
              <c:numCache>
                <c:formatCode>0.0%</c:formatCode>
                <c:ptCount val="23"/>
                <c:pt idx="0">
                  <c:v>8.9999999999999976E-3</c:v>
                </c:pt>
                <c:pt idx="1">
                  <c:v>6.0000000000000001E-3</c:v>
                </c:pt>
                <c:pt idx="2">
                  <c:v>1.0999999999999999E-2</c:v>
                </c:pt>
                <c:pt idx="3">
                  <c:v>3.8000000000000006E-2</c:v>
                </c:pt>
                <c:pt idx="4">
                  <c:v>4.9999999999999992E-3</c:v>
                </c:pt>
                <c:pt idx="5">
                  <c:v>8.9999999999999993E-3</c:v>
                </c:pt>
                <c:pt idx="6">
                  <c:v>1.4999999999999996E-2</c:v>
                </c:pt>
                <c:pt idx="7">
                  <c:v>1.7000000000000001E-2</c:v>
                </c:pt>
                <c:pt idx="8">
                  <c:v>6.9000000000000006E-2</c:v>
                </c:pt>
                <c:pt idx="9">
                  <c:v>1.2999999999999998E-2</c:v>
                </c:pt>
                <c:pt idx="10">
                  <c:v>3.5000000000000003E-2</c:v>
                </c:pt>
                <c:pt idx="11">
                  <c:v>5.2000000000000005E-2</c:v>
                </c:pt>
                <c:pt idx="12">
                  <c:v>2.4E-2</c:v>
                </c:pt>
                <c:pt idx="13">
                  <c:v>1.6E-2</c:v>
                </c:pt>
                <c:pt idx="14">
                  <c:v>1E-3</c:v>
                </c:pt>
                <c:pt idx="15">
                  <c:v>1.0000000000000002E-2</c:v>
                </c:pt>
                <c:pt idx="16">
                  <c:v>0.01</c:v>
                </c:pt>
                <c:pt idx="17">
                  <c:v>2.8000000000000001E-2</c:v>
                </c:pt>
                <c:pt idx="18">
                  <c:v>5.3999999999999999E-2</c:v>
                </c:pt>
                <c:pt idx="19">
                  <c:v>1.7000000000000001E-2</c:v>
                </c:pt>
                <c:pt idx="20">
                  <c:v>4.8999999999999995E-2</c:v>
                </c:pt>
                <c:pt idx="21">
                  <c:v>3.0000000000000002E-2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919808"/>
        <c:axId val="168921344"/>
      </c:barChart>
      <c:catAx>
        <c:axId val="1689198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9213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198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75409869724582"/>
          <c:y val="0.91648960927416068"/>
          <c:w val="0.11473289600208036"/>
          <c:h val="5.99571991343863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stock control and stock distribution in 2005 (n=792)</a:t>
            </a:r>
          </a:p>
        </c:rich>
      </c:tx>
      <c:layout>
        <c:manualLayout>
          <c:xMode val="edge"/>
          <c:yMode val="edge"/>
          <c:x val="0.13484867125984237"/>
          <c:y val="3.1915021039036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9707282355711E-2"/>
          <c:y val="0.16755340907762789"/>
          <c:w val="0.90909225422030981"/>
          <c:h val="0.52127727268595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'Q27'!$C$425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'Q27'!$B$426:$B$448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'Q27'!$C$426:$C$448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1.2999999999999999E-2</c:v>
                </c:pt>
                <c:pt idx="2">
                  <c:v>1.4999999999999999E-2</c:v>
                </c:pt>
                <c:pt idx="3">
                  <c:v>8.5000000000000006E-2</c:v>
                </c:pt>
                <c:pt idx="4">
                  <c:v>1.0999999999999999E-2</c:v>
                </c:pt>
                <c:pt idx="5">
                  <c:v>1.9E-2</c:v>
                </c:pt>
                <c:pt idx="6">
                  <c:v>4.3999999999999997E-2</c:v>
                </c:pt>
                <c:pt idx="7">
                  <c:v>2.5000000000000001E-2</c:v>
                </c:pt>
                <c:pt idx="8">
                  <c:v>0.128</c:v>
                </c:pt>
                <c:pt idx="9">
                  <c:v>1.4999999999999999E-2</c:v>
                </c:pt>
                <c:pt idx="10">
                  <c:v>7.6999999999999999E-2</c:v>
                </c:pt>
                <c:pt idx="11">
                  <c:v>5.3999999999999999E-2</c:v>
                </c:pt>
                <c:pt idx="12">
                  <c:v>5.3999999999999999E-2</c:v>
                </c:pt>
                <c:pt idx="13">
                  <c:v>1.7999999999999999E-2</c:v>
                </c:pt>
                <c:pt idx="14">
                  <c:v>5.0000000000000001E-3</c:v>
                </c:pt>
                <c:pt idx="15">
                  <c:v>3.2000000000000001E-2</c:v>
                </c:pt>
                <c:pt idx="16">
                  <c:v>0.01</c:v>
                </c:pt>
                <c:pt idx="17">
                  <c:v>4.4999999999999998E-2</c:v>
                </c:pt>
                <c:pt idx="18">
                  <c:v>7.6999999999999999E-2</c:v>
                </c:pt>
                <c:pt idx="19">
                  <c:v>2.7E-2</c:v>
                </c:pt>
                <c:pt idx="20">
                  <c:v>8.3000000000000004E-2</c:v>
                </c:pt>
                <c:pt idx="21">
                  <c:v>0.03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'Q27'!$D$425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'Q27'!$B$426:$B$448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'Q27'!$D$426:$D$448</c:f>
              <c:numCache>
                <c:formatCode>0.0%</c:formatCode>
                <c:ptCount val="23"/>
                <c:pt idx="0">
                  <c:v>8.9999999999999976E-3</c:v>
                </c:pt>
                <c:pt idx="1">
                  <c:v>3.0000000000000009E-3</c:v>
                </c:pt>
                <c:pt idx="2">
                  <c:v>4.0000000000000001E-3</c:v>
                </c:pt>
                <c:pt idx="3">
                  <c:v>0</c:v>
                </c:pt>
                <c:pt idx="4">
                  <c:v>2E-3</c:v>
                </c:pt>
                <c:pt idx="5">
                  <c:v>0</c:v>
                </c:pt>
                <c:pt idx="6">
                  <c:v>0</c:v>
                </c:pt>
                <c:pt idx="7">
                  <c:v>1.9999999999999983E-3</c:v>
                </c:pt>
                <c:pt idx="8">
                  <c:v>3.7000000000000005E-2</c:v>
                </c:pt>
                <c:pt idx="9">
                  <c:v>2.9999999999999992E-3</c:v>
                </c:pt>
                <c:pt idx="10">
                  <c:v>1.0000000000000009E-3</c:v>
                </c:pt>
                <c:pt idx="11">
                  <c:v>3.0000000000000027E-3</c:v>
                </c:pt>
                <c:pt idx="12">
                  <c:v>1.0000000000000002E-2</c:v>
                </c:pt>
                <c:pt idx="13">
                  <c:v>2.0000000000000018E-3</c:v>
                </c:pt>
                <c:pt idx="14">
                  <c:v>0</c:v>
                </c:pt>
                <c:pt idx="15">
                  <c:v>1.0000000000000009E-3</c:v>
                </c:pt>
                <c:pt idx="16">
                  <c:v>0</c:v>
                </c:pt>
                <c:pt idx="17">
                  <c:v>4.0000000000000036E-3</c:v>
                </c:pt>
                <c:pt idx="18">
                  <c:v>0</c:v>
                </c:pt>
                <c:pt idx="19">
                  <c:v>2.9999999999999992E-3</c:v>
                </c:pt>
                <c:pt idx="20">
                  <c:v>3.9999999999999897E-3</c:v>
                </c:pt>
                <c:pt idx="21">
                  <c:v>4.0000000000000036E-3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024512"/>
        <c:axId val="169026304"/>
      </c:barChart>
      <c:catAx>
        <c:axId val="16902451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263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245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44842929790087"/>
          <c:y val="0.91942387409907178"/>
          <c:w val="0.11458350421041126"/>
          <c:h val="5.78513623297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patient medication profiling in 2005 (n=792)</a:t>
            </a:r>
          </a:p>
        </c:rich>
      </c:tx>
      <c:layout>
        <c:manualLayout>
          <c:xMode val="edge"/>
          <c:yMode val="edge"/>
          <c:x val="0.16666700842082241"/>
          <c:y val="3.166221613602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9707282355711E-2"/>
          <c:y val="0.16622712708598786"/>
          <c:w val="0.90909225422030981"/>
          <c:h val="0.47493464881710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'Q27'!$C$533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'Q27'!$B$534:$B$556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'Q27'!$C$534:$C$556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0.01</c:v>
                </c:pt>
                <c:pt idx="2">
                  <c:v>0</c:v>
                </c:pt>
                <c:pt idx="3">
                  <c:v>8.0000000000000002E-3</c:v>
                </c:pt>
                <c:pt idx="4">
                  <c:v>1E-3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3.0000000000000001E-3</c:v>
                </c:pt>
                <c:pt idx="8">
                  <c:v>1.7999999999999999E-2</c:v>
                </c:pt>
                <c:pt idx="9">
                  <c:v>5.0000000000000001E-3</c:v>
                </c:pt>
                <c:pt idx="10">
                  <c:v>2.3E-2</c:v>
                </c:pt>
                <c:pt idx="11">
                  <c:v>2.5000000000000001E-2</c:v>
                </c:pt>
                <c:pt idx="12">
                  <c:v>8.0000000000000002E-3</c:v>
                </c:pt>
                <c:pt idx="13">
                  <c:v>1E-3</c:v>
                </c:pt>
                <c:pt idx="14">
                  <c:v>1E-3</c:v>
                </c:pt>
                <c:pt idx="15">
                  <c:v>3.3000000000000002E-2</c:v>
                </c:pt>
                <c:pt idx="16">
                  <c:v>3.0000000000000001E-3</c:v>
                </c:pt>
                <c:pt idx="17">
                  <c:v>4.0000000000000001E-3</c:v>
                </c:pt>
                <c:pt idx="18">
                  <c:v>1E-3</c:v>
                </c:pt>
                <c:pt idx="19">
                  <c:v>1E-3</c:v>
                </c:pt>
                <c:pt idx="20">
                  <c:v>7.6999999999999999E-2</c:v>
                </c:pt>
                <c:pt idx="21">
                  <c:v>3.0000000000000001E-3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'Q27'!$D$533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'Q27'!$B$534:$B$556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'Q27'!$D$534:$D$556</c:f>
              <c:numCache>
                <c:formatCode>0.0%</c:formatCode>
                <c:ptCount val="23"/>
                <c:pt idx="0">
                  <c:v>3.4999999999999996E-2</c:v>
                </c:pt>
                <c:pt idx="1">
                  <c:v>6.0000000000000001E-3</c:v>
                </c:pt>
                <c:pt idx="2">
                  <c:v>1.9E-2</c:v>
                </c:pt>
                <c:pt idx="3">
                  <c:v>7.7000000000000013E-2</c:v>
                </c:pt>
                <c:pt idx="4">
                  <c:v>1.2E-2</c:v>
                </c:pt>
                <c:pt idx="5">
                  <c:v>1.9E-2</c:v>
                </c:pt>
                <c:pt idx="6">
                  <c:v>3.9999999999999994E-2</c:v>
                </c:pt>
                <c:pt idx="7">
                  <c:v>2.4E-2</c:v>
                </c:pt>
                <c:pt idx="8">
                  <c:v>0.14700000000000002</c:v>
                </c:pt>
                <c:pt idx="9">
                  <c:v>1.2999999999999998E-2</c:v>
                </c:pt>
                <c:pt idx="10">
                  <c:v>5.5E-2</c:v>
                </c:pt>
                <c:pt idx="11">
                  <c:v>3.2000000000000001E-2</c:v>
                </c:pt>
                <c:pt idx="12">
                  <c:v>5.6000000000000001E-2</c:v>
                </c:pt>
                <c:pt idx="13">
                  <c:v>1.9E-2</c:v>
                </c:pt>
                <c:pt idx="14">
                  <c:v>4.0000000000000001E-3</c:v>
                </c:pt>
                <c:pt idx="15">
                  <c:v>0</c:v>
                </c:pt>
                <c:pt idx="16">
                  <c:v>7.0000000000000001E-3</c:v>
                </c:pt>
                <c:pt idx="17">
                  <c:v>4.4999999999999998E-2</c:v>
                </c:pt>
                <c:pt idx="18">
                  <c:v>7.5999999999999998E-2</c:v>
                </c:pt>
                <c:pt idx="19">
                  <c:v>2.8999999999999998E-2</c:v>
                </c:pt>
                <c:pt idx="20">
                  <c:v>9.999999999999995E-3</c:v>
                </c:pt>
                <c:pt idx="21">
                  <c:v>3.1000000000000003E-2</c:v>
                </c:pt>
                <c:pt idx="22">
                  <c:v>2.9999999999999992E-3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346944"/>
        <c:axId val="169348480"/>
      </c:barChart>
      <c:catAx>
        <c:axId val="1693469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484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469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44842929790087"/>
          <c:y val="0.92421225607668611"/>
          <c:w val="0.11458350421041126"/>
          <c:h val="5.89473924455095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outpatient drug distribution in 2005 (n=792)</a:t>
            </a:r>
          </a:p>
        </c:rich>
      </c:tx>
      <c:layout>
        <c:manualLayout>
          <c:xMode val="edge"/>
          <c:yMode val="edge"/>
          <c:x val="0.16895013123359578"/>
          <c:y val="3.1830237507527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5324770685838E-2"/>
          <c:y val="0.16710875331564987"/>
          <c:w val="0.90867714974129166"/>
          <c:h val="0.47214854111405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'Q27'!$C$603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'Q27'!$B$604:$B$626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'Q27'!$C$604:$C$626</c:f>
              <c:numCache>
                <c:formatCode>#,##0.0%</c:formatCode>
                <c:ptCount val="23"/>
                <c:pt idx="0">
                  <c:v>0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6.4000000000000001E-2</c:v>
                </c:pt>
                <c:pt idx="4">
                  <c:v>0</c:v>
                </c:pt>
                <c:pt idx="5">
                  <c:v>1E-3</c:v>
                </c:pt>
                <c:pt idx="6">
                  <c:v>1.6E-2</c:v>
                </c:pt>
                <c:pt idx="7">
                  <c:v>1.2999999999999999E-2</c:v>
                </c:pt>
                <c:pt idx="8">
                  <c:v>1.0999999999999999E-2</c:v>
                </c:pt>
                <c:pt idx="9">
                  <c:v>1.2999999999999999E-2</c:v>
                </c:pt>
                <c:pt idx="10">
                  <c:v>2.1000000000000001E-2</c:v>
                </c:pt>
                <c:pt idx="11">
                  <c:v>2.4E-2</c:v>
                </c:pt>
                <c:pt idx="12">
                  <c:v>3.7999999999999999E-2</c:v>
                </c:pt>
                <c:pt idx="13">
                  <c:v>0</c:v>
                </c:pt>
                <c:pt idx="14">
                  <c:v>0</c:v>
                </c:pt>
                <c:pt idx="15">
                  <c:v>5.0000000000000001E-3</c:v>
                </c:pt>
                <c:pt idx="16">
                  <c:v>8.0000000000000002E-3</c:v>
                </c:pt>
                <c:pt idx="17">
                  <c:v>1.0999999999999999E-2</c:v>
                </c:pt>
                <c:pt idx="18">
                  <c:v>0.02</c:v>
                </c:pt>
                <c:pt idx="19">
                  <c:v>5.0000000000000001E-3</c:v>
                </c:pt>
                <c:pt idx="20">
                  <c:v>6.7000000000000004E-2</c:v>
                </c:pt>
                <c:pt idx="21">
                  <c:v>3.0000000000000001E-3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'Q27'!$D$603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'Q27'!$B$604:$B$626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'Q27'!$D$604:$D$626</c:f>
              <c:numCache>
                <c:formatCode>0.0%</c:formatCode>
                <c:ptCount val="23"/>
                <c:pt idx="0">
                  <c:v>3.7999999999999999E-2</c:v>
                </c:pt>
                <c:pt idx="1">
                  <c:v>1.3000000000000001E-2</c:v>
                </c:pt>
                <c:pt idx="2">
                  <c:v>1.6E-2</c:v>
                </c:pt>
                <c:pt idx="3">
                  <c:v>2.1000000000000005E-2</c:v>
                </c:pt>
                <c:pt idx="4">
                  <c:v>1.2999999999999999E-2</c:v>
                </c:pt>
                <c:pt idx="5">
                  <c:v>1.7999999999999999E-2</c:v>
                </c:pt>
                <c:pt idx="6">
                  <c:v>2.7999999999999997E-2</c:v>
                </c:pt>
                <c:pt idx="7">
                  <c:v>1.4E-2</c:v>
                </c:pt>
                <c:pt idx="8">
                  <c:v>0.154</c:v>
                </c:pt>
                <c:pt idx="9">
                  <c:v>4.9999999999999992E-3</c:v>
                </c:pt>
                <c:pt idx="10">
                  <c:v>5.6999999999999995E-2</c:v>
                </c:pt>
                <c:pt idx="11">
                  <c:v>3.3000000000000002E-2</c:v>
                </c:pt>
                <c:pt idx="12">
                  <c:v>2.6000000000000002E-2</c:v>
                </c:pt>
                <c:pt idx="13">
                  <c:v>0.02</c:v>
                </c:pt>
                <c:pt idx="14">
                  <c:v>5.0000000000000001E-3</c:v>
                </c:pt>
                <c:pt idx="15">
                  <c:v>2.8000000000000001E-2</c:v>
                </c:pt>
                <c:pt idx="16">
                  <c:v>2E-3</c:v>
                </c:pt>
                <c:pt idx="17">
                  <c:v>3.8000000000000006E-2</c:v>
                </c:pt>
                <c:pt idx="18">
                  <c:v>5.6999999999999995E-2</c:v>
                </c:pt>
                <c:pt idx="19">
                  <c:v>2.4999999999999998E-2</c:v>
                </c:pt>
                <c:pt idx="20">
                  <c:v>1.999999999999999E-2</c:v>
                </c:pt>
                <c:pt idx="21">
                  <c:v>3.1000000000000003E-2</c:v>
                </c:pt>
                <c:pt idx="22">
                  <c:v>9.9999999999999915E-4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394176"/>
        <c:axId val="169395712"/>
      </c:barChart>
      <c:catAx>
        <c:axId val="16939417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957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41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9740277563344"/>
          <c:y val="0.92161033504787371"/>
          <c:w val="0.11503267973856222"/>
          <c:h val="5.93219520939916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drug information databases (Medline, Micromedex...) in 2005 (n=792)</a:t>
            </a:r>
          </a:p>
        </c:rich>
      </c:tx>
      <c:layout>
        <c:manualLayout>
          <c:xMode val="edge"/>
          <c:yMode val="edge"/>
          <c:x val="0.10773901795521995"/>
          <c:y val="3.25000458858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2731411229293E-2"/>
          <c:y val="0.20250024719268475"/>
          <c:w val="0.90895295902883155"/>
          <c:h val="0.457500558472361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'Q27'!$C$673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'Q27'!$B$674:$B$696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'Q27'!$C$674:$C$696</c:f>
              <c:numCache>
                <c:formatCode>#,##0.0%</c:formatCode>
                <c:ptCount val="23"/>
                <c:pt idx="0">
                  <c:v>2.8000000000000001E-2</c:v>
                </c:pt>
                <c:pt idx="1">
                  <c:v>1.0999999999999999E-2</c:v>
                </c:pt>
                <c:pt idx="2">
                  <c:v>4.0000000000000001E-3</c:v>
                </c:pt>
                <c:pt idx="3">
                  <c:v>5.0999999999999997E-2</c:v>
                </c:pt>
                <c:pt idx="4">
                  <c:v>1.2999999999999999E-2</c:v>
                </c:pt>
                <c:pt idx="5">
                  <c:v>8.0000000000000002E-3</c:v>
                </c:pt>
                <c:pt idx="6">
                  <c:v>2.5000000000000001E-2</c:v>
                </c:pt>
                <c:pt idx="7">
                  <c:v>1.4999999999999999E-2</c:v>
                </c:pt>
                <c:pt idx="8">
                  <c:v>0.14299999999999999</c:v>
                </c:pt>
                <c:pt idx="9">
                  <c:v>8.0000000000000002E-3</c:v>
                </c:pt>
                <c:pt idx="10">
                  <c:v>6.2E-2</c:v>
                </c:pt>
                <c:pt idx="11">
                  <c:v>3.6999999999999998E-2</c:v>
                </c:pt>
                <c:pt idx="12">
                  <c:v>4.3999999999999997E-2</c:v>
                </c:pt>
                <c:pt idx="13">
                  <c:v>8.0000000000000002E-3</c:v>
                </c:pt>
                <c:pt idx="14">
                  <c:v>5.0000000000000001E-3</c:v>
                </c:pt>
                <c:pt idx="15">
                  <c:v>3.2000000000000001E-2</c:v>
                </c:pt>
                <c:pt idx="16">
                  <c:v>0.01</c:v>
                </c:pt>
                <c:pt idx="17">
                  <c:v>0.02</c:v>
                </c:pt>
                <c:pt idx="18">
                  <c:v>5.7000000000000002E-2</c:v>
                </c:pt>
                <c:pt idx="19">
                  <c:v>2.4E-2</c:v>
                </c:pt>
                <c:pt idx="20">
                  <c:v>8.2000000000000003E-2</c:v>
                </c:pt>
                <c:pt idx="21">
                  <c:v>2.9000000000000001E-2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'Q27'!$D$673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'Q27'!$B$674:$B$696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'Q27'!$D$674:$D$696</c:f>
              <c:numCache>
                <c:formatCode>0.0%</c:formatCode>
                <c:ptCount val="23"/>
                <c:pt idx="0">
                  <c:v>9.9999999999999985E-3</c:v>
                </c:pt>
                <c:pt idx="1">
                  <c:v>5.000000000000001E-3</c:v>
                </c:pt>
                <c:pt idx="2">
                  <c:v>1.4999999999999999E-2</c:v>
                </c:pt>
                <c:pt idx="3">
                  <c:v>3.4000000000000009E-2</c:v>
                </c:pt>
                <c:pt idx="4">
                  <c:v>0</c:v>
                </c:pt>
                <c:pt idx="5">
                  <c:v>1.0999999999999999E-2</c:v>
                </c:pt>
                <c:pt idx="6">
                  <c:v>1.8999999999999996E-2</c:v>
                </c:pt>
                <c:pt idx="7">
                  <c:v>1.2E-2</c:v>
                </c:pt>
                <c:pt idx="8">
                  <c:v>2.200000000000002E-2</c:v>
                </c:pt>
                <c:pt idx="9">
                  <c:v>9.9999999999999985E-3</c:v>
                </c:pt>
                <c:pt idx="10">
                  <c:v>1.6E-2</c:v>
                </c:pt>
                <c:pt idx="11">
                  <c:v>2.0000000000000004E-2</c:v>
                </c:pt>
                <c:pt idx="12">
                  <c:v>2.0000000000000004E-2</c:v>
                </c:pt>
                <c:pt idx="13">
                  <c:v>1.2E-2</c:v>
                </c:pt>
                <c:pt idx="14">
                  <c:v>0</c:v>
                </c:pt>
                <c:pt idx="15">
                  <c:v>1.0000000000000009E-3</c:v>
                </c:pt>
                <c:pt idx="16">
                  <c:v>0</c:v>
                </c:pt>
                <c:pt idx="17">
                  <c:v>2.9000000000000001E-2</c:v>
                </c:pt>
                <c:pt idx="18">
                  <c:v>1.9999999999999997E-2</c:v>
                </c:pt>
                <c:pt idx="19">
                  <c:v>5.9999999999999984E-3</c:v>
                </c:pt>
                <c:pt idx="20">
                  <c:v>4.9999999999999906E-3</c:v>
                </c:pt>
                <c:pt idx="21">
                  <c:v>5.000000000000001E-3</c:v>
                </c:pt>
                <c:pt idx="22">
                  <c:v>4.9999999999999992E-3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416960"/>
        <c:axId val="169439232"/>
      </c:barChart>
      <c:catAx>
        <c:axId val="1694169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392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16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75409869724582"/>
          <c:y val="0.9264419635482628"/>
          <c:w val="0.11473289600208036"/>
          <c:h val="5.5665987555751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dosage calculation in 2005 (n=792)</a:t>
            </a:r>
          </a:p>
        </c:rich>
      </c:tx>
      <c:layout>
        <c:manualLayout>
          <c:xMode val="edge"/>
          <c:yMode val="edge"/>
          <c:x val="0.2090911731736659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9707282355711E-2"/>
          <c:y val="0.16535475453872042"/>
          <c:w val="0.90909225422030981"/>
          <c:h val="0.47769151311185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'Q27'!$C$743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'Q27'!$B$744:$B$766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'Q27'!$C$744:$C$766</c:f>
              <c:numCache>
                <c:formatCode>#,##0.0%</c:formatCode>
                <c:ptCount val="23"/>
                <c:pt idx="0">
                  <c:v>0.01</c:v>
                </c:pt>
                <c:pt idx="1">
                  <c:v>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0</c:v>
                </c:pt>
                <c:pt idx="5">
                  <c:v>0</c:v>
                </c:pt>
                <c:pt idx="6">
                  <c:v>3.0000000000000001E-3</c:v>
                </c:pt>
                <c:pt idx="7">
                  <c:v>1E-3</c:v>
                </c:pt>
                <c:pt idx="8">
                  <c:v>6.9000000000000006E-2</c:v>
                </c:pt>
                <c:pt idx="9">
                  <c:v>4.0000000000000001E-3</c:v>
                </c:pt>
                <c:pt idx="10">
                  <c:v>5.0000000000000001E-3</c:v>
                </c:pt>
                <c:pt idx="11">
                  <c:v>0.01</c:v>
                </c:pt>
                <c:pt idx="12">
                  <c:v>1.0999999999999999E-2</c:v>
                </c:pt>
                <c:pt idx="13">
                  <c:v>0</c:v>
                </c:pt>
                <c:pt idx="14">
                  <c:v>1E-3</c:v>
                </c:pt>
                <c:pt idx="15">
                  <c:v>2.9000000000000001E-2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1E-3</c:v>
                </c:pt>
                <c:pt idx="19">
                  <c:v>6.0000000000000001E-3</c:v>
                </c:pt>
                <c:pt idx="20">
                  <c:v>3.3000000000000002E-2</c:v>
                </c:pt>
                <c:pt idx="21">
                  <c:v>6.0000000000000001E-3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'Q27'!$D$743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'Q27'!$B$744:$B$766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'Q27'!$D$744:$D$766</c:f>
              <c:numCache>
                <c:formatCode>0.0%</c:formatCode>
                <c:ptCount val="23"/>
                <c:pt idx="0">
                  <c:v>2.7999999999999997E-2</c:v>
                </c:pt>
                <c:pt idx="1">
                  <c:v>1.4999999999999999E-2</c:v>
                </c:pt>
                <c:pt idx="2">
                  <c:v>1.9E-2</c:v>
                </c:pt>
                <c:pt idx="3">
                  <c:v>8.2000000000000003E-2</c:v>
                </c:pt>
                <c:pt idx="4">
                  <c:v>1.2999999999999999E-2</c:v>
                </c:pt>
                <c:pt idx="5">
                  <c:v>1.9E-2</c:v>
                </c:pt>
                <c:pt idx="6">
                  <c:v>4.0999999999999995E-2</c:v>
                </c:pt>
                <c:pt idx="7">
                  <c:v>2.5999999999999999E-2</c:v>
                </c:pt>
                <c:pt idx="8">
                  <c:v>9.6000000000000002E-2</c:v>
                </c:pt>
                <c:pt idx="9">
                  <c:v>1.3999999999999999E-2</c:v>
                </c:pt>
                <c:pt idx="10">
                  <c:v>7.2999999999999995E-2</c:v>
                </c:pt>
                <c:pt idx="11">
                  <c:v>4.7E-2</c:v>
                </c:pt>
                <c:pt idx="12">
                  <c:v>5.3000000000000005E-2</c:v>
                </c:pt>
                <c:pt idx="13">
                  <c:v>0.02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7.0000000000000001E-3</c:v>
                </c:pt>
                <c:pt idx="17">
                  <c:v>4.9000000000000002E-2</c:v>
                </c:pt>
                <c:pt idx="18">
                  <c:v>7.5999999999999998E-2</c:v>
                </c:pt>
                <c:pt idx="19">
                  <c:v>2.4E-2</c:v>
                </c:pt>
                <c:pt idx="20">
                  <c:v>5.3999999999999992E-2</c:v>
                </c:pt>
                <c:pt idx="21">
                  <c:v>2.8000000000000004E-2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550592"/>
        <c:axId val="169552128"/>
      </c:barChart>
      <c:catAx>
        <c:axId val="1695505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5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552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505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44842929790087"/>
          <c:y val="0.92243454324307061"/>
          <c:w val="0.11458350421041126"/>
          <c:h val="5.8700284415667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sterile production control in 2005 (n=792)</a:t>
            </a:r>
          </a:p>
        </c:rich>
      </c:tx>
      <c:layout>
        <c:manualLayout>
          <c:xMode val="edge"/>
          <c:yMode val="edge"/>
          <c:x val="0.18154333439139403"/>
          <c:y val="3.14136711171973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1579395254732E-2"/>
          <c:y val="0.16492167677529448"/>
          <c:w val="0.9092291134032201"/>
          <c:h val="0.479058203966331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'Q27'!$C$813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'Q27'!$B$814:$B$836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'Q27'!$C$814:$C$836</c:f>
              <c:numCache>
                <c:formatCode>#,##0.0%</c:formatCode>
                <c:ptCount val="23"/>
                <c:pt idx="0">
                  <c:v>1.9E-2</c:v>
                </c:pt>
                <c:pt idx="1">
                  <c:v>1E-3</c:v>
                </c:pt>
                <c:pt idx="2">
                  <c:v>1E-3</c:v>
                </c:pt>
                <c:pt idx="3">
                  <c:v>8.9999999999999993E-3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8.0000000000000002E-3</c:v>
                </c:pt>
                <c:pt idx="7">
                  <c:v>6.0000000000000001E-3</c:v>
                </c:pt>
                <c:pt idx="8">
                  <c:v>7.1999999999999995E-2</c:v>
                </c:pt>
                <c:pt idx="9">
                  <c:v>3.0000000000000001E-3</c:v>
                </c:pt>
                <c:pt idx="10">
                  <c:v>1E-3</c:v>
                </c:pt>
                <c:pt idx="11">
                  <c:v>1.7999999999999999E-2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1.7999999999999999E-2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2.5000000000000001E-2</c:v>
                </c:pt>
                <c:pt idx="21">
                  <c:v>1.0999999999999999E-2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'Q27'!$D$813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'Q27'!$B$814:$B$836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'Q27'!$D$814:$D$836</c:f>
              <c:numCache>
                <c:formatCode>0.0%</c:formatCode>
                <c:ptCount val="23"/>
                <c:pt idx="0">
                  <c:v>1.9E-2</c:v>
                </c:pt>
                <c:pt idx="1">
                  <c:v>1.4999999999999999E-2</c:v>
                </c:pt>
                <c:pt idx="2">
                  <c:v>1.7999999999999999E-2</c:v>
                </c:pt>
                <c:pt idx="3">
                  <c:v>7.6000000000000012E-2</c:v>
                </c:pt>
                <c:pt idx="4">
                  <c:v>8.0000000000000002E-3</c:v>
                </c:pt>
                <c:pt idx="5">
                  <c:v>1.7999999999999999E-2</c:v>
                </c:pt>
                <c:pt idx="6">
                  <c:v>3.5999999999999997E-2</c:v>
                </c:pt>
                <c:pt idx="7">
                  <c:v>2.0999999999999998E-2</c:v>
                </c:pt>
                <c:pt idx="8">
                  <c:v>9.3000000000000013E-2</c:v>
                </c:pt>
                <c:pt idx="9">
                  <c:v>1.4999999999999999E-2</c:v>
                </c:pt>
                <c:pt idx="10">
                  <c:v>7.6999999999999999E-2</c:v>
                </c:pt>
                <c:pt idx="11">
                  <c:v>3.9000000000000007E-2</c:v>
                </c:pt>
                <c:pt idx="12">
                  <c:v>5.3999999999999999E-2</c:v>
                </c:pt>
                <c:pt idx="13">
                  <c:v>0.02</c:v>
                </c:pt>
                <c:pt idx="14">
                  <c:v>5.0000000000000001E-3</c:v>
                </c:pt>
                <c:pt idx="15">
                  <c:v>1.5000000000000003E-2</c:v>
                </c:pt>
                <c:pt idx="16">
                  <c:v>6.0000000000000001E-3</c:v>
                </c:pt>
                <c:pt idx="17">
                  <c:v>4.9000000000000002E-2</c:v>
                </c:pt>
                <c:pt idx="18">
                  <c:v>7.6999999999999999E-2</c:v>
                </c:pt>
                <c:pt idx="19">
                  <c:v>2.8999999999999998E-2</c:v>
                </c:pt>
                <c:pt idx="20">
                  <c:v>6.1999999999999993E-2</c:v>
                </c:pt>
                <c:pt idx="21">
                  <c:v>2.3000000000000003E-2</c:v>
                </c:pt>
                <c:pt idx="22">
                  <c:v>2.9999999999999992E-3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06144"/>
        <c:axId val="169710336"/>
      </c:barChart>
      <c:catAx>
        <c:axId val="1696061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103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061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84073463508868"/>
          <c:y val="0.92259728403514751"/>
          <c:w val="0.11443450095396079"/>
          <c:h val="5.857765605386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compounding in 2005 (n=792)</a:t>
            </a:r>
          </a:p>
        </c:rich>
      </c:tx>
      <c:layout>
        <c:manualLayout>
          <c:xMode val="edge"/>
          <c:yMode val="edge"/>
          <c:x val="0.23564952108259196"/>
          <c:y val="3.1331545513332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486404833837043E-2"/>
          <c:y val="0.16449086161879892"/>
          <c:w val="0.90936555891238657"/>
          <c:h val="0.4804177545691906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'Q27'!$B$885:$B$907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'Q27'!$C$885:$C$907</c:f>
              <c:numCache>
                <c:formatCode>#,##0.0%</c:formatCode>
                <c:ptCount val="23"/>
                <c:pt idx="0">
                  <c:v>1.6E-2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2.5000000000000001E-2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1.4999999999999999E-2</c:v>
                </c:pt>
                <c:pt idx="7">
                  <c:v>5.0000000000000001E-3</c:v>
                </c:pt>
                <c:pt idx="8">
                  <c:v>6.6000000000000003E-2</c:v>
                </c:pt>
                <c:pt idx="9">
                  <c:v>3.0000000000000001E-3</c:v>
                </c:pt>
                <c:pt idx="10">
                  <c:v>0.04</c:v>
                </c:pt>
                <c:pt idx="11">
                  <c:v>1.9E-2</c:v>
                </c:pt>
                <c:pt idx="12">
                  <c:v>0.02</c:v>
                </c:pt>
                <c:pt idx="13">
                  <c:v>0</c:v>
                </c:pt>
                <c:pt idx="14">
                  <c:v>1E-3</c:v>
                </c:pt>
                <c:pt idx="15">
                  <c:v>2.8000000000000001E-2</c:v>
                </c:pt>
                <c:pt idx="16">
                  <c:v>4.0000000000000001E-3</c:v>
                </c:pt>
                <c:pt idx="17">
                  <c:v>3.3000000000000002E-2</c:v>
                </c:pt>
                <c:pt idx="18">
                  <c:v>1.4E-2</c:v>
                </c:pt>
                <c:pt idx="19">
                  <c:v>6.0000000000000001E-3</c:v>
                </c:pt>
                <c:pt idx="20">
                  <c:v>2.8000000000000001E-2</c:v>
                </c:pt>
                <c:pt idx="21">
                  <c:v>1.0999999999999999E-2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'Q27'!$B$885:$B$907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'Q27'!$D$885:$D$907</c:f>
              <c:numCache>
                <c:formatCode>0.0%</c:formatCode>
                <c:ptCount val="23"/>
                <c:pt idx="0">
                  <c:v>2.1999999999999999E-2</c:v>
                </c:pt>
                <c:pt idx="1">
                  <c:v>1.3000000000000001E-2</c:v>
                </c:pt>
                <c:pt idx="2">
                  <c:v>1.6E-2</c:v>
                </c:pt>
                <c:pt idx="3">
                  <c:v>6.0000000000000005E-2</c:v>
                </c:pt>
                <c:pt idx="4">
                  <c:v>8.0000000000000002E-3</c:v>
                </c:pt>
                <c:pt idx="5">
                  <c:v>1.3999999999999999E-2</c:v>
                </c:pt>
                <c:pt idx="6">
                  <c:v>2.8999999999999998E-2</c:v>
                </c:pt>
                <c:pt idx="7">
                  <c:v>2.1999999999999999E-2</c:v>
                </c:pt>
                <c:pt idx="8">
                  <c:v>9.9000000000000005E-2</c:v>
                </c:pt>
                <c:pt idx="9">
                  <c:v>1.4999999999999999E-2</c:v>
                </c:pt>
                <c:pt idx="10">
                  <c:v>3.7999999999999999E-2</c:v>
                </c:pt>
                <c:pt idx="11">
                  <c:v>3.8000000000000006E-2</c:v>
                </c:pt>
                <c:pt idx="12">
                  <c:v>4.3999999999999997E-2</c:v>
                </c:pt>
                <c:pt idx="13">
                  <c:v>0.02</c:v>
                </c:pt>
                <c:pt idx="14">
                  <c:v>4.0000000000000001E-3</c:v>
                </c:pt>
                <c:pt idx="15">
                  <c:v>5.000000000000001E-3</c:v>
                </c:pt>
                <c:pt idx="16">
                  <c:v>6.0000000000000001E-3</c:v>
                </c:pt>
                <c:pt idx="17">
                  <c:v>1.6E-2</c:v>
                </c:pt>
                <c:pt idx="18">
                  <c:v>6.3E-2</c:v>
                </c:pt>
                <c:pt idx="19">
                  <c:v>2.4E-2</c:v>
                </c:pt>
                <c:pt idx="20">
                  <c:v>5.8999999999999997E-2</c:v>
                </c:pt>
                <c:pt idx="21">
                  <c:v>2.3000000000000003E-2</c:v>
                </c:pt>
                <c:pt idx="22">
                  <c:v>4.9999999999999992E-3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940480"/>
        <c:axId val="169942016"/>
      </c:barChart>
      <c:catAx>
        <c:axId val="16994048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4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42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404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53331969867407"/>
          <c:y val="0.92531263075811188"/>
          <c:w val="0.11428588471895552"/>
          <c:h val="5.80913119555707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getting the prescriptions from the wards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n=964 (2010), n=792 (2005)</a:t>
            </a:r>
          </a:p>
        </c:rich>
      </c:tx>
      <c:layout>
        <c:manualLayout>
          <c:xMode val="edge"/>
          <c:yMode val="edge"/>
          <c:x val="0.12350615480561768"/>
          <c:y val="3.0107567925200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057194473660682E-2"/>
          <c:y val="0.17849499851940251"/>
          <c:w val="0.91235178083470858"/>
          <c:h val="0.52903336910569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'Q27'!$C$954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'Q27'!$B$955:$B$984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'Q27'!$C$955:$C$984</c:f>
              <c:numCache>
                <c:formatCode>0.0%</c:formatCode>
                <c:ptCount val="30"/>
                <c:pt idx="0">
                  <c:v>0.8529411764705882</c:v>
                </c:pt>
                <c:pt idx="1">
                  <c:v>0.63636363636363635</c:v>
                </c:pt>
                <c:pt idx="2">
                  <c:v>0.33333333333333331</c:v>
                </c:pt>
                <c:pt idx="3">
                  <c:v>0.47169811320754718</c:v>
                </c:pt>
                <c:pt idx="4">
                  <c:v>0.6</c:v>
                </c:pt>
                <c:pt idx="5">
                  <c:v>0.73809523809523814</c:v>
                </c:pt>
                <c:pt idx="6">
                  <c:v>1</c:v>
                </c:pt>
                <c:pt idx="7">
                  <c:v>0.70588235294117652</c:v>
                </c:pt>
                <c:pt idx="8">
                  <c:v>0.56097560975609762</c:v>
                </c:pt>
                <c:pt idx="9">
                  <c:v>0.76</c:v>
                </c:pt>
                <c:pt idx="10">
                  <c:v>0.5</c:v>
                </c:pt>
                <c:pt idx="11">
                  <c:v>0.76</c:v>
                </c:pt>
                <c:pt idx="12">
                  <c:v>0.64516129032258063</c:v>
                </c:pt>
                <c:pt idx="13">
                  <c:v>0.74468085106382975</c:v>
                </c:pt>
                <c:pt idx="14">
                  <c:v>0</c:v>
                </c:pt>
                <c:pt idx="15">
                  <c:v>0.6785714285714286</c:v>
                </c:pt>
                <c:pt idx="16">
                  <c:v>0.11538461538461539</c:v>
                </c:pt>
                <c:pt idx="17">
                  <c:v>0.25</c:v>
                </c:pt>
                <c:pt idx="18">
                  <c:v>0.4</c:v>
                </c:pt>
                <c:pt idx="19">
                  <c:v>0.81818181818181823</c:v>
                </c:pt>
                <c:pt idx="20">
                  <c:v>7.1428571428571425E-2</c:v>
                </c:pt>
                <c:pt idx="21">
                  <c:v>0.82352941176470584</c:v>
                </c:pt>
                <c:pt idx="22">
                  <c:v>0.92307692307692313</c:v>
                </c:pt>
                <c:pt idx="23">
                  <c:v>0.4642857142857143</c:v>
                </c:pt>
                <c:pt idx="24">
                  <c:v>0.67241379310344829</c:v>
                </c:pt>
                <c:pt idx="25">
                  <c:v>0.54545454545454541</c:v>
                </c:pt>
                <c:pt idx="26">
                  <c:v>0.66101694915254239</c:v>
                </c:pt>
                <c:pt idx="27">
                  <c:v>0.83333333333333337</c:v>
                </c:pt>
                <c:pt idx="28">
                  <c:v>0.5</c:v>
                </c:pt>
                <c:pt idx="2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'Q27'!$D$954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'Q27'!$B$955:$B$984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'Q27'!$D$955:$D$984</c:f>
              <c:numCache>
                <c:formatCode>0.0%</c:formatCode>
                <c:ptCount val="30"/>
                <c:pt idx="0">
                  <c:v>0.76700000000000002</c:v>
                </c:pt>
                <c:pt idx="1">
                  <c:v>0.61499999999999999</c:v>
                </c:pt>
                <c:pt idx="4">
                  <c:v>0.4</c:v>
                </c:pt>
                <c:pt idx="5">
                  <c:v>0.55200000000000005</c:v>
                </c:pt>
                <c:pt idx="6">
                  <c:v>0.6</c:v>
                </c:pt>
                <c:pt idx="7">
                  <c:v>0.53300000000000003</c:v>
                </c:pt>
                <c:pt idx="8">
                  <c:v>0.65700000000000003</c:v>
                </c:pt>
                <c:pt idx="9">
                  <c:v>0.38100000000000001</c:v>
                </c:pt>
                <c:pt idx="11">
                  <c:v>0.57999999999999996</c:v>
                </c:pt>
                <c:pt idx="12">
                  <c:v>0.28599999999999998</c:v>
                </c:pt>
                <c:pt idx="13">
                  <c:v>0.54800000000000004</c:v>
                </c:pt>
                <c:pt idx="14">
                  <c:v>8.8999999999999996E-2</c:v>
                </c:pt>
                <c:pt idx="15">
                  <c:v>0.627</c:v>
                </c:pt>
                <c:pt idx="17">
                  <c:v>0.188</c:v>
                </c:pt>
                <c:pt idx="18">
                  <c:v>0.75</c:v>
                </c:pt>
                <c:pt idx="19">
                  <c:v>0.69199999999999995</c:v>
                </c:pt>
                <c:pt idx="20">
                  <c:v>0</c:v>
                </c:pt>
                <c:pt idx="21">
                  <c:v>0.436</c:v>
                </c:pt>
                <c:pt idx="24">
                  <c:v>0.29499999999999998</c:v>
                </c:pt>
                <c:pt idx="25">
                  <c:v>0.41699999999999998</c:v>
                </c:pt>
                <c:pt idx="26">
                  <c:v>0.435</c:v>
                </c:pt>
                <c:pt idx="28">
                  <c:v>0.111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'Q27'!$E$954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'Q27'!$B$955:$B$984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'Q27'!$E$955:$E$984</c:f>
              <c:numCache>
                <c:formatCode>#,##0.0%</c:formatCode>
                <c:ptCount val="30"/>
                <c:pt idx="0">
                  <c:v>0.61111111111111116</c:v>
                </c:pt>
                <c:pt idx="1">
                  <c:v>0.22857142857142856</c:v>
                </c:pt>
                <c:pt idx="6">
                  <c:v>0.25</c:v>
                </c:pt>
                <c:pt idx="8">
                  <c:v>0.43137254901960786</c:v>
                </c:pt>
                <c:pt idx="9">
                  <c:v>0.25</c:v>
                </c:pt>
                <c:pt idx="11">
                  <c:v>0.25531914893617019</c:v>
                </c:pt>
                <c:pt idx="12">
                  <c:v>0.4</c:v>
                </c:pt>
                <c:pt idx="13">
                  <c:v>0.63793103448275867</c:v>
                </c:pt>
                <c:pt idx="19">
                  <c:v>0.54166666666666663</c:v>
                </c:pt>
                <c:pt idx="20">
                  <c:v>4.5454545454545456E-2</c:v>
                </c:pt>
                <c:pt idx="24">
                  <c:v>0.15254237288135594</c:v>
                </c:pt>
                <c:pt idx="25">
                  <c:v>0.39130434782608697</c:v>
                </c:pt>
                <c:pt idx="26">
                  <c:v>0.32258064516129031</c:v>
                </c:pt>
                <c:pt idx="27">
                  <c:v>0.24</c:v>
                </c:pt>
                <c:pt idx="28">
                  <c:v>0.17647058823529413</c:v>
                </c:pt>
                <c:pt idx="29">
                  <c:v>2.6315789473684213E-2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030208"/>
        <c:axId val="170031744"/>
      </c:barChart>
      <c:catAx>
        <c:axId val="1700302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17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302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51588310038155"/>
          <c:y val="0.93631844322783753"/>
          <c:w val="0.18043202033036873"/>
          <c:h val="4.1308228091987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stock control and stock distribution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n=964 (2010), n=792 (2005)</a:t>
            </a:r>
          </a:p>
        </c:rich>
      </c:tx>
      <c:layout>
        <c:manualLayout>
          <c:xMode val="edge"/>
          <c:yMode val="edge"/>
          <c:x val="0.12068977577041463"/>
          <c:y val="3.0042978553809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61902640374E-2"/>
          <c:y val="0.14163104969052789"/>
          <c:w val="0.91246743440416378"/>
          <c:h val="0.56652419876211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'Q27'!$C$990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'Q27'!$B$991:$B$1020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'Q27'!$C$991:$C$1020</c:f>
              <c:numCache>
                <c:formatCode>0.0%</c:formatCode>
                <c:ptCount val="30"/>
                <c:pt idx="0">
                  <c:v>0.8529411764705882</c:v>
                </c:pt>
                <c:pt idx="1">
                  <c:v>0.87878787878787878</c:v>
                </c:pt>
                <c:pt idx="2">
                  <c:v>1</c:v>
                </c:pt>
                <c:pt idx="3">
                  <c:v>0.83018867924528306</c:v>
                </c:pt>
                <c:pt idx="4">
                  <c:v>0.91428571428571426</c:v>
                </c:pt>
                <c:pt idx="5">
                  <c:v>1</c:v>
                </c:pt>
                <c:pt idx="6">
                  <c:v>1</c:v>
                </c:pt>
                <c:pt idx="7">
                  <c:v>0.94117647058823528</c:v>
                </c:pt>
                <c:pt idx="8">
                  <c:v>1</c:v>
                </c:pt>
                <c:pt idx="9">
                  <c:v>0.96</c:v>
                </c:pt>
                <c:pt idx="10">
                  <c:v>1</c:v>
                </c:pt>
                <c:pt idx="11">
                  <c:v>0.74</c:v>
                </c:pt>
                <c:pt idx="12">
                  <c:v>1</c:v>
                </c:pt>
                <c:pt idx="13">
                  <c:v>1</c:v>
                </c:pt>
                <c:pt idx="14">
                  <c:v>0.96666666666666667</c:v>
                </c:pt>
                <c:pt idx="15">
                  <c:v>0.9107142857142857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0.8571428571428571</c:v>
                </c:pt>
                <c:pt idx="21">
                  <c:v>0.94117647058823528</c:v>
                </c:pt>
                <c:pt idx="22">
                  <c:v>1</c:v>
                </c:pt>
                <c:pt idx="23">
                  <c:v>1</c:v>
                </c:pt>
                <c:pt idx="24">
                  <c:v>0.96551724137931039</c:v>
                </c:pt>
                <c:pt idx="25">
                  <c:v>0.95454545454545459</c:v>
                </c:pt>
                <c:pt idx="26">
                  <c:v>0.98305084745762716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'Q27'!$D$990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'Q27'!$B$991:$B$1020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'Q27'!$D$991:$D$1020</c:f>
              <c:numCache>
                <c:formatCode>0.0%</c:formatCode>
                <c:ptCount val="30"/>
                <c:pt idx="0">
                  <c:v>0.76700000000000002</c:v>
                </c:pt>
                <c:pt idx="1">
                  <c:v>0.76900000000000002</c:v>
                </c:pt>
                <c:pt idx="4">
                  <c:v>0.8</c:v>
                </c:pt>
                <c:pt idx="5">
                  <c:v>1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0.95199999999999996</c:v>
                </c:pt>
                <c:pt idx="11">
                  <c:v>0.77100000000000002</c:v>
                </c:pt>
                <c:pt idx="12">
                  <c:v>0.85699999999999998</c:v>
                </c:pt>
                <c:pt idx="13">
                  <c:v>0.98399999999999999</c:v>
                </c:pt>
                <c:pt idx="14">
                  <c:v>0.95599999999999996</c:v>
                </c:pt>
                <c:pt idx="15">
                  <c:v>0.84299999999999997</c:v>
                </c:pt>
                <c:pt idx="17">
                  <c:v>0.875</c:v>
                </c:pt>
                <c:pt idx="18">
                  <c:v>1</c:v>
                </c:pt>
                <c:pt idx="19">
                  <c:v>0.96199999999999997</c:v>
                </c:pt>
                <c:pt idx="20">
                  <c:v>1</c:v>
                </c:pt>
                <c:pt idx="21">
                  <c:v>0.92300000000000004</c:v>
                </c:pt>
                <c:pt idx="24">
                  <c:v>1</c:v>
                </c:pt>
                <c:pt idx="25">
                  <c:v>0.875</c:v>
                </c:pt>
                <c:pt idx="26">
                  <c:v>0.95699999999999996</c:v>
                </c:pt>
                <c:pt idx="28">
                  <c:v>0.88900000000000001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'Q27'!$E$990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'Q27'!$B$991:$B$1020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'Q27'!$E$991:$E$1020</c:f>
              <c:numCache>
                <c:formatCode>#,##0.0%</c:formatCode>
                <c:ptCount val="30"/>
                <c:pt idx="0">
                  <c:v>0.77777777777777768</c:v>
                </c:pt>
                <c:pt idx="1">
                  <c:v>0.94285714285714295</c:v>
                </c:pt>
                <c:pt idx="6">
                  <c:v>0.875</c:v>
                </c:pt>
                <c:pt idx="8">
                  <c:v>0.98039215686274517</c:v>
                </c:pt>
                <c:pt idx="9">
                  <c:v>0.98611111111111116</c:v>
                </c:pt>
                <c:pt idx="11">
                  <c:v>0.85106382978723405</c:v>
                </c:pt>
                <c:pt idx="12">
                  <c:v>1</c:v>
                </c:pt>
                <c:pt idx="13">
                  <c:v>0.43103448275862072</c:v>
                </c:pt>
                <c:pt idx="19">
                  <c:v>0.91666666666666674</c:v>
                </c:pt>
                <c:pt idx="20">
                  <c:v>0.86363636363636365</c:v>
                </c:pt>
                <c:pt idx="24">
                  <c:v>0.94915254237288138</c:v>
                </c:pt>
                <c:pt idx="25">
                  <c:v>0.91304347826086951</c:v>
                </c:pt>
                <c:pt idx="26">
                  <c:v>0.95161290322580638</c:v>
                </c:pt>
                <c:pt idx="27">
                  <c:v>0.96</c:v>
                </c:pt>
                <c:pt idx="28">
                  <c:v>0.97058823529411764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090880"/>
        <c:axId val="170092416"/>
      </c:barChart>
      <c:catAx>
        <c:axId val="170090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92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908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92910055024883"/>
          <c:y val="0.93613573611096168"/>
          <c:w val="0.18020321222537541"/>
          <c:h val="4.03361088071925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patient medication profiling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n=964 (2010), n=792 (2005)</a:t>
            </a:r>
          </a:p>
        </c:rich>
      </c:tx>
      <c:layout>
        <c:manualLayout>
          <c:xMode val="edge"/>
          <c:yMode val="edge"/>
          <c:x val="0.14966883892365165"/>
          <c:y val="2.9978528675707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7417218543046E-2"/>
          <c:y val="0.14132762312633834"/>
          <c:w val="0.91258278145695182"/>
          <c:h val="0.567451820128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'Q27'!$C$1065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'Q27'!$B$1066:$B$1095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'Q27'!$C$1066:$C$1095</c:f>
              <c:numCache>
                <c:formatCode>0.0%</c:formatCode>
                <c:ptCount val="30"/>
                <c:pt idx="0">
                  <c:v>0.11764705882352941</c:v>
                </c:pt>
                <c:pt idx="1">
                  <c:v>0.75757575757575757</c:v>
                </c:pt>
                <c:pt idx="2">
                  <c:v>0.33333333333333331</c:v>
                </c:pt>
                <c:pt idx="3">
                  <c:v>0.32075471698113206</c:v>
                </c:pt>
                <c:pt idx="4">
                  <c:v>5.7142857142857141E-2</c:v>
                </c:pt>
                <c:pt idx="5">
                  <c:v>0.14285714285714285</c:v>
                </c:pt>
                <c:pt idx="6">
                  <c:v>0.4</c:v>
                </c:pt>
                <c:pt idx="7">
                  <c:v>0</c:v>
                </c:pt>
                <c:pt idx="8">
                  <c:v>0.24390243902439024</c:v>
                </c:pt>
                <c:pt idx="9">
                  <c:v>0.68</c:v>
                </c:pt>
                <c:pt idx="10">
                  <c:v>6.25E-2</c:v>
                </c:pt>
                <c:pt idx="11">
                  <c:v>0.28999999999999998</c:v>
                </c:pt>
                <c:pt idx="12">
                  <c:v>0.58064516129032262</c:v>
                </c:pt>
                <c:pt idx="13">
                  <c:v>0.27659574468085107</c:v>
                </c:pt>
                <c:pt idx="14">
                  <c:v>0.36666666666666664</c:v>
                </c:pt>
                <c:pt idx="15">
                  <c:v>0.25</c:v>
                </c:pt>
                <c:pt idx="16">
                  <c:v>0.15384615384615385</c:v>
                </c:pt>
                <c:pt idx="17">
                  <c:v>0</c:v>
                </c:pt>
                <c:pt idx="18">
                  <c:v>0.2</c:v>
                </c:pt>
                <c:pt idx="19">
                  <c:v>0.81818181818181823</c:v>
                </c:pt>
                <c:pt idx="20">
                  <c:v>0.21428571428571427</c:v>
                </c:pt>
                <c:pt idx="21">
                  <c:v>5.8823529411764705E-2</c:v>
                </c:pt>
                <c:pt idx="22">
                  <c:v>0.92307692307692313</c:v>
                </c:pt>
                <c:pt idx="23">
                  <c:v>0</c:v>
                </c:pt>
                <c:pt idx="24">
                  <c:v>0.10344827586206896</c:v>
                </c:pt>
                <c:pt idx="25">
                  <c:v>9.0909090909090912E-2</c:v>
                </c:pt>
                <c:pt idx="26">
                  <c:v>0.94915254237288138</c:v>
                </c:pt>
                <c:pt idx="27">
                  <c:v>0</c:v>
                </c:pt>
                <c:pt idx="28">
                  <c:v>0.44444444444444442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'Q27'!$D$1065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'Q27'!$B$1066:$B$1095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'Q27'!$D$1066:$D$1095</c:f>
              <c:numCache>
                <c:formatCode>0.0%</c:formatCode>
                <c:ptCount val="30"/>
                <c:pt idx="0">
                  <c:v>6.7000000000000004E-2</c:v>
                </c:pt>
                <c:pt idx="1">
                  <c:v>0.61499999999999999</c:v>
                </c:pt>
                <c:pt idx="4">
                  <c:v>0</c:v>
                </c:pt>
                <c:pt idx="5">
                  <c:v>0.09</c:v>
                </c:pt>
                <c:pt idx="6">
                  <c:v>0.1</c:v>
                </c:pt>
                <c:pt idx="7">
                  <c:v>0</c:v>
                </c:pt>
                <c:pt idx="8">
                  <c:v>8.5999999999999993E-2</c:v>
                </c:pt>
                <c:pt idx="9">
                  <c:v>9.5000000000000001E-2</c:v>
                </c:pt>
                <c:pt idx="11">
                  <c:v>0.107</c:v>
                </c:pt>
                <c:pt idx="12">
                  <c:v>0.28599999999999998</c:v>
                </c:pt>
                <c:pt idx="13">
                  <c:v>0.28999999999999998</c:v>
                </c:pt>
                <c:pt idx="14">
                  <c:v>0.44400000000000001</c:v>
                </c:pt>
                <c:pt idx="15">
                  <c:v>0.11799999999999999</c:v>
                </c:pt>
                <c:pt idx="17">
                  <c:v>6.3E-2</c:v>
                </c:pt>
                <c:pt idx="18">
                  <c:v>0.25</c:v>
                </c:pt>
                <c:pt idx="19">
                  <c:v>1</c:v>
                </c:pt>
                <c:pt idx="20">
                  <c:v>0.25</c:v>
                </c:pt>
                <c:pt idx="21">
                  <c:v>7.6999999999999999E-2</c:v>
                </c:pt>
                <c:pt idx="24">
                  <c:v>1.6E-2</c:v>
                </c:pt>
                <c:pt idx="25">
                  <c:v>4.2000000000000003E-2</c:v>
                </c:pt>
                <c:pt idx="26">
                  <c:v>0.88400000000000001</c:v>
                </c:pt>
                <c:pt idx="28">
                  <c:v>7.3999999999999996E-2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'Q27'!$E$1065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'Q27'!$B$1066:$B$1095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'Q27'!$E$1066:$E$1095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0.57142857142857151</c:v>
                </c:pt>
                <c:pt idx="6">
                  <c:v>0</c:v>
                </c:pt>
                <c:pt idx="8">
                  <c:v>3.9215686274509803E-2</c:v>
                </c:pt>
                <c:pt idx="9">
                  <c:v>0.27777777777777779</c:v>
                </c:pt>
                <c:pt idx="11">
                  <c:v>7.4468085106382975E-2</c:v>
                </c:pt>
                <c:pt idx="12">
                  <c:v>0.2</c:v>
                </c:pt>
                <c:pt idx="13">
                  <c:v>0.15517241379310345</c:v>
                </c:pt>
                <c:pt idx="19">
                  <c:v>0.89583333333333326</c:v>
                </c:pt>
                <c:pt idx="20">
                  <c:v>0.13636363636363635</c:v>
                </c:pt>
                <c:pt idx="24">
                  <c:v>3.3898305084745763E-2</c:v>
                </c:pt>
                <c:pt idx="25">
                  <c:v>0</c:v>
                </c:pt>
                <c:pt idx="26">
                  <c:v>0.85483870967741937</c:v>
                </c:pt>
                <c:pt idx="27">
                  <c:v>0</c:v>
                </c:pt>
                <c:pt idx="28">
                  <c:v>8.8235294117647065E-2</c:v>
                </c:pt>
                <c:pt idx="29">
                  <c:v>0.36842105263157898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159488"/>
        <c:axId val="170165376"/>
      </c:barChart>
      <c:catAx>
        <c:axId val="1701594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65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594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61123253129444"/>
          <c:y val="0.93792112340266631"/>
          <c:w val="0.17997481778656019"/>
          <c:h val="4.0268606985002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outpatient drug distribution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n=964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n=792 (2005)</a:t>
            </a:r>
          </a:p>
        </c:rich>
      </c:tx>
      <c:layout>
        <c:manualLayout>
          <c:xMode val="edge"/>
          <c:yMode val="edge"/>
          <c:x val="0.15211651549885377"/>
          <c:y val="2.9914437849851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3157633667158E-2"/>
          <c:y val="0.14102593530051269"/>
          <c:w val="0.91269959167750736"/>
          <c:h val="0.56837725439297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'Q27'!$C$1104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'Q27'!$B$1105:$B$1134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'Q27'!$C$1105:$C$1134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0.36363636363636365</c:v>
                </c:pt>
                <c:pt idx="2">
                  <c:v>0.16666666666666666</c:v>
                </c:pt>
                <c:pt idx="3">
                  <c:v>0.43396226415094341</c:v>
                </c:pt>
                <c:pt idx="4">
                  <c:v>0.2</c:v>
                </c:pt>
                <c:pt idx="5">
                  <c:v>0.90476190476190477</c:v>
                </c:pt>
                <c:pt idx="6">
                  <c:v>0.6</c:v>
                </c:pt>
                <c:pt idx="7">
                  <c:v>0</c:v>
                </c:pt>
                <c:pt idx="8">
                  <c:v>0.29268292682926828</c:v>
                </c:pt>
                <c:pt idx="9">
                  <c:v>0.56000000000000005</c:v>
                </c:pt>
                <c:pt idx="10">
                  <c:v>0.125</c:v>
                </c:pt>
                <c:pt idx="11">
                  <c:v>0.17</c:v>
                </c:pt>
                <c:pt idx="12">
                  <c:v>1</c:v>
                </c:pt>
                <c:pt idx="13">
                  <c:v>0.2978723404255319</c:v>
                </c:pt>
                <c:pt idx="14">
                  <c:v>0.7</c:v>
                </c:pt>
                <c:pt idx="15">
                  <c:v>0.6517857142857143</c:v>
                </c:pt>
                <c:pt idx="16">
                  <c:v>7.6923076923076927E-2</c:v>
                </c:pt>
                <c:pt idx="17">
                  <c:v>0.25</c:v>
                </c:pt>
                <c:pt idx="18">
                  <c:v>0.6</c:v>
                </c:pt>
                <c:pt idx="19">
                  <c:v>0.36363636363636365</c:v>
                </c:pt>
                <c:pt idx="20">
                  <c:v>0.5714285714285714</c:v>
                </c:pt>
                <c:pt idx="21">
                  <c:v>2.9411764705882353E-2</c:v>
                </c:pt>
                <c:pt idx="22">
                  <c:v>0.92307692307692313</c:v>
                </c:pt>
                <c:pt idx="23">
                  <c:v>0.10714285714285714</c:v>
                </c:pt>
                <c:pt idx="24">
                  <c:v>0.15517241379310345</c:v>
                </c:pt>
                <c:pt idx="25">
                  <c:v>0.18181818181818182</c:v>
                </c:pt>
                <c:pt idx="26">
                  <c:v>0.84745762711864403</c:v>
                </c:pt>
                <c:pt idx="27">
                  <c:v>0.44444444444444442</c:v>
                </c:pt>
                <c:pt idx="28">
                  <c:v>0.16666666666666666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'Q27'!$D$1104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'Q27'!$B$1105:$B$1134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'Q27'!$D$1105:$D$1134</c:f>
              <c:numCache>
                <c:formatCode>0.0%</c:formatCode>
                <c:ptCount val="30"/>
                <c:pt idx="0">
                  <c:v>0</c:v>
                </c:pt>
                <c:pt idx="1">
                  <c:v>0.154</c:v>
                </c:pt>
                <c:pt idx="4">
                  <c:v>0.13300000000000001</c:v>
                </c:pt>
                <c:pt idx="5">
                  <c:v>0.76100000000000001</c:v>
                </c:pt>
                <c:pt idx="6">
                  <c:v>0</c:v>
                </c:pt>
                <c:pt idx="7">
                  <c:v>6.7000000000000004E-2</c:v>
                </c:pt>
                <c:pt idx="8">
                  <c:v>0.371</c:v>
                </c:pt>
                <c:pt idx="9">
                  <c:v>0.47599999999999998</c:v>
                </c:pt>
                <c:pt idx="11">
                  <c:v>6.9000000000000006E-2</c:v>
                </c:pt>
                <c:pt idx="12">
                  <c:v>0.71399999999999997</c:v>
                </c:pt>
                <c:pt idx="13">
                  <c:v>0.27400000000000002</c:v>
                </c:pt>
                <c:pt idx="14">
                  <c:v>0.42199999999999999</c:v>
                </c:pt>
                <c:pt idx="15">
                  <c:v>0.58799999999999997</c:v>
                </c:pt>
                <c:pt idx="17">
                  <c:v>0</c:v>
                </c:pt>
                <c:pt idx="18">
                  <c:v>0</c:v>
                </c:pt>
                <c:pt idx="19">
                  <c:v>0.154</c:v>
                </c:pt>
                <c:pt idx="20">
                  <c:v>0.75</c:v>
                </c:pt>
                <c:pt idx="21">
                  <c:v>0.23100000000000001</c:v>
                </c:pt>
                <c:pt idx="24">
                  <c:v>0.26200000000000001</c:v>
                </c:pt>
                <c:pt idx="25">
                  <c:v>0.16700000000000001</c:v>
                </c:pt>
                <c:pt idx="26">
                  <c:v>0.76800000000000002</c:v>
                </c:pt>
                <c:pt idx="28">
                  <c:v>7.3999999999999996E-2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strRef>
              <c:f>'Q27'!$E$1104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'Q27'!$B$1105:$B$1134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'Q27'!$E$1105:$E$1134</c:f>
              <c:numCache>
                <c:formatCode>#,##0.0%</c:formatCode>
                <c:ptCount val="30"/>
                <c:pt idx="0">
                  <c:v>0.1111111111111111</c:v>
                </c:pt>
                <c:pt idx="1">
                  <c:v>0.11428571428571428</c:v>
                </c:pt>
                <c:pt idx="6">
                  <c:v>0</c:v>
                </c:pt>
                <c:pt idx="8">
                  <c:v>5.8823529411764712E-2</c:v>
                </c:pt>
                <c:pt idx="9">
                  <c:v>0.36111111111111116</c:v>
                </c:pt>
                <c:pt idx="11">
                  <c:v>3.1914893617021274E-2</c:v>
                </c:pt>
                <c:pt idx="12">
                  <c:v>0.9</c:v>
                </c:pt>
                <c:pt idx="13">
                  <c:v>0.22413793103448276</c:v>
                </c:pt>
                <c:pt idx="19">
                  <c:v>0.16666666666666669</c:v>
                </c:pt>
                <c:pt idx="20">
                  <c:v>0.59090909090909094</c:v>
                </c:pt>
                <c:pt idx="24">
                  <c:v>6.7796610169491525E-2</c:v>
                </c:pt>
                <c:pt idx="25">
                  <c:v>8.6956521739130432E-2</c:v>
                </c:pt>
                <c:pt idx="26">
                  <c:v>0.74193548387096764</c:v>
                </c:pt>
                <c:pt idx="27">
                  <c:v>0.6</c:v>
                </c:pt>
                <c:pt idx="28">
                  <c:v>0.11764705882352942</c:v>
                </c:pt>
                <c:pt idx="29">
                  <c:v>0.64473684210526316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199680"/>
        <c:axId val="170205568"/>
      </c:barChart>
      <c:catAx>
        <c:axId val="170199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2055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996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75999202631313"/>
          <c:y val="0.93645726739697888"/>
          <c:w val="0.17974700156151394"/>
          <c:h val="4.01339623928677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drug information databases (Medline, Micromedex...)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n=964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n=792 (2005)</a:t>
            </a:r>
          </a:p>
        </c:rich>
      </c:tx>
      <c:layout>
        <c:manualLayout>
          <c:xMode val="edge"/>
          <c:yMode val="edge"/>
          <c:x val="0.10964342952706141"/>
          <c:y val="2.9850885602364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92250384594297E-2"/>
          <c:y val="0.17697246569794636"/>
          <c:w val="0.91281432722605116"/>
          <c:h val="0.5330495954757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'Q27'!$C$1140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'Q27'!$B$1141:$B$1170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'Q27'!$C$1141:$C$1170</c:f>
              <c:numCache>
                <c:formatCode>0.0%</c:formatCode>
                <c:ptCount val="30"/>
                <c:pt idx="0">
                  <c:v>0.91176470588235292</c:v>
                </c:pt>
                <c:pt idx="1">
                  <c:v>0.78787878787878785</c:v>
                </c:pt>
                <c:pt idx="2">
                  <c:v>0.83333333333333337</c:v>
                </c:pt>
                <c:pt idx="3">
                  <c:v>0.26415094339622641</c:v>
                </c:pt>
                <c:pt idx="4">
                  <c:v>0.2857142857142857</c:v>
                </c:pt>
                <c:pt idx="5">
                  <c:v>0.76190476190476186</c:v>
                </c:pt>
                <c:pt idx="6">
                  <c:v>1</c:v>
                </c:pt>
                <c:pt idx="7">
                  <c:v>0.29411764705882354</c:v>
                </c:pt>
                <c:pt idx="8">
                  <c:v>0.53658536585365857</c:v>
                </c:pt>
                <c:pt idx="9">
                  <c:v>0.84</c:v>
                </c:pt>
                <c:pt idx="10">
                  <c:v>0.25</c:v>
                </c:pt>
                <c:pt idx="11">
                  <c:v>0.86</c:v>
                </c:pt>
                <c:pt idx="12">
                  <c:v>0.77419354838709675</c:v>
                </c:pt>
                <c:pt idx="13">
                  <c:v>0.78723404255319152</c:v>
                </c:pt>
                <c:pt idx="14">
                  <c:v>0.6333333333333333</c:v>
                </c:pt>
                <c:pt idx="15">
                  <c:v>0.6964285714285714</c:v>
                </c:pt>
                <c:pt idx="16">
                  <c:v>3.8461538461538464E-2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0.9285714285714286</c:v>
                </c:pt>
                <c:pt idx="21">
                  <c:v>0.14705882352941177</c:v>
                </c:pt>
                <c:pt idx="22">
                  <c:v>0.34615384615384615</c:v>
                </c:pt>
                <c:pt idx="23">
                  <c:v>0.35714285714285715</c:v>
                </c:pt>
                <c:pt idx="24">
                  <c:v>0.36206896551724138</c:v>
                </c:pt>
                <c:pt idx="25">
                  <c:v>0.86363636363636365</c:v>
                </c:pt>
                <c:pt idx="26">
                  <c:v>0.98305084745762716</c:v>
                </c:pt>
                <c:pt idx="27">
                  <c:v>0.83333333333333337</c:v>
                </c:pt>
                <c:pt idx="28">
                  <c:v>0.88888888888888884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'Q27'!$D$1140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'Q27'!$B$1141:$B$1170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'Q27'!$D$1141:$D$1170</c:f>
              <c:numCache>
                <c:formatCode>0.0%</c:formatCode>
                <c:ptCount val="30"/>
                <c:pt idx="0">
                  <c:v>0.73299999999999998</c:v>
                </c:pt>
                <c:pt idx="1">
                  <c:v>0.69199999999999995</c:v>
                </c:pt>
                <c:pt idx="4">
                  <c:v>0.2</c:v>
                </c:pt>
                <c:pt idx="5">
                  <c:v>0.59699999999999998</c:v>
                </c:pt>
                <c:pt idx="6">
                  <c:v>1</c:v>
                </c:pt>
                <c:pt idx="7">
                  <c:v>0.4</c:v>
                </c:pt>
                <c:pt idx="8">
                  <c:v>0.57099999999999995</c:v>
                </c:pt>
                <c:pt idx="9">
                  <c:v>0.57099999999999995</c:v>
                </c:pt>
                <c:pt idx="11">
                  <c:v>0.86299999999999999</c:v>
                </c:pt>
                <c:pt idx="12">
                  <c:v>0.42899999999999999</c:v>
                </c:pt>
                <c:pt idx="13">
                  <c:v>0.79</c:v>
                </c:pt>
                <c:pt idx="14">
                  <c:v>0.64400000000000002</c:v>
                </c:pt>
                <c:pt idx="15">
                  <c:v>0.68600000000000005</c:v>
                </c:pt>
                <c:pt idx="17">
                  <c:v>0.375</c:v>
                </c:pt>
                <c:pt idx="18">
                  <c:v>1</c:v>
                </c:pt>
                <c:pt idx="19">
                  <c:v>0.96199999999999997</c:v>
                </c:pt>
                <c:pt idx="20">
                  <c:v>1</c:v>
                </c:pt>
                <c:pt idx="21">
                  <c:v>0.41</c:v>
                </c:pt>
                <c:pt idx="24">
                  <c:v>0.73799999999999999</c:v>
                </c:pt>
                <c:pt idx="25">
                  <c:v>0.79200000000000004</c:v>
                </c:pt>
                <c:pt idx="26">
                  <c:v>0.94199999999999995</c:v>
                </c:pt>
                <c:pt idx="28">
                  <c:v>0.85199999999999998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'Q27'!$E$1140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'Q27'!$B$1141:$B$1170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'Q27'!$E$1141:$E$1170</c:f>
              <c:numCache>
                <c:formatCode>#,##0.0%</c:formatCode>
                <c:ptCount val="30"/>
                <c:pt idx="0">
                  <c:v>0.77777777777777768</c:v>
                </c:pt>
                <c:pt idx="1">
                  <c:v>0.54285714285714282</c:v>
                </c:pt>
                <c:pt idx="6">
                  <c:v>0.875</c:v>
                </c:pt>
                <c:pt idx="8">
                  <c:v>0.2745098039215686</c:v>
                </c:pt>
                <c:pt idx="9">
                  <c:v>0.52777777777777779</c:v>
                </c:pt>
                <c:pt idx="11">
                  <c:v>0.84042553191489366</c:v>
                </c:pt>
                <c:pt idx="12">
                  <c:v>0.5</c:v>
                </c:pt>
                <c:pt idx="13">
                  <c:v>0.55172413793103448</c:v>
                </c:pt>
                <c:pt idx="19">
                  <c:v>0.89583333333333326</c:v>
                </c:pt>
                <c:pt idx="20">
                  <c:v>0.68181818181818188</c:v>
                </c:pt>
                <c:pt idx="24">
                  <c:v>0.71186440677966101</c:v>
                </c:pt>
                <c:pt idx="25">
                  <c:v>0.52173913043478259</c:v>
                </c:pt>
                <c:pt idx="26">
                  <c:v>0.83870967741935487</c:v>
                </c:pt>
                <c:pt idx="27">
                  <c:v>0.68</c:v>
                </c:pt>
                <c:pt idx="28">
                  <c:v>0.85294117647058831</c:v>
                </c:pt>
                <c:pt idx="29">
                  <c:v>0.56578947368421051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239872"/>
        <c:axId val="170241408"/>
      </c:barChart>
      <c:catAx>
        <c:axId val="170239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4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241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3987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44187728746355"/>
          <c:y val="0.93823044691232949"/>
          <c:w val="0.17951992726572921"/>
          <c:h val="4.00668196229235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dosage calculation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n=964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n=792 (2005)</a:t>
            </a:r>
          </a:p>
        </c:rich>
      </c:tx>
      <c:layout>
        <c:manualLayout>
          <c:xMode val="edge"/>
          <c:yMode val="edge"/>
          <c:x val="0.18733504781007063"/>
          <c:y val="2.978733335487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14042553191489371"/>
          <c:w val="0.9129287598944591"/>
          <c:h val="0.5702127659574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'Q27'!$C$1176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'Q27'!$B$1177:$B$1206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'Q27'!$C$1177:$C$1206</c:f>
              <c:numCache>
                <c:formatCode>0.0%</c:formatCode>
                <c:ptCount val="30"/>
                <c:pt idx="0">
                  <c:v>0.47058823529411764</c:v>
                </c:pt>
                <c:pt idx="1">
                  <c:v>0.45454545454545453</c:v>
                </c:pt>
                <c:pt idx="2">
                  <c:v>0.16666666666666666</c:v>
                </c:pt>
                <c:pt idx="3">
                  <c:v>1.8867924528301886E-2</c:v>
                </c:pt>
                <c:pt idx="4">
                  <c:v>5.7142857142857141E-2</c:v>
                </c:pt>
                <c:pt idx="5">
                  <c:v>0.30952380952380953</c:v>
                </c:pt>
                <c:pt idx="6">
                  <c:v>0.6</c:v>
                </c:pt>
                <c:pt idx="7">
                  <c:v>5.8823529411764705E-2</c:v>
                </c:pt>
                <c:pt idx="8">
                  <c:v>9.7560975609756101E-2</c:v>
                </c:pt>
                <c:pt idx="9">
                  <c:v>0.12</c:v>
                </c:pt>
                <c:pt idx="10">
                  <c:v>0</c:v>
                </c:pt>
                <c:pt idx="11">
                  <c:v>0.56000000000000005</c:v>
                </c:pt>
                <c:pt idx="12">
                  <c:v>9.6774193548387094E-2</c:v>
                </c:pt>
                <c:pt idx="13">
                  <c:v>0.14893617021276595</c:v>
                </c:pt>
                <c:pt idx="14">
                  <c:v>0.33333333333333331</c:v>
                </c:pt>
                <c:pt idx="15">
                  <c:v>0.23214285714285715</c:v>
                </c:pt>
                <c:pt idx="16">
                  <c:v>3.8461538461538464E-2</c:v>
                </c:pt>
                <c:pt idx="17">
                  <c:v>0</c:v>
                </c:pt>
                <c:pt idx="18">
                  <c:v>0.4</c:v>
                </c:pt>
                <c:pt idx="19">
                  <c:v>0.90909090909090906</c:v>
                </c:pt>
                <c:pt idx="20">
                  <c:v>0.21428571428571427</c:v>
                </c:pt>
                <c:pt idx="21">
                  <c:v>0.11764705882352941</c:v>
                </c:pt>
                <c:pt idx="22">
                  <c:v>0.5</c:v>
                </c:pt>
                <c:pt idx="23">
                  <c:v>7.1428571428571425E-2</c:v>
                </c:pt>
                <c:pt idx="24">
                  <c:v>1.7241379310344827E-2</c:v>
                </c:pt>
                <c:pt idx="25">
                  <c:v>0.22727272727272727</c:v>
                </c:pt>
                <c:pt idx="26">
                  <c:v>0.69491525423728817</c:v>
                </c:pt>
                <c:pt idx="27">
                  <c:v>0.3888888888888889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'Q27'!$D$1176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'Q27'!$B$1177:$B$1206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'Q27'!$D$1177:$D$1206</c:f>
              <c:numCache>
                <c:formatCode>0.0%</c:formatCode>
                <c:ptCount val="30"/>
                <c:pt idx="0">
                  <c:v>0.26700000000000002</c:v>
                </c:pt>
                <c:pt idx="1">
                  <c:v>7.6999999999999999E-2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5.7000000000000002E-2</c:v>
                </c:pt>
                <c:pt idx="9">
                  <c:v>4.8000000000000001E-2</c:v>
                </c:pt>
                <c:pt idx="11">
                  <c:v>0.42</c:v>
                </c:pt>
                <c:pt idx="12">
                  <c:v>0.214</c:v>
                </c:pt>
                <c:pt idx="13">
                  <c:v>6.5000000000000002E-2</c:v>
                </c:pt>
                <c:pt idx="14">
                  <c:v>0.17799999999999999</c:v>
                </c:pt>
                <c:pt idx="15">
                  <c:v>0.17599999999999999</c:v>
                </c:pt>
                <c:pt idx="17">
                  <c:v>0</c:v>
                </c:pt>
                <c:pt idx="18">
                  <c:v>0.25</c:v>
                </c:pt>
                <c:pt idx="19">
                  <c:v>0.88500000000000001</c:v>
                </c:pt>
                <c:pt idx="20">
                  <c:v>0.25</c:v>
                </c:pt>
                <c:pt idx="21">
                  <c:v>0</c:v>
                </c:pt>
                <c:pt idx="24">
                  <c:v>1.6E-2</c:v>
                </c:pt>
                <c:pt idx="25">
                  <c:v>0.20799999999999999</c:v>
                </c:pt>
                <c:pt idx="26">
                  <c:v>0.377</c:v>
                </c:pt>
                <c:pt idx="28">
                  <c:v>0.185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'Q27'!$E$1176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'Q27'!$B$1177:$B$1206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'Q27'!$E$1177:$E$1206</c:f>
              <c:numCache>
                <c:formatCode>#,##0.0%</c:formatCode>
                <c:ptCount val="30"/>
                <c:pt idx="0">
                  <c:v>0.44444444444444442</c:v>
                </c:pt>
                <c:pt idx="1">
                  <c:v>5.7142857142857141E-2</c:v>
                </c:pt>
                <c:pt idx="6">
                  <c:v>0</c:v>
                </c:pt>
                <c:pt idx="8">
                  <c:v>0</c:v>
                </c:pt>
                <c:pt idx="9">
                  <c:v>9.722222222222221E-2</c:v>
                </c:pt>
                <c:pt idx="11">
                  <c:v>0.42553191489361702</c:v>
                </c:pt>
                <c:pt idx="12">
                  <c:v>0</c:v>
                </c:pt>
                <c:pt idx="13">
                  <c:v>8.6206896551724144E-2</c:v>
                </c:pt>
                <c:pt idx="19">
                  <c:v>0.52083333333333337</c:v>
                </c:pt>
                <c:pt idx="20">
                  <c:v>0</c:v>
                </c:pt>
                <c:pt idx="24">
                  <c:v>1.6949152542372881E-2</c:v>
                </c:pt>
                <c:pt idx="25">
                  <c:v>8.6956521739130432E-2</c:v>
                </c:pt>
                <c:pt idx="26">
                  <c:v>0.30645161290322581</c:v>
                </c:pt>
                <c:pt idx="27">
                  <c:v>0.04</c:v>
                </c:pt>
                <c:pt idx="28">
                  <c:v>8.8235294117647065E-2</c:v>
                </c:pt>
                <c:pt idx="29">
                  <c:v>0.18421052631578949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382464"/>
        <c:axId val="170384000"/>
      </c:barChart>
      <c:catAx>
        <c:axId val="1703824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8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84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824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53945447865674"/>
          <c:y val="0.93666713343458718"/>
          <c:w val="0.17906716578460491"/>
          <c:h val="4.00000359052244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sterile production control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n=964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n=792 (2005)</a:t>
            </a:r>
          </a:p>
        </c:rich>
      </c:tx>
      <c:layout>
        <c:manualLayout>
          <c:xMode val="edge"/>
          <c:yMode val="edge"/>
          <c:x val="0.16337310008792991"/>
          <c:y val="2.9723960633511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112870955914E-2"/>
          <c:y val="0.1401276790731136"/>
          <c:w val="0.91304465302393878"/>
          <c:h val="0.57112644955556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'Q27'!$C$1212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'Q27'!$B$1213:$B$1242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'Q27'!$C$1213:$C$1242</c:f>
              <c:numCache>
                <c:formatCode>0.0%</c:formatCode>
                <c:ptCount val="30"/>
                <c:pt idx="0">
                  <c:v>0.52941176470588236</c:v>
                </c:pt>
                <c:pt idx="1">
                  <c:v>0.21212121212121213</c:v>
                </c:pt>
                <c:pt idx="2">
                  <c:v>0.16666666666666666</c:v>
                </c:pt>
                <c:pt idx="3">
                  <c:v>0</c:v>
                </c:pt>
                <c:pt idx="4">
                  <c:v>0.14285714285714285</c:v>
                </c:pt>
                <c:pt idx="5">
                  <c:v>0.23809523809523808</c:v>
                </c:pt>
                <c:pt idx="6">
                  <c:v>0.6</c:v>
                </c:pt>
                <c:pt idx="7">
                  <c:v>0</c:v>
                </c:pt>
                <c:pt idx="8">
                  <c:v>0.24390243902439024</c:v>
                </c:pt>
                <c:pt idx="9">
                  <c:v>0.32</c:v>
                </c:pt>
                <c:pt idx="10">
                  <c:v>0</c:v>
                </c:pt>
                <c:pt idx="11">
                  <c:v>0.54</c:v>
                </c:pt>
                <c:pt idx="12">
                  <c:v>6.4516129032258063E-2</c:v>
                </c:pt>
                <c:pt idx="13">
                  <c:v>6.3829787234042548E-2</c:v>
                </c:pt>
                <c:pt idx="14">
                  <c:v>0.26666666666666666</c:v>
                </c:pt>
                <c:pt idx="15">
                  <c:v>9.8214285714285712E-2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0.54545454545454541</c:v>
                </c:pt>
                <c:pt idx="20">
                  <c:v>0.2857142857142857</c:v>
                </c:pt>
                <c:pt idx="21">
                  <c:v>8.8235294117647065E-2</c:v>
                </c:pt>
                <c:pt idx="22">
                  <c:v>0.19230769230769232</c:v>
                </c:pt>
                <c:pt idx="23">
                  <c:v>7.1428571428571425E-2</c:v>
                </c:pt>
                <c:pt idx="24">
                  <c:v>5.1724137931034482E-2</c:v>
                </c:pt>
                <c:pt idx="25">
                  <c:v>0.18181818181818182</c:v>
                </c:pt>
                <c:pt idx="26">
                  <c:v>0.47457627118644069</c:v>
                </c:pt>
                <c:pt idx="27">
                  <c:v>0.61111111111111116</c:v>
                </c:pt>
                <c:pt idx="28">
                  <c:v>0.33333333333333331</c:v>
                </c:pt>
                <c:pt idx="29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'Q27'!$D$1212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'Q27'!$B$1213:$B$1242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'Q27'!$D$1213:$D$1242</c:f>
              <c:numCache>
                <c:formatCode>0.0%</c:formatCode>
                <c:ptCount val="30"/>
                <c:pt idx="0">
                  <c:v>0.5</c:v>
                </c:pt>
                <c:pt idx="1">
                  <c:v>7.6999999999999999E-2</c:v>
                </c:pt>
                <c:pt idx="4">
                  <c:v>6.7000000000000004E-2</c:v>
                </c:pt>
                <c:pt idx="5">
                  <c:v>0.104</c:v>
                </c:pt>
                <c:pt idx="6">
                  <c:v>0.4</c:v>
                </c:pt>
                <c:pt idx="7">
                  <c:v>6.7000000000000004E-2</c:v>
                </c:pt>
                <c:pt idx="8">
                  <c:v>0.17100000000000001</c:v>
                </c:pt>
                <c:pt idx="9">
                  <c:v>0.23799999999999999</c:v>
                </c:pt>
                <c:pt idx="11">
                  <c:v>0.435</c:v>
                </c:pt>
                <c:pt idx="12">
                  <c:v>0.14299999999999999</c:v>
                </c:pt>
                <c:pt idx="13">
                  <c:v>1.6E-2</c:v>
                </c:pt>
                <c:pt idx="14">
                  <c:v>0.311</c:v>
                </c:pt>
                <c:pt idx="15">
                  <c:v>0.157</c:v>
                </c:pt>
                <c:pt idx="17">
                  <c:v>0</c:v>
                </c:pt>
                <c:pt idx="18">
                  <c:v>0</c:v>
                </c:pt>
                <c:pt idx="19">
                  <c:v>0.53800000000000003</c:v>
                </c:pt>
                <c:pt idx="20">
                  <c:v>0.375</c:v>
                </c:pt>
                <c:pt idx="21">
                  <c:v>0</c:v>
                </c:pt>
                <c:pt idx="24">
                  <c:v>0</c:v>
                </c:pt>
                <c:pt idx="25">
                  <c:v>4.2000000000000003E-2</c:v>
                </c:pt>
                <c:pt idx="26">
                  <c:v>0.28999999999999998</c:v>
                </c:pt>
                <c:pt idx="28">
                  <c:v>0.33300000000000002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'Q27'!$E$1212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'Q27'!$B$1213:$B$1242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'Q27'!$E$1213:$E$1242</c:f>
              <c:numCache>
                <c:formatCode>#,##0.0%</c:formatCode>
                <c:ptCount val="30"/>
                <c:pt idx="0">
                  <c:v>0.44444444444444442</c:v>
                </c:pt>
                <c:pt idx="1">
                  <c:v>8.5714285714285715E-2</c:v>
                </c:pt>
                <c:pt idx="6">
                  <c:v>0.25</c:v>
                </c:pt>
                <c:pt idx="8">
                  <c:v>5.8823529411764712E-2</c:v>
                </c:pt>
                <c:pt idx="9">
                  <c:v>0.1111111111111111</c:v>
                </c:pt>
                <c:pt idx="11">
                  <c:v>0.34042553191489361</c:v>
                </c:pt>
                <c:pt idx="12">
                  <c:v>0</c:v>
                </c:pt>
                <c:pt idx="13">
                  <c:v>1.7241379310344827E-2</c:v>
                </c:pt>
                <c:pt idx="19">
                  <c:v>0.625</c:v>
                </c:pt>
                <c:pt idx="20">
                  <c:v>0.13636363636363635</c:v>
                </c:pt>
                <c:pt idx="24">
                  <c:v>5.084745762711864E-2</c:v>
                </c:pt>
                <c:pt idx="25">
                  <c:v>4.3478260869565216E-2</c:v>
                </c:pt>
                <c:pt idx="26">
                  <c:v>0.20967741935483872</c:v>
                </c:pt>
                <c:pt idx="27">
                  <c:v>0.08</c:v>
                </c:pt>
                <c:pt idx="28">
                  <c:v>0.14705882352941177</c:v>
                </c:pt>
                <c:pt idx="29">
                  <c:v>0.31578947368421051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767104"/>
        <c:axId val="170768640"/>
      </c:barChart>
      <c:catAx>
        <c:axId val="1707671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68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671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21662468513824"/>
          <c:y val="0.93843672242748044"/>
          <c:w val="0.17884130982367791"/>
          <c:h val="3.9933431713648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compounding 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n=964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n=792 (2005)</a:t>
            </a:r>
          </a:p>
        </c:rich>
      </c:tx>
      <c:layout>
        <c:manualLayout>
          <c:xMode val="edge"/>
          <c:yMode val="edge"/>
          <c:x val="0.21052658512025621"/>
          <c:y val="2.9661126490515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21096590445499E-2"/>
          <c:y val="0.14194929938809642"/>
          <c:w val="0.91315848141863787"/>
          <c:h val="0.56991584381190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'Q27'!$C$1248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'Q27'!$B$1249:$B$1278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'Q27'!$C$1249:$C$1278</c:f>
              <c:numCache>
                <c:formatCode>0.0%</c:formatCode>
                <c:ptCount val="30"/>
                <c:pt idx="0">
                  <c:v>0.58823529411764708</c:v>
                </c:pt>
                <c:pt idx="1">
                  <c:v>0.30303030303030304</c:v>
                </c:pt>
                <c:pt idx="2">
                  <c:v>0</c:v>
                </c:pt>
                <c:pt idx="3">
                  <c:v>0</c:v>
                </c:pt>
                <c:pt idx="4">
                  <c:v>0.17142857142857143</c:v>
                </c:pt>
                <c:pt idx="5">
                  <c:v>0.9285714285714286</c:v>
                </c:pt>
                <c:pt idx="6">
                  <c:v>0.6</c:v>
                </c:pt>
                <c:pt idx="7">
                  <c:v>0.70588235294117652</c:v>
                </c:pt>
                <c:pt idx="8">
                  <c:v>0.43902439024390244</c:v>
                </c:pt>
                <c:pt idx="9">
                  <c:v>0.28000000000000003</c:v>
                </c:pt>
                <c:pt idx="10">
                  <c:v>0</c:v>
                </c:pt>
                <c:pt idx="11">
                  <c:v>0.47</c:v>
                </c:pt>
                <c:pt idx="12">
                  <c:v>3.2258064516129031E-2</c:v>
                </c:pt>
                <c:pt idx="13">
                  <c:v>0.72340425531914898</c:v>
                </c:pt>
                <c:pt idx="14">
                  <c:v>0.43333333333333335</c:v>
                </c:pt>
                <c:pt idx="15">
                  <c:v>0.29464285714285715</c:v>
                </c:pt>
                <c:pt idx="16">
                  <c:v>3.8461538461538464E-2</c:v>
                </c:pt>
                <c:pt idx="17">
                  <c:v>0</c:v>
                </c:pt>
                <c:pt idx="18">
                  <c:v>0</c:v>
                </c:pt>
                <c:pt idx="19">
                  <c:v>0.63636363636363635</c:v>
                </c:pt>
                <c:pt idx="20">
                  <c:v>0.14285714285714285</c:v>
                </c:pt>
                <c:pt idx="21">
                  <c:v>0.6470588235294118</c:v>
                </c:pt>
                <c:pt idx="22">
                  <c:v>0.23076923076923078</c:v>
                </c:pt>
                <c:pt idx="23">
                  <c:v>0.21428571428571427</c:v>
                </c:pt>
                <c:pt idx="24">
                  <c:v>0.46551724137931033</c:v>
                </c:pt>
                <c:pt idx="25">
                  <c:v>0.45454545454545453</c:v>
                </c:pt>
                <c:pt idx="26">
                  <c:v>0.55932203389830504</c:v>
                </c:pt>
                <c:pt idx="27">
                  <c:v>0.44444444444444442</c:v>
                </c:pt>
                <c:pt idx="28">
                  <c:v>0.3888888888888889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'Q27'!$D$1248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'Q27'!$B$1249:$B$1278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'Q27'!$D$1249:$D$1278</c:f>
              <c:numCache>
                <c:formatCode>0.0%</c:formatCode>
                <c:ptCount val="30"/>
                <c:pt idx="0">
                  <c:v>0.433</c:v>
                </c:pt>
                <c:pt idx="1">
                  <c:v>0.154</c:v>
                </c:pt>
                <c:pt idx="4">
                  <c:v>0.13300000000000001</c:v>
                </c:pt>
                <c:pt idx="5">
                  <c:v>0.29899999999999999</c:v>
                </c:pt>
                <c:pt idx="6">
                  <c:v>0.4</c:v>
                </c:pt>
                <c:pt idx="7">
                  <c:v>0.26700000000000002</c:v>
                </c:pt>
                <c:pt idx="8">
                  <c:v>0.34300000000000003</c:v>
                </c:pt>
                <c:pt idx="9">
                  <c:v>0.19</c:v>
                </c:pt>
                <c:pt idx="11">
                  <c:v>0.39700000000000002</c:v>
                </c:pt>
                <c:pt idx="12">
                  <c:v>0.14299999999999999</c:v>
                </c:pt>
                <c:pt idx="13">
                  <c:v>0.51600000000000001</c:v>
                </c:pt>
                <c:pt idx="14">
                  <c:v>0.33300000000000002</c:v>
                </c:pt>
                <c:pt idx="15">
                  <c:v>0.314</c:v>
                </c:pt>
                <c:pt idx="17">
                  <c:v>0</c:v>
                </c:pt>
                <c:pt idx="18">
                  <c:v>0.25</c:v>
                </c:pt>
                <c:pt idx="19">
                  <c:v>0.84599999999999997</c:v>
                </c:pt>
                <c:pt idx="20">
                  <c:v>0.375</c:v>
                </c:pt>
                <c:pt idx="21">
                  <c:v>0.66700000000000004</c:v>
                </c:pt>
                <c:pt idx="24">
                  <c:v>0.18</c:v>
                </c:pt>
                <c:pt idx="25">
                  <c:v>0.20799999999999999</c:v>
                </c:pt>
                <c:pt idx="26">
                  <c:v>0.31900000000000001</c:v>
                </c:pt>
                <c:pt idx="28">
                  <c:v>0.33300000000000002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'Q27'!$E$1248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'Q27'!$B$1249:$B$1278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'Q27'!$E$1249:$E$1278</c:f>
              <c:numCache>
                <c:formatCode>#,##0.0%</c:formatCode>
                <c:ptCount val="30"/>
                <c:pt idx="0">
                  <c:v>0.33333333333333337</c:v>
                </c:pt>
                <c:pt idx="1">
                  <c:v>0.2</c:v>
                </c:pt>
                <c:pt idx="6">
                  <c:v>0.125</c:v>
                </c:pt>
                <c:pt idx="8">
                  <c:v>0.1372549019607843</c:v>
                </c:pt>
                <c:pt idx="9">
                  <c:v>0.18055555555555558</c:v>
                </c:pt>
                <c:pt idx="11">
                  <c:v>0.27659574468085107</c:v>
                </c:pt>
                <c:pt idx="12">
                  <c:v>0</c:v>
                </c:pt>
                <c:pt idx="13">
                  <c:v>0.22413793103448276</c:v>
                </c:pt>
                <c:pt idx="19">
                  <c:v>0.625</c:v>
                </c:pt>
                <c:pt idx="20">
                  <c:v>0.22727272727272727</c:v>
                </c:pt>
                <c:pt idx="24">
                  <c:v>0.1864406779661017</c:v>
                </c:pt>
                <c:pt idx="25">
                  <c:v>4.3478260869565216E-2</c:v>
                </c:pt>
                <c:pt idx="26">
                  <c:v>0.29032258064516125</c:v>
                </c:pt>
                <c:pt idx="27">
                  <c:v>0</c:v>
                </c:pt>
                <c:pt idx="28">
                  <c:v>0.20588235294117649</c:v>
                </c:pt>
                <c:pt idx="29">
                  <c:v>0.34210526315789475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130880"/>
        <c:axId val="171132416"/>
      </c:barChart>
      <c:catAx>
        <c:axId val="171130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32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308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63538519949182"/>
          <c:y val="0.93687825615505405"/>
          <c:w val="0.17861635220125804"/>
          <c:h val="3.98671865743185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Computerised system in 2010 (n=1008)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'Q27'!$F$7:$F$36</c:f>
              <c:numCache>
                <c:formatCode>#,##0.0%</c:formatCode>
                <c:ptCount val="30"/>
                <c:pt idx="0">
                  <c:v>3.4722222222222224E-2</c:v>
                </c:pt>
                <c:pt idx="1">
                  <c:v>3.3730158730158728E-2</c:v>
                </c:pt>
                <c:pt idx="2">
                  <c:v>5.9523809523809521E-3</c:v>
                </c:pt>
                <c:pt idx="3">
                  <c:v>5.3571428571428568E-2</c:v>
                </c:pt>
                <c:pt idx="4">
                  <c:v>3.7698412698412696E-2</c:v>
                </c:pt>
                <c:pt idx="5">
                  <c:v>4.1666666666666664E-2</c:v>
                </c:pt>
                <c:pt idx="6">
                  <c:v>5.9523809523809521E-3</c:v>
                </c:pt>
                <c:pt idx="7">
                  <c:v>1.6865079365079364E-2</c:v>
                </c:pt>
                <c:pt idx="8">
                  <c:v>4.0674603174603176E-2</c:v>
                </c:pt>
                <c:pt idx="9">
                  <c:v>2.48015873015873E-2</c:v>
                </c:pt>
                <c:pt idx="10">
                  <c:v>1.5873015873015872E-2</c:v>
                </c:pt>
                <c:pt idx="11">
                  <c:v>9.9206349206349201E-2</c:v>
                </c:pt>
                <c:pt idx="12">
                  <c:v>3.0753968253968252E-2</c:v>
                </c:pt>
                <c:pt idx="13">
                  <c:v>4.6626984126984128E-2</c:v>
                </c:pt>
                <c:pt idx="14">
                  <c:v>3.0753968253968252E-2</c:v>
                </c:pt>
                <c:pt idx="15">
                  <c:v>0.1130952380952381</c:v>
                </c:pt>
                <c:pt idx="16">
                  <c:v>2.5793650793650792E-2</c:v>
                </c:pt>
                <c:pt idx="17">
                  <c:v>3.968253968253968E-3</c:v>
                </c:pt>
                <c:pt idx="18">
                  <c:v>4.96031746031746E-3</c:v>
                </c:pt>
                <c:pt idx="19">
                  <c:v>1.0912698412698412E-2</c:v>
                </c:pt>
                <c:pt idx="20">
                  <c:v>1.3888888888888888E-2</c:v>
                </c:pt>
                <c:pt idx="21">
                  <c:v>4.3650793650793648E-2</c:v>
                </c:pt>
                <c:pt idx="22">
                  <c:v>2.5793650793650792E-2</c:v>
                </c:pt>
                <c:pt idx="23">
                  <c:v>2.7777777777777776E-2</c:v>
                </c:pt>
                <c:pt idx="24">
                  <c:v>5.7539682539682536E-2</c:v>
                </c:pt>
                <c:pt idx="25">
                  <c:v>2.1825396825396824E-2</c:v>
                </c:pt>
                <c:pt idx="26">
                  <c:v>5.8531746031746032E-2</c:v>
                </c:pt>
                <c:pt idx="27">
                  <c:v>1.7857142857142856E-2</c:v>
                </c:pt>
                <c:pt idx="28">
                  <c:v>1.7857142857142856E-2</c:v>
                </c:pt>
                <c:pt idx="29">
                  <c:v>1.3888888888888888E-2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'Q27'!$J$7:$J$36</c:f>
              <c:numCache>
                <c:formatCode>#,##0.0%</c:formatCode>
                <c:ptCount val="30"/>
                <c:pt idx="0">
                  <c:v>0</c:v>
                </c:pt>
                <c:pt idx="1">
                  <c:v>1.984126984126984E-3</c:v>
                </c:pt>
                <c:pt idx="2">
                  <c:v>0</c:v>
                </c:pt>
                <c:pt idx="3">
                  <c:v>9.9206349206349201E-4</c:v>
                </c:pt>
                <c:pt idx="4">
                  <c:v>9.9206349206349201E-4</c:v>
                </c:pt>
                <c:pt idx="5">
                  <c:v>0</c:v>
                </c:pt>
                <c:pt idx="6">
                  <c:v>9.9206349206349201E-4</c:v>
                </c:pt>
                <c:pt idx="7">
                  <c:v>9.9206349206349201E-4</c:v>
                </c:pt>
                <c:pt idx="8">
                  <c:v>9.9206349206349201E-4</c:v>
                </c:pt>
                <c:pt idx="9">
                  <c:v>9.9206349206349201E-4</c:v>
                </c:pt>
                <c:pt idx="10">
                  <c:v>0</c:v>
                </c:pt>
                <c:pt idx="11">
                  <c:v>1.984126984126984E-3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2.976190476190476E-3</c:v>
                </c:pt>
                <c:pt idx="16">
                  <c:v>1.984126984126984E-3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1.984126984126984E-3</c:v>
                </c:pt>
                <c:pt idx="21">
                  <c:v>2.976190476190476E-3</c:v>
                </c:pt>
                <c:pt idx="22">
                  <c:v>0</c:v>
                </c:pt>
                <c:pt idx="23">
                  <c:v>1.984126984126984E-3</c:v>
                </c:pt>
                <c:pt idx="24">
                  <c:v>0</c:v>
                </c:pt>
                <c:pt idx="25">
                  <c:v>9.9206349206349201E-4</c:v>
                </c:pt>
                <c:pt idx="26">
                  <c:v>9.9206349206349201E-4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173760"/>
        <c:axId val="171175296"/>
      </c:barChart>
      <c:catAx>
        <c:axId val="171173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7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752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737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getting the prescriptions from the wards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'Q27'!$B$320:$B$349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'Q27'!$D$320:$D$349</c:f>
              <c:numCache>
                <c:formatCode>0.0%</c:formatCode>
                <c:ptCount val="30"/>
                <c:pt idx="0">
                  <c:v>3.0082987551867221E-2</c:v>
                </c:pt>
                <c:pt idx="1">
                  <c:v>2.1784232365145227E-2</c:v>
                </c:pt>
                <c:pt idx="2">
                  <c:v>2.0746887966804979E-3</c:v>
                </c:pt>
                <c:pt idx="3">
                  <c:v>2.5933609958506226E-2</c:v>
                </c:pt>
                <c:pt idx="4">
                  <c:v>2.1784232365145227E-2</c:v>
                </c:pt>
                <c:pt idx="5">
                  <c:v>3.2157676348547715E-2</c:v>
                </c:pt>
                <c:pt idx="6">
                  <c:v>5.1867219917012446E-3</c:v>
                </c:pt>
                <c:pt idx="7">
                  <c:v>1.2448132780082987E-2</c:v>
                </c:pt>
                <c:pt idx="8">
                  <c:v>2.3858921161825725E-2</c:v>
                </c:pt>
                <c:pt idx="9">
                  <c:v>1.970954356846473E-2</c:v>
                </c:pt>
                <c:pt idx="10">
                  <c:v>8.2987551867219917E-3</c:v>
                </c:pt>
                <c:pt idx="11">
                  <c:v>7.8838174273858919E-2</c:v>
                </c:pt>
                <c:pt idx="12">
                  <c:v>2.0746887966804978E-2</c:v>
                </c:pt>
                <c:pt idx="13">
                  <c:v>3.6307053941908717E-2</c:v>
                </c:pt>
                <c:pt idx="14">
                  <c:v>0</c:v>
                </c:pt>
                <c:pt idx="15">
                  <c:v>7.8838174273858919E-2</c:v>
                </c:pt>
                <c:pt idx="16">
                  <c:v>3.1120331950207467E-3</c:v>
                </c:pt>
                <c:pt idx="17">
                  <c:v>1.037344398340249E-3</c:v>
                </c:pt>
                <c:pt idx="18">
                  <c:v>2.0746887966804979E-3</c:v>
                </c:pt>
                <c:pt idx="19">
                  <c:v>9.3360995850622405E-3</c:v>
                </c:pt>
                <c:pt idx="20">
                  <c:v>1.037344398340249E-3</c:v>
                </c:pt>
                <c:pt idx="21">
                  <c:v>2.9045643153526972E-2</c:v>
                </c:pt>
                <c:pt idx="22">
                  <c:v>2.4896265560165973E-2</c:v>
                </c:pt>
                <c:pt idx="23">
                  <c:v>1.3485477178423237E-2</c:v>
                </c:pt>
                <c:pt idx="24">
                  <c:v>4.0456431535269712E-2</c:v>
                </c:pt>
                <c:pt idx="25">
                  <c:v>1.2448132780082987E-2</c:v>
                </c:pt>
                <c:pt idx="26">
                  <c:v>4.0456431535269712E-2</c:v>
                </c:pt>
                <c:pt idx="27">
                  <c:v>1.5560165975103735E-2</c:v>
                </c:pt>
                <c:pt idx="28">
                  <c:v>9.3360995850622405E-3</c:v>
                </c:pt>
                <c:pt idx="29">
                  <c:v>4.1493775933609959E-3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'Q27'!$B$320:$B$349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'Q27'!$F$320:$F$349</c:f>
              <c:numCache>
                <c:formatCode>0.0%</c:formatCode>
                <c:ptCount val="30"/>
                <c:pt idx="0">
                  <c:v>5.1867219917012446E-3</c:v>
                </c:pt>
                <c:pt idx="1">
                  <c:v>1.2448132780082987E-2</c:v>
                </c:pt>
                <c:pt idx="2">
                  <c:v>4.1493775933609959E-3</c:v>
                </c:pt>
                <c:pt idx="3">
                  <c:v>2.9045643153526972E-2</c:v>
                </c:pt>
                <c:pt idx="4">
                  <c:v>1.4522821576763486E-2</c:v>
                </c:pt>
                <c:pt idx="5">
                  <c:v>1.1410788381742738E-2</c:v>
                </c:pt>
                <c:pt idx="6">
                  <c:v>0</c:v>
                </c:pt>
                <c:pt idx="7">
                  <c:v>5.1867219917012446E-3</c:v>
                </c:pt>
                <c:pt idx="8">
                  <c:v>1.8672199170124481E-2</c:v>
                </c:pt>
                <c:pt idx="9">
                  <c:v>6.2240663900414933E-3</c:v>
                </c:pt>
                <c:pt idx="10">
                  <c:v>8.2987551867219917E-3</c:v>
                </c:pt>
                <c:pt idx="11">
                  <c:v>2.4896265560165973E-2</c:v>
                </c:pt>
                <c:pt idx="12">
                  <c:v>1.1410788381742738E-2</c:v>
                </c:pt>
                <c:pt idx="13">
                  <c:v>1.2448132780082987E-2</c:v>
                </c:pt>
                <c:pt idx="14">
                  <c:v>3.1120331950207469E-2</c:v>
                </c:pt>
                <c:pt idx="15">
                  <c:v>3.7344398340248962E-2</c:v>
                </c:pt>
                <c:pt idx="16">
                  <c:v>2.3858921161825725E-2</c:v>
                </c:pt>
                <c:pt idx="17">
                  <c:v>3.1120331950207467E-3</c:v>
                </c:pt>
                <c:pt idx="18">
                  <c:v>3.1120331950207467E-3</c:v>
                </c:pt>
                <c:pt idx="19">
                  <c:v>2.0746887966804979E-3</c:v>
                </c:pt>
                <c:pt idx="20">
                  <c:v>1.3485477178423237E-2</c:v>
                </c:pt>
                <c:pt idx="21">
                  <c:v>6.2240663900414933E-3</c:v>
                </c:pt>
                <c:pt idx="22">
                  <c:v>2.0746887966804979E-3</c:v>
                </c:pt>
                <c:pt idx="23">
                  <c:v>1.5560165975103735E-2</c:v>
                </c:pt>
                <c:pt idx="24">
                  <c:v>1.970954356846473E-2</c:v>
                </c:pt>
                <c:pt idx="25">
                  <c:v>1.0373443983402489E-2</c:v>
                </c:pt>
                <c:pt idx="26">
                  <c:v>2.0746887966804978E-2</c:v>
                </c:pt>
                <c:pt idx="27">
                  <c:v>3.1120331950207467E-3</c:v>
                </c:pt>
                <c:pt idx="28">
                  <c:v>9.3360995850622405E-3</c:v>
                </c:pt>
                <c:pt idx="29">
                  <c:v>1.0373443983402489E-2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388224"/>
        <c:axId val="180389760"/>
      </c:barChart>
      <c:catAx>
        <c:axId val="1803882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3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3897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3882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stock control and stock distribution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'Q27'!$B$390:$B$419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'Q27'!$D$390:$D$419</c:f>
              <c:numCache>
                <c:formatCode>0.0%</c:formatCode>
                <c:ptCount val="30"/>
                <c:pt idx="0">
                  <c:v>3.0082987551867221E-2</c:v>
                </c:pt>
                <c:pt idx="1">
                  <c:v>3.0082987551867221E-2</c:v>
                </c:pt>
                <c:pt idx="2">
                  <c:v>6.2240663900414933E-3</c:v>
                </c:pt>
                <c:pt idx="3">
                  <c:v>4.5643153526970952E-2</c:v>
                </c:pt>
                <c:pt idx="4">
                  <c:v>3.3195020746887967E-2</c:v>
                </c:pt>
                <c:pt idx="5">
                  <c:v>4.3568464730290454E-2</c:v>
                </c:pt>
                <c:pt idx="6">
                  <c:v>5.1867219917012446E-3</c:v>
                </c:pt>
                <c:pt idx="7">
                  <c:v>1.6597510373443983E-2</c:v>
                </c:pt>
                <c:pt idx="8">
                  <c:v>4.2531120331950209E-2</c:v>
                </c:pt>
                <c:pt idx="9">
                  <c:v>2.4896265560165973E-2</c:v>
                </c:pt>
                <c:pt idx="10">
                  <c:v>1.6597510373443983E-2</c:v>
                </c:pt>
                <c:pt idx="11">
                  <c:v>7.6763485477178428E-2</c:v>
                </c:pt>
                <c:pt idx="12">
                  <c:v>3.2157676348547715E-2</c:v>
                </c:pt>
                <c:pt idx="13">
                  <c:v>4.8755186721991702E-2</c:v>
                </c:pt>
                <c:pt idx="14">
                  <c:v>3.0082987551867221E-2</c:v>
                </c:pt>
                <c:pt idx="15">
                  <c:v>0.10580912863070539</c:v>
                </c:pt>
                <c:pt idx="16">
                  <c:v>2.6970954356846474E-2</c:v>
                </c:pt>
                <c:pt idx="17">
                  <c:v>4.1493775933609959E-3</c:v>
                </c:pt>
                <c:pt idx="18">
                  <c:v>5.1867219917012446E-3</c:v>
                </c:pt>
                <c:pt idx="19">
                  <c:v>1.1410788381742738E-2</c:v>
                </c:pt>
                <c:pt idx="20">
                  <c:v>1.2448132780082987E-2</c:v>
                </c:pt>
                <c:pt idx="21">
                  <c:v>3.3195020746887967E-2</c:v>
                </c:pt>
                <c:pt idx="22">
                  <c:v>2.6970954356846474E-2</c:v>
                </c:pt>
                <c:pt idx="23">
                  <c:v>2.9045643153526972E-2</c:v>
                </c:pt>
                <c:pt idx="24">
                  <c:v>5.8091286307053944E-2</c:v>
                </c:pt>
                <c:pt idx="25">
                  <c:v>2.1784232365145227E-2</c:v>
                </c:pt>
                <c:pt idx="26">
                  <c:v>6.0165975103734441E-2</c:v>
                </c:pt>
                <c:pt idx="27">
                  <c:v>1.8672199170124481E-2</c:v>
                </c:pt>
                <c:pt idx="28">
                  <c:v>1.8672199170124481E-2</c:v>
                </c:pt>
                <c:pt idx="29">
                  <c:v>1.4522821576763486E-2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'Q27'!$B$390:$B$419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'Q27'!$F$390:$F$419</c:f>
              <c:numCache>
                <c:formatCode>0.0%</c:formatCode>
                <c:ptCount val="30"/>
                <c:pt idx="0">
                  <c:v>5.1867219917012446E-3</c:v>
                </c:pt>
                <c:pt idx="1">
                  <c:v>4.1493775933609959E-3</c:v>
                </c:pt>
                <c:pt idx="2">
                  <c:v>0</c:v>
                </c:pt>
                <c:pt idx="3">
                  <c:v>9.3360995850622405E-3</c:v>
                </c:pt>
                <c:pt idx="4">
                  <c:v>3.1120331950207467E-3</c:v>
                </c:pt>
                <c:pt idx="5">
                  <c:v>0</c:v>
                </c:pt>
                <c:pt idx="6">
                  <c:v>0</c:v>
                </c:pt>
                <c:pt idx="7">
                  <c:v>1.037344398340249E-3</c:v>
                </c:pt>
                <c:pt idx="8">
                  <c:v>0</c:v>
                </c:pt>
                <c:pt idx="9">
                  <c:v>1.037344398340249E-3</c:v>
                </c:pt>
                <c:pt idx="10">
                  <c:v>0</c:v>
                </c:pt>
                <c:pt idx="11">
                  <c:v>2.6970954356846474E-2</c:v>
                </c:pt>
                <c:pt idx="12">
                  <c:v>0</c:v>
                </c:pt>
                <c:pt idx="13">
                  <c:v>0</c:v>
                </c:pt>
                <c:pt idx="14">
                  <c:v>1.037344398340249E-3</c:v>
                </c:pt>
                <c:pt idx="15">
                  <c:v>1.0373443983402489E-2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2.0746887966804979E-3</c:v>
                </c:pt>
                <c:pt idx="21">
                  <c:v>2.0746887966804979E-3</c:v>
                </c:pt>
                <c:pt idx="22">
                  <c:v>0</c:v>
                </c:pt>
                <c:pt idx="23">
                  <c:v>0</c:v>
                </c:pt>
                <c:pt idx="24">
                  <c:v>2.0746887966804979E-3</c:v>
                </c:pt>
                <c:pt idx="25">
                  <c:v>1.037344398340249E-3</c:v>
                </c:pt>
                <c:pt idx="26">
                  <c:v>1.037344398340249E-3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407296"/>
        <c:axId val="181904128"/>
      </c:barChart>
      <c:catAx>
        <c:axId val="1804072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0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04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072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patient medication profiling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'Q27'!$B$497:$B$526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'Q27'!$D$497:$D$526</c:f>
              <c:numCache>
                <c:formatCode>0.0%</c:formatCode>
                <c:ptCount val="30"/>
                <c:pt idx="0">
                  <c:v>4.1493775933609959E-3</c:v>
                </c:pt>
                <c:pt idx="1">
                  <c:v>2.5933609958506226E-2</c:v>
                </c:pt>
                <c:pt idx="2">
                  <c:v>2.0746887966804979E-3</c:v>
                </c:pt>
                <c:pt idx="3">
                  <c:v>1.7634854771784232E-2</c:v>
                </c:pt>
                <c:pt idx="4">
                  <c:v>2.0746887966804979E-3</c:v>
                </c:pt>
                <c:pt idx="5">
                  <c:v>6.2240663900414933E-3</c:v>
                </c:pt>
                <c:pt idx="6">
                  <c:v>2.0746887966804979E-3</c:v>
                </c:pt>
                <c:pt idx="7">
                  <c:v>0</c:v>
                </c:pt>
                <c:pt idx="8">
                  <c:v>1.0373443983402489E-2</c:v>
                </c:pt>
                <c:pt idx="9">
                  <c:v>1.7634854771784232E-2</c:v>
                </c:pt>
                <c:pt idx="10">
                  <c:v>1.037344398340249E-3</c:v>
                </c:pt>
                <c:pt idx="11">
                  <c:v>3.0082987551867221E-2</c:v>
                </c:pt>
                <c:pt idx="12">
                  <c:v>1.8672199170124481E-2</c:v>
                </c:pt>
                <c:pt idx="13">
                  <c:v>1.3485477178423237E-2</c:v>
                </c:pt>
                <c:pt idx="14">
                  <c:v>1.1410788381742738E-2</c:v>
                </c:pt>
                <c:pt idx="15">
                  <c:v>2.9045643153526972E-2</c:v>
                </c:pt>
                <c:pt idx="16">
                  <c:v>4.1493775933609959E-3</c:v>
                </c:pt>
                <c:pt idx="17">
                  <c:v>0</c:v>
                </c:pt>
                <c:pt idx="18">
                  <c:v>1.037344398340249E-3</c:v>
                </c:pt>
                <c:pt idx="19">
                  <c:v>9.3360995850622405E-3</c:v>
                </c:pt>
                <c:pt idx="20">
                  <c:v>3.1120331950207467E-3</c:v>
                </c:pt>
                <c:pt idx="21">
                  <c:v>2.0746887966804979E-3</c:v>
                </c:pt>
                <c:pt idx="22">
                  <c:v>2.4896265560165973E-2</c:v>
                </c:pt>
                <c:pt idx="23">
                  <c:v>0</c:v>
                </c:pt>
                <c:pt idx="24">
                  <c:v>6.2240663900414933E-3</c:v>
                </c:pt>
                <c:pt idx="25">
                  <c:v>2.0746887966804979E-3</c:v>
                </c:pt>
                <c:pt idx="26">
                  <c:v>5.8091286307053944E-2</c:v>
                </c:pt>
                <c:pt idx="27">
                  <c:v>0</c:v>
                </c:pt>
                <c:pt idx="28">
                  <c:v>8.2987551867219917E-3</c:v>
                </c:pt>
                <c:pt idx="29">
                  <c:v>9.3360995850622405E-3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'Q27'!$B$497:$B$526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'Q27'!$F$497:$F$526</c:f>
              <c:numCache>
                <c:formatCode>0.0%</c:formatCode>
                <c:ptCount val="30"/>
                <c:pt idx="0">
                  <c:v>3.1120331950207469E-2</c:v>
                </c:pt>
                <c:pt idx="1">
                  <c:v>8.2987551867219917E-3</c:v>
                </c:pt>
                <c:pt idx="2">
                  <c:v>4.1493775933609959E-3</c:v>
                </c:pt>
                <c:pt idx="3">
                  <c:v>3.7344398340248962E-2</c:v>
                </c:pt>
                <c:pt idx="4">
                  <c:v>3.4232365145228219E-2</c:v>
                </c:pt>
                <c:pt idx="5">
                  <c:v>3.7344398340248962E-2</c:v>
                </c:pt>
                <c:pt idx="6">
                  <c:v>3.1120331950207467E-3</c:v>
                </c:pt>
                <c:pt idx="7">
                  <c:v>1.7634854771784232E-2</c:v>
                </c:pt>
                <c:pt idx="8">
                  <c:v>3.2157676348547715E-2</c:v>
                </c:pt>
                <c:pt idx="9">
                  <c:v>8.2987551867219917E-3</c:v>
                </c:pt>
                <c:pt idx="10">
                  <c:v>1.5560165975103735E-2</c:v>
                </c:pt>
                <c:pt idx="11">
                  <c:v>7.3651452282157678E-2</c:v>
                </c:pt>
                <c:pt idx="12">
                  <c:v>1.3485477178423237E-2</c:v>
                </c:pt>
                <c:pt idx="13">
                  <c:v>3.5269709543568464E-2</c:v>
                </c:pt>
                <c:pt idx="14">
                  <c:v>1.970954356846473E-2</c:v>
                </c:pt>
                <c:pt idx="15">
                  <c:v>8.7136929460580909E-2</c:v>
                </c:pt>
                <c:pt idx="16">
                  <c:v>2.2821576763485476E-2</c:v>
                </c:pt>
                <c:pt idx="17">
                  <c:v>4.1493775933609959E-3</c:v>
                </c:pt>
                <c:pt idx="18">
                  <c:v>4.1493775933609959E-3</c:v>
                </c:pt>
                <c:pt idx="19">
                  <c:v>2.0746887966804979E-3</c:v>
                </c:pt>
                <c:pt idx="20">
                  <c:v>1.1410788381742738E-2</c:v>
                </c:pt>
                <c:pt idx="21">
                  <c:v>3.3195020746887967E-2</c:v>
                </c:pt>
                <c:pt idx="22">
                  <c:v>2.0746887966804979E-3</c:v>
                </c:pt>
                <c:pt idx="23">
                  <c:v>2.9045643153526972E-2</c:v>
                </c:pt>
                <c:pt idx="24">
                  <c:v>5.3941908713692949E-2</c:v>
                </c:pt>
                <c:pt idx="25">
                  <c:v>2.0746887966804978E-2</c:v>
                </c:pt>
                <c:pt idx="26">
                  <c:v>3.1120331950207467E-3</c:v>
                </c:pt>
                <c:pt idx="27">
                  <c:v>1.8672199170124481E-2</c:v>
                </c:pt>
                <c:pt idx="28">
                  <c:v>1.0373443983402489E-2</c:v>
                </c:pt>
                <c:pt idx="29">
                  <c:v>5.1867219917012446E-3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51776"/>
        <c:axId val="183053312"/>
      </c:barChart>
      <c:catAx>
        <c:axId val="1830517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533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517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outpatient drug distribution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'Q27'!$B$567:$B$596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'Q27'!$D$567:$D$596</c:f>
              <c:numCache>
                <c:formatCode>0.0%</c:formatCode>
                <c:ptCount val="30"/>
                <c:pt idx="0">
                  <c:v>1.037344398340249E-3</c:v>
                </c:pt>
                <c:pt idx="1">
                  <c:v>1.2448132780082987E-2</c:v>
                </c:pt>
                <c:pt idx="2">
                  <c:v>1.037344398340249E-3</c:v>
                </c:pt>
                <c:pt idx="3">
                  <c:v>2.3858921161825725E-2</c:v>
                </c:pt>
                <c:pt idx="4">
                  <c:v>7.261410788381743E-3</c:v>
                </c:pt>
                <c:pt idx="5">
                  <c:v>3.9419087136929459E-2</c:v>
                </c:pt>
                <c:pt idx="6">
                  <c:v>3.1120331950207467E-3</c:v>
                </c:pt>
                <c:pt idx="7">
                  <c:v>0</c:v>
                </c:pt>
                <c:pt idx="8">
                  <c:v>1.2448132780082987E-2</c:v>
                </c:pt>
                <c:pt idx="9">
                  <c:v>1.4522821576763486E-2</c:v>
                </c:pt>
                <c:pt idx="10">
                  <c:v>2.0746887966804979E-3</c:v>
                </c:pt>
                <c:pt idx="11">
                  <c:v>1.7634854771784232E-2</c:v>
                </c:pt>
                <c:pt idx="12">
                  <c:v>3.2157676348547715E-2</c:v>
                </c:pt>
                <c:pt idx="13">
                  <c:v>1.4522821576763486E-2</c:v>
                </c:pt>
                <c:pt idx="14">
                  <c:v>2.1784232365145227E-2</c:v>
                </c:pt>
                <c:pt idx="15">
                  <c:v>7.5726141078838169E-2</c:v>
                </c:pt>
                <c:pt idx="16">
                  <c:v>2.0746887966804979E-3</c:v>
                </c:pt>
                <c:pt idx="17">
                  <c:v>1.037344398340249E-3</c:v>
                </c:pt>
                <c:pt idx="18">
                  <c:v>3.1120331950207467E-3</c:v>
                </c:pt>
                <c:pt idx="19">
                  <c:v>4.1493775933609959E-3</c:v>
                </c:pt>
                <c:pt idx="20">
                  <c:v>8.2987551867219917E-3</c:v>
                </c:pt>
                <c:pt idx="21">
                  <c:v>1.037344398340249E-3</c:v>
                </c:pt>
                <c:pt idx="22">
                  <c:v>2.4896265560165973E-2</c:v>
                </c:pt>
                <c:pt idx="23">
                  <c:v>3.1120331950207467E-3</c:v>
                </c:pt>
                <c:pt idx="24">
                  <c:v>9.3360995850622405E-3</c:v>
                </c:pt>
                <c:pt idx="25">
                  <c:v>4.1493775933609959E-3</c:v>
                </c:pt>
                <c:pt idx="26">
                  <c:v>5.1867219917012451E-2</c:v>
                </c:pt>
                <c:pt idx="27">
                  <c:v>8.2987551867219917E-3</c:v>
                </c:pt>
                <c:pt idx="28">
                  <c:v>3.1120331950207467E-3</c:v>
                </c:pt>
                <c:pt idx="29">
                  <c:v>1.3485477178423237E-2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'Q27'!$B$567:$B$596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'Q27'!$F$567:$F$596</c:f>
              <c:numCache>
                <c:formatCode>0.0%</c:formatCode>
                <c:ptCount val="30"/>
                <c:pt idx="0">
                  <c:v>3.4232365145228219E-2</c:v>
                </c:pt>
                <c:pt idx="1">
                  <c:v>2.1784232365145227E-2</c:v>
                </c:pt>
                <c:pt idx="2">
                  <c:v>5.1867219917012446E-3</c:v>
                </c:pt>
                <c:pt idx="3">
                  <c:v>3.1120331950207469E-2</c:v>
                </c:pt>
                <c:pt idx="4">
                  <c:v>2.9045643153526972E-2</c:v>
                </c:pt>
                <c:pt idx="5">
                  <c:v>4.1493775933609959E-3</c:v>
                </c:pt>
                <c:pt idx="6">
                  <c:v>2.0746887966804979E-3</c:v>
                </c:pt>
                <c:pt idx="7">
                  <c:v>1.7634854771784232E-2</c:v>
                </c:pt>
                <c:pt idx="8">
                  <c:v>3.0082987551867221E-2</c:v>
                </c:pt>
                <c:pt idx="9">
                  <c:v>1.1410788381742738E-2</c:v>
                </c:pt>
                <c:pt idx="10">
                  <c:v>1.4522821576763486E-2</c:v>
                </c:pt>
                <c:pt idx="11">
                  <c:v>8.6099585062240663E-2</c:v>
                </c:pt>
                <c:pt idx="12">
                  <c:v>0</c:v>
                </c:pt>
                <c:pt idx="13">
                  <c:v>3.4232365145228219E-2</c:v>
                </c:pt>
                <c:pt idx="14">
                  <c:v>9.3360995850622405E-3</c:v>
                </c:pt>
                <c:pt idx="15">
                  <c:v>4.0456431535269712E-2</c:v>
                </c:pt>
                <c:pt idx="16">
                  <c:v>2.4896265560165973E-2</c:v>
                </c:pt>
                <c:pt idx="17">
                  <c:v>3.1120331950207467E-3</c:v>
                </c:pt>
                <c:pt idx="18">
                  <c:v>2.0746887966804979E-3</c:v>
                </c:pt>
                <c:pt idx="19">
                  <c:v>7.261410788381743E-3</c:v>
                </c:pt>
                <c:pt idx="20">
                  <c:v>6.2240663900414933E-3</c:v>
                </c:pt>
                <c:pt idx="21">
                  <c:v>3.4232365145228219E-2</c:v>
                </c:pt>
                <c:pt idx="22">
                  <c:v>2.0746887966804979E-3</c:v>
                </c:pt>
                <c:pt idx="23">
                  <c:v>2.5933609958506226E-2</c:v>
                </c:pt>
                <c:pt idx="24">
                  <c:v>5.0829875518672199E-2</c:v>
                </c:pt>
                <c:pt idx="25">
                  <c:v>1.8672199170124481E-2</c:v>
                </c:pt>
                <c:pt idx="26">
                  <c:v>9.3360995850622405E-3</c:v>
                </c:pt>
                <c:pt idx="27">
                  <c:v>1.0373443983402489E-2</c:v>
                </c:pt>
                <c:pt idx="28">
                  <c:v>1.5560165975103735E-2</c:v>
                </c:pt>
                <c:pt idx="29">
                  <c:v>1.037344398340249E-3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103488"/>
        <c:axId val="183105024"/>
      </c:barChart>
      <c:catAx>
        <c:axId val="1831034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05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034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drug information databases (Medline, Micromedex...)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'Q27'!$B$637:$B$666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'Q27'!$D$637:$D$666</c:f>
              <c:numCache>
                <c:formatCode>0.0%</c:formatCode>
                <c:ptCount val="30"/>
                <c:pt idx="0">
                  <c:v>3.2157676348547715E-2</c:v>
                </c:pt>
                <c:pt idx="1">
                  <c:v>2.6970954356846474E-2</c:v>
                </c:pt>
                <c:pt idx="2">
                  <c:v>5.1867219917012446E-3</c:v>
                </c:pt>
                <c:pt idx="3">
                  <c:v>1.4522821576763486E-2</c:v>
                </c:pt>
                <c:pt idx="4">
                  <c:v>1.0373443983402489E-2</c:v>
                </c:pt>
                <c:pt idx="5">
                  <c:v>3.3195020746887967E-2</c:v>
                </c:pt>
                <c:pt idx="6">
                  <c:v>5.1867219917012446E-3</c:v>
                </c:pt>
                <c:pt idx="7">
                  <c:v>5.1867219917012446E-3</c:v>
                </c:pt>
                <c:pt idx="8">
                  <c:v>2.2821576763485476E-2</c:v>
                </c:pt>
                <c:pt idx="9">
                  <c:v>2.1784232365145227E-2</c:v>
                </c:pt>
                <c:pt idx="10">
                  <c:v>4.1493775933609959E-3</c:v>
                </c:pt>
                <c:pt idx="11">
                  <c:v>8.9211618257261413E-2</c:v>
                </c:pt>
                <c:pt idx="12">
                  <c:v>2.4896265560165973E-2</c:v>
                </c:pt>
                <c:pt idx="13">
                  <c:v>3.8381742738589214E-2</c:v>
                </c:pt>
                <c:pt idx="14">
                  <c:v>1.970954356846473E-2</c:v>
                </c:pt>
                <c:pt idx="15">
                  <c:v>8.0912863070539423E-2</c:v>
                </c:pt>
                <c:pt idx="16">
                  <c:v>1.037344398340249E-3</c:v>
                </c:pt>
                <c:pt idx="17">
                  <c:v>0</c:v>
                </c:pt>
                <c:pt idx="18">
                  <c:v>5.1867219917012446E-3</c:v>
                </c:pt>
                <c:pt idx="19">
                  <c:v>1.1410788381742738E-2</c:v>
                </c:pt>
                <c:pt idx="20">
                  <c:v>1.3485477178423237E-2</c:v>
                </c:pt>
                <c:pt idx="21">
                  <c:v>5.1867219917012446E-3</c:v>
                </c:pt>
                <c:pt idx="22">
                  <c:v>9.3360995850622405E-3</c:v>
                </c:pt>
                <c:pt idx="23">
                  <c:v>1.0373443983402489E-2</c:v>
                </c:pt>
                <c:pt idx="24">
                  <c:v>2.1784232365145227E-2</c:v>
                </c:pt>
                <c:pt idx="25">
                  <c:v>1.970954356846473E-2</c:v>
                </c:pt>
                <c:pt idx="26">
                  <c:v>6.0165975103734441E-2</c:v>
                </c:pt>
                <c:pt idx="27">
                  <c:v>1.5560165975103735E-2</c:v>
                </c:pt>
                <c:pt idx="28">
                  <c:v>1.6597510373443983E-2</c:v>
                </c:pt>
                <c:pt idx="29">
                  <c:v>1.0373443983402489E-2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'Q27'!$B$637:$B$666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'Q27'!$F$637:$F$666</c:f>
              <c:numCache>
                <c:formatCode>0.0%</c:formatCode>
                <c:ptCount val="30"/>
                <c:pt idx="0">
                  <c:v>3.1120331950207467E-3</c:v>
                </c:pt>
                <c:pt idx="1">
                  <c:v>7.261410788381743E-3</c:v>
                </c:pt>
                <c:pt idx="2">
                  <c:v>1.037344398340249E-3</c:v>
                </c:pt>
                <c:pt idx="3">
                  <c:v>4.0456431535269712E-2</c:v>
                </c:pt>
                <c:pt idx="4">
                  <c:v>2.5933609958506226E-2</c:v>
                </c:pt>
                <c:pt idx="5">
                  <c:v>1.0373443983402489E-2</c:v>
                </c:pt>
                <c:pt idx="6">
                  <c:v>0</c:v>
                </c:pt>
                <c:pt idx="7">
                  <c:v>1.2448132780082987E-2</c:v>
                </c:pt>
                <c:pt idx="8">
                  <c:v>1.970954356846473E-2</c:v>
                </c:pt>
                <c:pt idx="9">
                  <c:v>4.1493775933609959E-3</c:v>
                </c:pt>
                <c:pt idx="10">
                  <c:v>1.2448132780082987E-2</c:v>
                </c:pt>
                <c:pt idx="11">
                  <c:v>1.4522821576763486E-2</c:v>
                </c:pt>
                <c:pt idx="12">
                  <c:v>7.261410788381743E-3</c:v>
                </c:pt>
                <c:pt idx="13">
                  <c:v>1.0373443983402489E-2</c:v>
                </c:pt>
                <c:pt idx="14">
                  <c:v>1.1410788381742738E-2</c:v>
                </c:pt>
                <c:pt idx="15">
                  <c:v>3.5269709543568464E-2</c:v>
                </c:pt>
                <c:pt idx="16">
                  <c:v>2.5933609958506226E-2</c:v>
                </c:pt>
                <c:pt idx="17">
                  <c:v>4.1493775933609959E-3</c:v>
                </c:pt>
                <c:pt idx="18">
                  <c:v>0</c:v>
                </c:pt>
                <c:pt idx="19">
                  <c:v>0</c:v>
                </c:pt>
                <c:pt idx="20">
                  <c:v>1.037344398340249E-3</c:v>
                </c:pt>
                <c:pt idx="21">
                  <c:v>3.0082987551867221E-2</c:v>
                </c:pt>
                <c:pt idx="22">
                  <c:v>1.7634854771784232E-2</c:v>
                </c:pt>
                <c:pt idx="23">
                  <c:v>1.8672199170124481E-2</c:v>
                </c:pt>
                <c:pt idx="24">
                  <c:v>3.8381742738589214E-2</c:v>
                </c:pt>
                <c:pt idx="25">
                  <c:v>3.1120331950207467E-3</c:v>
                </c:pt>
                <c:pt idx="26">
                  <c:v>1.037344398340249E-3</c:v>
                </c:pt>
                <c:pt idx="27">
                  <c:v>3.1120331950207467E-3</c:v>
                </c:pt>
                <c:pt idx="28">
                  <c:v>2.0746887966804979E-3</c:v>
                </c:pt>
                <c:pt idx="29">
                  <c:v>4.1493775933609959E-3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126272"/>
        <c:axId val="183173120"/>
      </c:barChart>
      <c:catAx>
        <c:axId val="1831262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731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262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dosage calculation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'Q27'!$B$707:$B$736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'Q27'!$D$707:$D$736</c:f>
              <c:numCache>
                <c:formatCode>0.0%</c:formatCode>
                <c:ptCount val="30"/>
                <c:pt idx="0">
                  <c:v>1.6597510373443983E-2</c:v>
                </c:pt>
                <c:pt idx="1">
                  <c:v>1.5560165975103735E-2</c:v>
                </c:pt>
                <c:pt idx="2">
                  <c:v>1.037344398340249E-3</c:v>
                </c:pt>
                <c:pt idx="3">
                  <c:v>1.037344398340249E-3</c:v>
                </c:pt>
                <c:pt idx="4">
                  <c:v>2.0746887966804979E-3</c:v>
                </c:pt>
                <c:pt idx="5">
                  <c:v>1.3485477178423237E-2</c:v>
                </c:pt>
                <c:pt idx="6">
                  <c:v>3.1120331950207467E-3</c:v>
                </c:pt>
                <c:pt idx="7">
                  <c:v>1.037344398340249E-3</c:v>
                </c:pt>
                <c:pt idx="8">
                  <c:v>4.1493775933609959E-3</c:v>
                </c:pt>
                <c:pt idx="9">
                  <c:v>3.1120331950207467E-3</c:v>
                </c:pt>
                <c:pt idx="10">
                  <c:v>0</c:v>
                </c:pt>
                <c:pt idx="11">
                  <c:v>5.8091286307053944E-2</c:v>
                </c:pt>
                <c:pt idx="12">
                  <c:v>3.1120331950207467E-3</c:v>
                </c:pt>
                <c:pt idx="13">
                  <c:v>7.261410788381743E-3</c:v>
                </c:pt>
                <c:pt idx="14">
                  <c:v>1.0373443983402489E-2</c:v>
                </c:pt>
                <c:pt idx="15">
                  <c:v>2.6970954356846474E-2</c:v>
                </c:pt>
                <c:pt idx="16">
                  <c:v>1.037344398340249E-3</c:v>
                </c:pt>
                <c:pt idx="17">
                  <c:v>0</c:v>
                </c:pt>
                <c:pt idx="18">
                  <c:v>2.0746887966804979E-3</c:v>
                </c:pt>
                <c:pt idx="19">
                  <c:v>1.0373443983402489E-2</c:v>
                </c:pt>
                <c:pt idx="20">
                  <c:v>3.1120331950207467E-3</c:v>
                </c:pt>
                <c:pt idx="21">
                  <c:v>4.1493775933609959E-3</c:v>
                </c:pt>
                <c:pt idx="22">
                  <c:v>1.3485477178423237E-2</c:v>
                </c:pt>
                <c:pt idx="23">
                  <c:v>2.0746887966804979E-3</c:v>
                </c:pt>
                <c:pt idx="24">
                  <c:v>1.037344398340249E-3</c:v>
                </c:pt>
                <c:pt idx="25">
                  <c:v>5.1867219917012446E-3</c:v>
                </c:pt>
                <c:pt idx="26">
                  <c:v>4.2531120331950209E-2</c:v>
                </c:pt>
                <c:pt idx="27">
                  <c:v>7.261410788381743E-3</c:v>
                </c:pt>
                <c:pt idx="28">
                  <c:v>9.3360995850622405E-3</c:v>
                </c:pt>
                <c:pt idx="29">
                  <c:v>7.261410788381743E-3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'Q27'!$B$707:$B$736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'Q27'!$F$707:$F$736</c:f>
              <c:numCache>
                <c:formatCode>0.0%</c:formatCode>
                <c:ptCount val="30"/>
                <c:pt idx="0">
                  <c:v>1.8672199170124481E-2</c:v>
                </c:pt>
                <c:pt idx="1">
                  <c:v>1.8672199170124481E-2</c:v>
                </c:pt>
                <c:pt idx="2">
                  <c:v>5.1867219917012446E-3</c:v>
                </c:pt>
                <c:pt idx="3">
                  <c:v>5.3941908713692949E-2</c:v>
                </c:pt>
                <c:pt idx="4">
                  <c:v>3.4232365145228219E-2</c:v>
                </c:pt>
                <c:pt idx="5">
                  <c:v>3.0082987551867221E-2</c:v>
                </c:pt>
                <c:pt idx="6">
                  <c:v>2.0746887966804979E-3</c:v>
                </c:pt>
                <c:pt idx="7">
                  <c:v>1.6597510373443983E-2</c:v>
                </c:pt>
                <c:pt idx="8">
                  <c:v>3.8381742738589214E-2</c:v>
                </c:pt>
                <c:pt idx="9">
                  <c:v>2.2821576763485476E-2</c:v>
                </c:pt>
                <c:pt idx="10">
                  <c:v>1.6597510373443983E-2</c:v>
                </c:pt>
                <c:pt idx="11">
                  <c:v>4.5643153526970952E-2</c:v>
                </c:pt>
                <c:pt idx="12">
                  <c:v>2.9045643153526972E-2</c:v>
                </c:pt>
                <c:pt idx="13">
                  <c:v>4.1493775933609957E-2</c:v>
                </c:pt>
                <c:pt idx="14">
                  <c:v>2.0746887966804978E-2</c:v>
                </c:pt>
                <c:pt idx="15">
                  <c:v>8.9211618257261413E-2</c:v>
                </c:pt>
                <c:pt idx="16">
                  <c:v>2.5933609958506226E-2</c:v>
                </c:pt>
                <c:pt idx="17">
                  <c:v>4.1493775933609959E-3</c:v>
                </c:pt>
                <c:pt idx="18">
                  <c:v>3.1120331950207467E-3</c:v>
                </c:pt>
                <c:pt idx="19">
                  <c:v>1.037344398340249E-3</c:v>
                </c:pt>
                <c:pt idx="20">
                  <c:v>1.1410788381742738E-2</c:v>
                </c:pt>
                <c:pt idx="21">
                  <c:v>3.1120331950207469E-2</c:v>
                </c:pt>
                <c:pt idx="22">
                  <c:v>1.3485477178423237E-2</c:v>
                </c:pt>
                <c:pt idx="23">
                  <c:v>2.6970954356846474E-2</c:v>
                </c:pt>
                <c:pt idx="24">
                  <c:v>5.9128630705394189E-2</c:v>
                </c:pt>
                <c:pt idx="25">
                  <c:v>1.7634854771784232E-2</c:v>
                </c:pt>
                <c:pt idx="26">
                  <c:v>1.8672199170124481E-2</c:v>
                </c:pt>
                <c:pt idx="27">
                  <c:v>1.1410788381742738E-2</c:v>
                </c:pt>
                <c:pt idx="28">
                  <c:v>9.3360995850622405E-3</c:v>
                </c:pt>
                <c:pt idx="29">
                  <c:v>7.261410788381743E-3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267712"/>
        <c:axId val="183269248"/>
      </c:barChart>
      <c:catAx>
        <c:axId val="183267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6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692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677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sterile production control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'Q27'!$B$777:$B$806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'Q27'!$D$777:$D$806</c:f>
              <c:numCache>
                <c:formatCode>0.0%</c:formatCode>
                <c:ptCount val="30"/>
                <c:pt idx="0">
                  <c:v>1.8672199170124481E-2</c:v>
                </c:pt>
                <c:pt idx="1">
                  <c:v>7.261410788381743E-3</c:v>
                </c:pt>
                <c:pt idx="2">
                  <c:v>1.037344398340249E-3</c:v>
                </c:pt>
                <c:pt idx="3">
                  <c:v>0</c:v>
                </c:pt>
                <c:pt idx="4">
                  <c:v>5.1867219917012446E-3</c:v>
                </c:pt>
                <c:pt idx="5">
                  <c:v>1.0373443983402489E-2</c:v>
                </c:pt>
                <c:pt idx="6">
                  <c:v>3.1120331950207467E-3</c:v>
                </c:pt>
                <c:pt idx="7">
                  <c:v>0</c:v>
                </c:pt>
                <c:pt idx="8">
                  <c:v>1.0373443983402489E-2</c:v>
                </c:pt>
                <c:pt idx="9">
                  <c:v>8.2987551867219917E-3</c:v>
                </c:pt>
                <c:pt idx="10">
                  <c:v>0</c:v>
                </c:pt>
                <c:pt idx="11">
                  <c:v>5.6016597510373446E-2</c:v>
                </c:pt>
                <c:pt idx="12">
                  <c:v>2.0746887966804979E-3</c:v>
                </c:pt>
                <c:pt idx="13">
                  <c:v>3.1120331950207467E-3</c:v>
                </c:pt>
                <c:pt idx="14">
                  <c:v>8.2987551867219917E-3</c:v>
                </c:pt>
                <c:pt idx="15">
                  <c:v>1.1410788381742738E-2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6.2240663900414933E-3</c:v>
                </c:pt>
                <c:pt idx="20">
                  <c:v>4.1493775933609959E-3</c:v>
                </c:pt>
                <c:pt idx="21">
                  <c:v>3.1120331950207467E-3</c:v>
                </c:pt>
                <c:pt idx="22">
                  <c:v>5.1867219917012446E-3</c:v>
                </c:pt>
                <c:pt idx="23">
                  <c:v>2.0746887966804979E-3</c:v>
                </c:pt>
                <c:pt idx="24">
                  <c:v>3.1120331950207467E-3</c:v>
                </c:pt>
                <c:pt idx="25">
                  <c:v>4.1493775933609959E-3</c:v>
                </c:pt>
                <c:pt idx="26">
                  <c:v>2.9045643153526972E-2</c:v>
                </c:pt>
                <c:pt idx="27">
                  <c:v>1.1410788381742738E-2</c:v>
                </c:pt>
                <c:pt idx="28">
                  <c:v>6.2240663900414933E-3</c:v>
                </c:pt>
                <c:pt idx="29">
                  <c:v>8.2987551867219917E-3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'Q27'!$B$777:$B$806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'Q27'!$F$777:$F$806</c:f>
              <c:numCache>
                <c:formatCode>0.0%</c:formatCode>
                <c:ptCount val="30"/>
                <c:pt idx="0">
                  <c:v>1.6597510373443983E-2</c:v>
                </c:pt>
                <c:pt idx="1">
                  <c:v>2.6970954356846474E-2</c:v>
                </c:pt>
                <c:pt idx="2">
                  <c:v>5.1867219917012446E-3</c:v>
                </c:pt>
                <c:pt idx="3">
                  <c:v>5.4979253112033194E-2</c:v>
                </c:pt>
                <c:pt idx="4">
                  <c:v>3.1120331950207469E-2</c:v>
                </c:pt>
                <c:pt idx="5">
                  <c:v>3.3195020746887967E-2</c:v>
                </c:pt>
                <c:pt idx="6">
                  <c:v>2.0746887966804979E-3</c:v>
                </c:pt>
                <c:pt idx="7">
                  <c:v>1.7634854771784232E-2</c:v>
                </c:pt>
                <c:pt idx="8">
                  <c:v>3.2157676348547715E-2</c:v>
                </c:pt>
                <c:pt idx="9">
                  <c:v>1.7634854771784232E-2</c:v>
                </c:pt>
                <c:pt idx="10">
                  <c:v>1.6597510373443983E-2</c:v>
                </c:pt>
                <c:pt idx="11">
                  <c:v>4.7717842323651449E-2</c:v>
                </c:pt>
                <c:pt idx="12">
                  <c:v>3.0082987551867221E-2</c:v>
                </c:pt>
                <c:pt idx="13">
                  <c:v>4.5643153526970952E-2</c:v>
                </c:pt>
                <c:pt idx="14">
                  <c:v>2.2821576763485476E-2</c:v>
                </c:pt>
                <c:pt idx="15">
                  <c:v>0.10477178423236515</c:v>
                </c:pt>
                <c:pt idx="16">
                  <c:v>2.6970954356846474E-2</c:v>
                </c:pt>
                <c:pt idx="17">
                  <c:v>4.1493775933609959E-3</c:v>
                </c:pt>
                <c:pt idx="18">
                  <c:v>5.1867219917012446E-3</c:v>
                </c:pt>
                <c:pt idx="19">
                  <c:v>5.1867219917012446E-3</c:v>
                </c:pt>
                <c:pt idx="20">
                  <c:v>1.0373443983402489E-2</c:v>
                </c:pt>
                <c:pt idx="21">
                  <c:v>3.2157676348547715E-2</c:v>
                </c:pt>
                <c:pt idx="22">
                  <c:v>2.1784232365145227E-2</c:v>
                </c:pt>
                <c:pt idx="23">
                  <c:v>2.6970954356846474E-2</c:v>
                </c:pt>
                <c:pt idx="24">
                  <c:v>5.7053941908713691E-2</c:v>
                </c:pt>
                <c:pt idx="25">
                  <c:v>1.8672199170124481E-2</c:v>
                </c:pt>
                <c:pt idx="26">
                  <c:v>3.2157676348547715E-2</c:v>
                </c:pt>
                <c:pt idx="27">
                  <c:v>7.261410788381743E-3</c:v>
                </c:pt>
                <c:pt idx="28">
                  <c:v>1.2448132780082987E-2</c:v>
                </c:pt>
                <c:pt idx="29">
                  <c:v>6.2240663900414933E-3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39264"/>
        <c:axId val="183345152"/>
      </c:barChart>
      <c:catAx>
        <c:axId val="183339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451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392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compounding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'Q27'!$B$848:$B$877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'Q27'!$D$848:$D$877</c:f>
              <c:numCache>
                <c:formatCode>0.0%</c:formatCode>
                <c:ptCount val="30"/>
                <c:pt idx="0">
                  <c:v>2.0746887966804978E-2</c:v>
                </c:pt>
                <c:pt idx="1">
                  <c:v>1.0373443983402489E-2</c:v>
                </c:pt>
                <c:pt idx="2">
                  <c:v>0</c:v>
                </c:pt>
                <c:pt idx="3">
                  <c:v>0</c:v>
                </c:pt>
                <c:pt idx="4">
                  <c:v>6.2240663900414933E-3</c:v>
                </c:pt>
                <c:pt idx="5">
                  <c:v>4.0456431535269712E-2</c:v>
                </c:pt>
                <c:pt idx="6">
                  <c:v>3.1120331950207467E-3</c:v>
                </c:pt>
                <c:pt idx="7">
                  <c:v>1.2448132780082987E-2</c:v>
                </c:pt>
                <c:pt idx="8">
                  <c:v>1.8672199170124481E-2</c:v>
                </c:pt>
                <c:pt idx="9">
                  <c:v>7.261410788381743E-3</c:v>
                </c:pt>
                <c:pt idx="10">
                  <c:v>0</c:v>
                </c:pt>
                <c:pt idx="11">
                  <c:v>4.8755186721991702E-2</c:v>
                </c:pt>
                <c:pt idx="12">
                  <c:v>1.037344398340249E-3</c:v>
                </c:pt>
                <c:pt idx="13">
                  <c:v>3.5269709543568464E-2</c:v>
                </c:pt>
                <c:pt idx="14">
                  <c:v>1.3485477178423237E-2</c:v>
                </c:pt>
                <c:pt idx="15">
                  <c:v>3.4232365145228219E-2</c:v>
                </c:pt>
                <c:pt idx="16">
                  <c:v>1.037344398340249E-3</c:v>
                </c:pt>
                <c:pt idx="17">
                  <c:v>0</c:v>
                </c:pt>
                <c:pt idx="18">
                  <c:v>0</c:v>
                </c:pt>
                <c:pt idx="19">
                  <c:v>7.261410788381743E-3</c:v>
                </c:pt>
                <c:pt idx="20">
                  <c:v>2.0746887966804979E-3</c:v>
                </c:pt>
                <c:pt idx="21">
                  <c:v>2.2821576763485476E-2</c:v>
                </c:pt>
                <c:pt idx="22">
                  <c:v>6.2240663900414933E-3</c:v>
                </c:pt>
                <c:pt idx="23">
                  <c:v>6.2240663900414933E-3</c:v>
                </c:pt>
                <c:pt idx="24">
                  <c:v>2.8008298755186723E-2</c:v>
                </c:pt>
                <c:pt idx="25">
                  <c:v>1.0373443983402489E-2</c:v>
                </c:pt>
                <c:pt idx="26">
                  <c:v>3.4232365145228219E-2</c:v>
                </c:pt>
                <c:pt idx="27">
                  <c:v>8.2987551867219917E-3</c:v>
                </c:pt>
                <c:pt idx="28">
                  <c:v>7.261410788381743E-3</c:v>
                </c:pt>
                <c:pt idx="29">
                  <c:v>6.2240663900414933E-3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'Q27'!$B$848:$B$877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'Q27'!$F$848:$F$877</c:f>
              <c:numCache>
                <c:formatCode>0.0%</c:formatCode>
                <c:ptCount val="30"/>
                <c:pt idx="0">
                  <c:v>1.4522821576763486E-2</c:v>
                </c:pt>
                <c:pt idx="1">
                  <c:v>2.3858921161825725E-2</c:v>
                </c:pt>
                <c:pt idx="2">
                  <c:v>6.2240663900414933E-3</c:v>
                </c:pt>
                <c:pt idx="3">
                  <c:v>5.4979253112033194E-2</c:v>
                </c:pt>
                <c:pt idx="4">
                  <c:v>3.0082987551867221E-2</c:v>
                </c:pt>
                <c:pt idx="5">
                  <c:v>3.1120331950207467E-3</c:v>
                </c:pt>
                <c:pt idx="6">
                  <c:v>2.0746887966804979E-3</c:v>
                </c:pt>
                <c:pt idx="7">
                  <c:v>5.1867219917012446E-3</c:v>
                </c:pt>
                <c:pt idx="8">
                  <c:v>2.3858921161825725E-2</c:v>
                </c:pt>
                <c:pt idx="9">
                  <c:v>1.8672199170124481E-2</c:v>
                </c:pt>
                <c:pt idx="10">
                  <c:v>1.6597510373443983E-2</c:v>
                </c:pt>
                <c:pt idx="11">
                  <c:v>5.4979253112033194E-2</c:v>
                </c:pt>
                <c:pt idx="12">
                  <c:v>3.1120331950207469E-2</c:v>
                </c:pt>
                <c:pt idx="13">
                  <c:v>1.3485477178423237E-2</c:v>
                </c:pt>
                <c:pt idx="14">
                  <c:v>1.7634854771784232E-2</c:v>
                </c:pt>
                <c:pt idx="15">
                  <c:v>8.1950207468879668E-2</c:v>
                </c:pt>
                <c:pt idx="16">
                  <c:v>2.5933609958506226E-2</c:v>
                </c:pt>
                <c:pt idx="17">
                  <c:v>4.1493775933609959E-3</c:v>
                </c:pt>
                <c:pt idx="18">
                  <c:v>5.1867219917012446E-3</c:v>
                </c:pt>
                <c:pt idx="19">
                  <c:v>4.1493775933609959E-3</c:v>
                </c:pt>
                <c:pt idx="20">
                  <c:v>1.2448132780082987E-2</c:v>
                </c:pt>
                <c:pt idx="21">
                  <c:v>1.2448132780082987E-2</c:v>
                </c:pt>
                <c:pt idx="22">
                  <c:v>2.0746887966804978E-2</c:v>
                </c:pt>
                <c:pt idx="23">
                  <c:v>2.2821576763485476E-2</c:v>
                </c:pt>
                <c:pt idx="24">
                  <c:v>3.2157676348547715E-2</c:v>
                </c:pt>
                <c:pt idx="25">
                  <c:v>1.2448132780082987E-2</c:v>
                </c:pt>
                <c:pt idx="26">
                  <c:v>2.6970954356846474E-2</c:v>
                </c:pt>
                <c:pt idx="27">
                  <c:v>1.0373443983402489E-2</c:v>
                </c:pt>
                <c:pt idx="28">
                  <c:v>1.1410788381742738E-2</c:v>
                </c:pt>
                <c:pt idx="29">
                  <c:v>8.2987551867219917E-3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419648"/>
        <c:axId val="183421184"/>
      </c:barChart>
      <c:catAx>
        <c:axId val="183419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2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211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196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drug consumption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'Q27'!$B$459:$B$488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'Q27'!$D$459:$D$488</c:f>
              <c:numCache>
                <c:formatCode>0.0%</c:formatCode>
                <c:ptCount val="30"/>
                <c:pt idx="0">
                  <c:v>1.8672199170124481E-2</c:v>
                </c:pt>
                <c:pt idx="1">
                  <c:v>3.0082987551867221E-2</c:v>
                </c:pt>
                <c:pt idx="2">
                  <c:v>3.1120331950207467E-3</c:v>
                </c:pt>
                <c:pt idx="3">
                  <c:v>5.1867219917012451E-2</c:v>
                </c:pt>
                <c:pt idx="4">
                  <c:v>2.1784232365145227E-2</c:v>
                </c:pt>
                <c:pt idx="5">
                  <c:v>1.5560165975103735E-2</c:v>
                </c:pt>
                <c:pt idx="6">
                  <c:v>4.1493775933609959E-3</c:v>
                </c:pt>
                <c:pt idx="7">
                  <c:v>1.037344398340249E-3</c:v>
                </c:pt>
                <c:pt idx="8">
                  <c:v>4.1493775933609957E-2</c:v>
                </c:pt>
                <c:pt idx="9">
                  <c:v>1.970954356846473E-2</c:v>
                </c:pt>
                <c:pt idx="10">
                  <c:v>8.2987551867219917E-3</c:v>
                </c:pt>
                <c:pt idx="11">
                  <c:v>6.6390041493775934E-2</c:v>
                </c:pt>
                <c:pt idx="12">
                  <c:v>1.8672199170124481E-2</c:v>
                </c:pt>
                <c:pt idx="13">
                  <c:v>4.5643153526970952E-2</c:v>
                </c:pt>
                <c:pt idx="14">
                  <c:v>2.6970954356846474E-2</c:v>
                </c:pt>
                <c:pt idx="15">
                  <c:v>7.0539419087136929E-2</c:v>
                </c:pt>
                <c:pt idx="16">
                  <c:v>2.3858921161825725E-2</c:v>
                </c:pt>
                <c:pt idx="17">
                  <c:v>2.0746887966804979E-3</c:v>
                </c:pt>
                <c:pt idx="18">
                  <c:v>5.1867219917012446E-3</c:v>
                </c:pt>
                <c:pt idx="19">
                  <c:v>8.2987551867219917E-3</c:v>
                </c:pt>
                <c:pt idx="20">
                  <c:v>7.261410788381743E-3</c:v>
                </c:pt>
                <c:pt idx="21">
                  <c:v>3.4232365145228219E-2</c:v>
                </c:pt>
                <c:pt idx="22">
                  <c:v>2.4896265560165973E-2</c:v>
                </c:pt>
                <c:pt idx="23">
                  <c:v>2.0746887966804978E-2</c:v>
                </c:pt>
                <c:pt idx="24">
                  <c:v>6.0165975103734441E-2</c:v>
                </c:pt>
                <c:pt idx="25">
                  <c:v>1.6597510373443983E-2</c:v>
                </c:pt>
                <c:pt idx="26">
                  <c:v>6.1203319502074686E-2</c:v>
                </c:pt>
                <c:pt idx="27">
                  <c:v>1.0373443983402489E-2</c:v>
                </c:pt>
                <c:pt idx="28">
                  <c:v>1.3485477178423237E-2</c:v>
                </c:pt>
                <c:pt idx="29">
                  <c:v>1.1410788381742738E-2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'Q27'!$B$459:$B$488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'Q27'!$F$459:$F$488</c:f>
              <c:numCache>
                <c:formatCode>0.0%</c:formatCode>
                <c:ptCount val="30"/>
                <c:pt idx="0">
                  <c:v>1.6597510373443983E-2</c:v>
                </c:pt>
                <c:pt idx="1">
                  <c:v>4.1493775933609959E-3</c:v>
                </c:pt>
                <c:pt idx="2">
                  <c:v>3.1120331950207467E-3</c:v>
                </c:pt>
                <c:pt idx="3">
                  <c:v>3.1120331950207467E-3</c:v>
                </c:pt>
                <c:pt idx="4">
                  <c:v>1.4522821576763486E-2</c:v>
                </c:pt>
                <c:pt idx="5">
                  <c:v>2.8008298755186723E-2</c:v>
                </c:pt>
                <c:pt idx="6">
                  <c:v>1.037344398340249E-3</c:v>
                </c:pt>
                <c:pt idx="7">
                  <c:v>1.6597510373443983E-2</c:v>
                </c:pt>
                <c:pt idx="8">
                  <c:v>1.037344398340249E-3</c:v>
                </c:pt>
                <c:pt idx="9">
                  <c:v>6.2240663900414933E-3</c:v>
                </c:pt>
                <c:pt idx="10">
                  <c:v>8.2987551867219917E-3</c:v>
                </c:pt>
                <c:pt idx="11">
                  <c:v>3.7344398340248962E-2</c:v>
                </c:pt>
                <c:pt idx="12">
                  <c:v>1.3485477178423237E-2</c:v>
                </c:pt>
                <c:pt idx="13">
                  <c:v>3.1120331950207467E-3</c:v>
                </c:pt>
                <c:pt idx="14">
                  <c:v>4.1493775933609959E-3</c:v>
                </c:pt>
                <c:pt idx="15">
                  <c:v>4.5643153526970952E-2</c:v>
                </c:pt>
                <c:pt idx="16">
                  <c:v>3.1120331950207467E-3</c:v>
                </c:pt>
                <c:pt idx="17">
                  <c:v>2.0746887966804979E-3</c:v>
                </c:pt>
                <c:pt idx="18">
                  <c:v>0</c:v>
                </c:pt>
                <c:pt idx="19">
                  <c:v>3.1120331950207467E-3</c:v>
                </c:pt>
                <c:pt idx="20">
                  <c:v>7.261410788381743E-3</c:v>
                </c:pt>
                <c:pt idx="21">
                  <c:v>1.037344398340249E-3</c:v>
                </c:pt>
                <c:pt idx="22">
                  <c:v>2.0746887966804979E-3</c:v>
                </c:pt>
                <c:pt idx="23">
                  <c:v>8.2987551867219917E-3</c:v>
                </c:pt>
                <c:pt idx="24">
                  <c:v>0</c:v>
                </c:pt>
                <c:pt idx="25">
                  <c:v>6.2240663900414933E-3</c:v>
                </c:pt>
                <c:pt idx="26">
                  <c:v>0</c:v>
                </c:pt>
                <c:pt idx="27">
                  <c:v>8.2987551867219917E-3</c:v>
                </c:pt>
                <c:pt idx="28">
                  <c:v>5.1867219917012446E-3</c:v>
                </c:pt>
                <c:pt idx="29">
                  <c:v>3.1120331950207467E-3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237056"/>
        <c:axId val="184238848"/>
      </c:barChart>
      <c:catAx>
        <c:axId val="184237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388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370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drug consumption-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n=964 (2010)</a:t>
            </a:r>
          </a:p>
        </c:rich>
      </c:tx>
      <c:layout>
        <c:manualLayout>
          <c:xMode val="edge"/>
          <c:yMode val="edge"/>
          <c:x val="0.14966883892365165"/>
          <c:y val="2.997858238225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7417218543046E-2"/>
          <c:y val="0.14132762312633834"/>
          <c:w val="0.91258278145695126"/>
          <c:h val="0.56745182012848083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'Q27'!$B$1029:$B$1058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'Q27'!$C$1029:$C$1058</c:f>
              <c:numCache>
                <c:formatCode>0.0%</c:formatCode>
                <c:ptCount val="30"/>
                <c:pt idx="0">
                  <c:v>0.52941176470588236</c:v>
                </c:pt>
                <c:pt idx="1">
                  <c:v>0.87878787878787878</c:v>
                </c:pt>
                <c:pt idx="2">
                  <c:v>0.5</c:v>
                </c:pt>
                <c:pt idx="3">
                  <c:v>0.94339622641509435</c:v>
                </c:pt>
                <c:pt idx="4">
                  <c:v>0.6</c:v>
                </c:pt>
                <c:pt idx="5">
                  <c:v>0.35714285714285715</c:v>
                </c:pt>
                <c:pt idx="6">
                  <c:v>0.8</c:v>
                </c:pt>
                <c:pt idx="7">
                  <c:v>5.8823529411764705E-2</c:v>
                </c:pt>
                <c:pt idx="8">
                  <c:v>0.97560975609756095</c:v>
                </c:pt>
                <c:pt idx="9">
                  <c:v>0.76</c:v>
                </c:pt>
                <c:pt idx="10">
                  <c:v>0.5</c:v>
                </c:pt>
                <c:pt idx="11">
                  <c:v>0.64</c:v>
                </c:pt>
                <c:pt idx="12">
                  <c:v>0.58064516129032262</c:v>
                </c:pt>
                <c:pt idx="13">
                  <c:v>0.93617021276595747</c:v>
                </c:pt>
                <c:pt idx="14">
                  <c:v>0.8666666666666667</c:v>
                </c:pt>
                <c:pt idx="15">
                  <c:v>0.6071428571428571</c:v>
                </c:pt>
                <c:pt idx="16">
                  <c:v>0.88461538461538458</c:v>
                </c:pt>
                <c:pt idx="17">
                  <c:v>0.5</c:v>
                </c:pt>
                <c:pt idx="18">
                  <c:v>1</c:v>
                </c:pt>
                <c:pt idx="19">
                  <c:v>0.72727272727272729</c:v>
                </c:pt>
                <c:pt idx="20">
                  <c:v>0.5</c:v>
                </c:pt>
                <c:pt idx="21">
                  <c:v>0.97058823529411764</c:v>
                </c:pt>
                <c:pt idx="22">
                  <c:v>0.92307692307692313</c:v>
                </c:pt>
                <c:pt idx="23">
                  <c:v>0.7142857142857143</c:v>
                </c:pt>
                <c:pt idx="24">
                  <c:v>1</c:v>
                </c:pt>
                <c:pt idx="25">
                  <c:v>0.72727272727272729</c:v>
                </c:pt>
                <c:pt idx="26">
                  <c:v>1</c:v>
                </c:pt>
                <c:pt idx="27">
                  <c:v>0.55555555555555558</c:v>
                </c:pt>
                <c:pt idx="28">
                  <c:v>0.72222222222222221</c:v>
                </c:pt>
                <c:pt idx="29">
                  <c:v>0.7857142857142857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295808"/>
        <c:axId val="184297344"/>
      </c:barChart>
      <c:catAx>
        <c:axId val="1842958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97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958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41351390011632"/>
          <c:y val="0.93520212185555385"/>
          <c:w val="0.11787088876247885"/>
          <c:h val="4.9036760152172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Computerisation used for product release in 2010 (n=964)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'Q27'!$B$917:$B$946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'Q27'!$D$917:$D$946</c:f>
              <c:numCache>
                <c:formatCode>0.0%</c:formatCode>
                <c:ptCount val="30"/>
                <c:pt idx="0">
                  <c:v>1.0373443983402489E-2</c:v>
                </c:pt>
                <c:pt idx="1">
                  <c:v>7.261410788381743E-3</c:v>
                </c:pt>
                <c:pt idx="2">
                  <c:v>2.0746887966804979E-3</c:v>
                </c:pt>
                <c:pt idx="3">
                  <c:v>4.1493775933609957E-2</c:v>
                </c:pt>
                <c:pt idx="4">
                  <c:v>3.1120331950207467E-3</c:v>
                </c:pt>
                <c:pt idx="5">
                  <c:v>4.0456431535269712E-2</c:v>
                </c:pt>
                <c:pt idx="6">
                  <c:v>3.1120331950207467E-3</c:v>
                </c:pt>
                <c:pt idx="7">
                  <c:v>1.037344398340249E-3</c:v>
                </c:pt>
                <c:pt idx="8">
                  <c:v>1.7634854771784232E-2</c:v>
                </c:pt>
                <c:pt idx="9">
                  <c:v>5.1867219917012446E-3</c:v>
                </c:pt>
                <c:pt idx="10">
                  <c:v>0</c:v>
                </c:pt>
                <c:pt idx="11">
                  <c:v>3.8381742738589214E-2</c:v>
                </c:pt>
                <c:pt idx="12">
                  <c:v>1.037344398340249E-3</c:v>
                </c:pt>
                <c:pt idx="13">
                  <c:v>9.3360995850622405E-3</c:v>
                </c:pt>
                <c:pt idx="14">
                  <c:v>7.261410788381743E-3</c:v>
                </c:pt>
                <c:pt idx="15">
                  <c:v>8.2987551867219917E-3</c:v>
                </c:pt>
                <c:pt idx="16">
                  <c:v>2.0746887966804979E-3</c:v>
                </c:pt>
                <c:pt idx="17">
                  <c:v>2.0746887966804979E-3</c:v>
                </c:pt>
                <c:pt idx="18">
                  <c:v>0</c:v>
                </c:pt>
                <c:pt idx="19">
                  <c:v>8.2987551867219917E-3</c:v>
                </c:pt>
                <c:pt idx="20">
                  <c:v>1.037344398340249E-3</c:v>
                </c:pt>
                <c:pt idx="21">
                  <c:v>1.1410788381742738E-2</c:v>
                </c:pt>
                <c:pt idx="22">
                  <c:v>7.261410788381743E-3</c:v>
                </c:pt>
                <c:pt idx="23">
                  <c:v>1.1410788381742738E-2</c:v>
                </c:pt>
                <c:pt idx="24">
                  <c:v>5.4979253112033194E-2</c:v>
                </c:pt>
                <c:pt idx="25">
                  <c:v>1.0373443983402489E-2</c:v>
                </c:pt>
                <c:pt idx="26">
                  <c:v>2.0746887966804978E-2</c:v>
                </c:pt>
                <c:pt idx="27">
                  <c:v>4.1493775933609959E-3</c:v>
                </c:pt>
                <c:pt idx="28">
                  <c:v>6.2240663900414933E-3</c:v>
                </c:pt>
                <c:pt idx="29">
                  <c:v>3.1120331950207467E-3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'Q27'!$B$917:$B$946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'Q27'!$F$917:$F$946</c:f>
              <c:numCache>
                <c:formatCode>0.0%</c:formatCode>
                <c:ptCount val="30"/>
                <c:pt idx="0">
                  <c:v>2.4896265560165973E-2</c:v>
                </c:pt>
                <c:pt idx="1">
                  <c:v>2.6970954356846474E-2</c:v>
                </c:pt>
                <c:pt idx="2">
                  <c:v>4.1493775933609959E-3</c:v>
                </c:pt>
                <c:pt idx="3">
                  <c:v>1.3485477178423237E-2</c:v>
                </c:pt>
                <c:pt idx="4">
                  <c:v>3.3195020746887967E-2</c:v>
                </c:pt>
                <c:pt idx="5">
                  <c:v>3.1120331950207467E-3</c:v>
                </c:pt>
                <c:pt idx="6">
                  <c:v>2.0746887966804979E-3</c:v>
                </c:pt>
                <c:pt idx="7">
                  <c:v>1.6597510373443983E-2</c:v>
                </c:pt>
                <c:pt idx="8">
                  <c:v>2.4896265560165973E-2</c:v>
                </c:pt>
                <c:pt idx="9">
                  <c:v>2.0746887966804978E-2</c:v>
                </c:pt>
                <c:pt idx="10">
                  <c:v>1.6597510373443983E-2</c:v>
                </c:pt>
                <c:pt idx="11">
                  <c:v>6.5352697095435688E-2</c:v>
                </c:pt>
                <c:pt idx="12">
                  <c:v>3.1120331950207469E-2</c:v>
                </c:pt>
                <c:pt idx="13">
                  <c:v>3.9419087136929459E-2</c:v>
                </c:pt>
                <c:pt idx="14">
                  <c:v>2.3858921161825725E-2</c:v>
                </c:pt>
                <c:pt idx="15">
                  <c:v>0.1078838174273859</c:v>
                </c:pt>
                <c:pt idx="16">
                  <c:v>2.4896265560165973E-2</c:v>
                </c:pt>
                <c:pt idx="17">
                  <c:v>2.0746887966804979E-3</c:v>
                </c:pt>
                <c:pt idx="18">
                  <c:v>5.1867219917012446E-3</c:v>
                </c:pt>
                <c:pt idx="19">
                  <c:v>3.1120331950207467E-3</c:v>
                </c:pt>
                <c:pt idx="20">
                  <c:v>1.3485477178423237E-2</c:v>
                </c:pt>
                <c:pt idx="21">
                  <c:v>2.3858921161825725E-2</c:v>
                </c:pt>
                <c:pt idx="22">
                  <c:v>1.970954356846473E-2</c:v>
                </c:pt>
                <c:pt idx="23">
                  <c:v>1.7634854771784232E-2</c:v>
                </c:pt>
                <c:pt idx="24">
                  <c:v>5.1867219917012446E-3</c:v>
                </c:pt>
                <c:pt idx="25">
                  <c:v>1.2448132780082987E-2</c:v>
                </c:pt>
                <c:pt idx="26">
                  <c:v>4.0456431535269712E-2</c:v>
                </c:pt>
                <c:pt idx="27">
                  <c:v>1.4522821576763486E-2</c:v>
                </c:pt>
                <c:pt idx="28">
                  <c:v>1.2448132780082987E-2</c:v>
                </c:pt>
                <c:pt idx="29">
                  <c:v>1.1410788381742738E-2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323072"/>
        <c:axId val="184378112"/>
      </c:barChart>
      <c:catAx>
        <c:axId val="184323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781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230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Computerisation used for product release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n=964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</a:t>
            </a:r>
          </a:p>
        </c:rich>
      </c:tx>
      <c:layout>
        <c:manualLayout>
          <c:xMode val="edge"/>
          <c:yMode val="edge"/>
          <c:x val="0.21052658512025621"/>
          <c:y val="2.9660886804043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21096590445499E-2"/>
          <c:y val="0.14194929938809653"/>
          <c:w val="0.91315848141863787"/>
          <c:h val="0.5699158438119080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'Q27'!$B$1286:$B$1315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BiH</c:v>
                </c:pt>
                <c:pt idx="25">
                  <c:v>Bulgaria</c:v>
                </c:pt>
                <c:pt idx="26">
                  <c:v>FYROM</c:v>
                </c:pt>
                <c:pt idx="27">
                  <c:v>Latvia</c:v>
                </c:pt>
                <c:pt idx="28">
                  <c:v>Portugal</c:v>
                </c:pt>
                <c:pt idx="29">
                  <c:v>Serbia</c:v>
                </c:pt>
              </c:strCache>
            </c:strRef>
          </c:cat>
          <c:val>
            <c:numRef>
              <c:f>'Q27'!$C$1286:$C$1315</c:f>
              <c:numCache>
                <c:formatCode>0.0%</c:formatCode>
                <c:ptCount val="30"/>
                <c:pt idx="0">
                  <c:v>0.29411764705882354</c:v>
                </c:pt>
                <c:pt idx="1">
                  <c:v>0.21212121212121213</c:v>
                </c:pt>
                <c:pt idx="2">
                  <c:v>0.33333333333333331</c:v>
                </c:pt>
                <c:pt idx="3">
                  <c:v>0.75471698113207553</c:v>
                </c:pt>
                <c:pt idx="4">
                  <c:v>8.5714285714285715E-2</c:v>
                </c:pt>
                <c:pt idx="5">
                  <c:v>0.9285714285714286</c:v>
                </c:pt>
                <c:pt idx="6">
                  <c:v>0.6</c:v>
                </c:pt>
                <c:pt idx="7">
                  <c:v>5.8823529411764705E-2</c:v>
                </c:pt>
                <c:pt idx="8">
                  <c:v>0.41463414634146339</c:v>
                </c:pt>
                <c:pt idx="9">
                  <c:v>0.2</c:v>
                </c:pt>
                <c:pt idx="10">
                  <c:v>0</c:v>
                </c:pt>
                <c:pt idx="11">
                  <c:v>0.37</c:v>
                </c:pt>
                <c:pt idx="12">
                  <c:v>3.2258064516129031E-2</c:v>
                </c:pt>
                <c:pt idx="13">
                  <c:v>0.19148936170212766</c:v>
                </c:pt>
                <c:pt idx="14">
                  <c:v>0.23333333333333334</c:v>
                </c:pt>
                <c:pt idx="15">
                  <c:v>7.1428571428571425E-2</c:v>
                </c:pt>
                <c:pt idx="16">
                  <c:v>7.6923076923076927E-2</c:v>
                </c:pt>
                <c:pt idx="17">
                  <c:v>0.5</c:v>
                </c:pt>
                <c:pt idx="18">
                  <c:v>0</c:v>
                </c:pt>
                <c:pt idx="19">
                  <c:v>0.72727272727272729</c:v>
                </c:pt>
                <c:pt idx="20">
                  <c:v>7.1428571428571425E-2</c:v>
                </c:pt>
                <c:pt idx="21">
                  <c:v>0.3235294117647059</c:v>
                </c:pt>
                <c:pt idx="22">
                  <c:v>0.26923076923076922</c:v>
                </c:pt>
                <c:pt idx="23">
                  <c:v>0.39285714285714285</c:v>
                </c:pt>
                <c:pt idx="24">
                  <c:v>0.91379310344827591</c:v>
                </c:pt>
                <c:pt idx="25">
                  <c:v>0.45454545454545453</c:v>
                </c:pt>
                <c:pt idx="26">
                  <c:v>0.33898305084745761</c:v>
                </c:pt>
                <c:pt idx="27">
                  <c:v>0.22222222222222221</c:v>
                </c:pt>
                <c:pt idx="28">
                  <c:v>0.33333333333333331</c:v>
                </c:pt>
                <c:pt idx="29">
                  <c:v>0.21428571428571427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574336"/>
        <c:axId val="184575872"/>
      </c:barChart>
      <c:catAx>
        <c:axId val="1845743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758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743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40897010515242"/>
          <c:y val="0.93587540254276813"/>
          <c:w val="0.11698113207547162"/>
          <c:h val="4.8526879618770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Mainframe; Part of the hospital(s)’ mainframe computer system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n=932 (2010), n=810 (2005)</a:t>
            </a:r>
          </a:p>
        </c:rich>
      </c:tx>
      <c:layout>
        <c:manualLayout>
          <c:xMode val="edge"/>
          <c:yMode val="edge"/>
          <c:x val="0.11380700185305345"/>
          <c:y val="3.099161152950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3558007808223E-2"/>
          <c:y val="0.13842975206611571"/>
          <c:w val="0.91310298125745371"/>
          <c:h val="0.5805785123966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'Q28'!$C$108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'Q28'!$C$109:$C$138</c:f>
              <c:numCache>
                <c:formatCode>0.0%</c:formatCode>
                <c:ptCount val="30"/>
                <c:pt idx="0">
                  <c:v>0.90322580645161288</c:v>
                </c:pt>
                <c:pt idx="1">
                  <c:v>0.73529411764705888</c:v>
                </c:pt>
                <c:pt idx="2">
                  <c:v>0</c:v>
                </c:pt>
                <c:pt idx="3">
                  <c:v>0.90196078431372551</c:v>
                </c:pt>
                <c:pt idx="4">
                  <c:v>0.59459459459459463</c:v>
                </c:pt>
                <c:pt idx="5">
                  <c:v>0.42499999999999999</c:v>
                </c:pt>
                <c:pt idx="6">
                  <c:v>0.66666666666666663</c:v>
                </c:pt>
                <c:pt idx="7">
                  <c:v>0.82352941176470584</c:v>
                </c:pt>
                <c:pt idx="8">
                  <c:v>0.32500000000000001</c:v>
                </c:pt>
                <c:pt idx="9">
                  <c:v>0.66666666666666663</c:v>
                </c:pt>
                <c:pt idx="10">
                  <c:v>0.3125</c:v>
                </c:pt>
                <c:pt idx="11">
                  <c:v>0.865979381443299</c:v>
                </c:pt>
                <c:pt idx="12">
                  <c:v>0.54838709677419351</c:v>
                </c:pt>
                <c:pt idx="13">
                  <c:v>0.60869565217391308</c:v>
                </c:pt>
                <c:pt idx="14">
                  <c:v>0.25806451612903225</c:v>
                </c:pt>
                <c:pt idx="15">
                  <c:v>0.58333333333333337</c:v>
                </c:pt>
                <c:pt idx="16">
                  <c:v>0.83333333333333337</c:v>
                </c:pt>
                <c:pt idx="17">
                  <c:v>0.75</c:v>
                </c:pt>
                <c:pt idx="18">
                  <c:v>0.8</c:v>
                </c:pt>
                <c:pt idx="19">
                  <c:v>0.55555555555555558</c:v>
                </c:pt>
                <c:pt idx="20">
                  <c:v>0.21428571428571427</c:v>
                </c:pt>
                <c:pt idx="21">
                  <c:v>0.82758620689655171</c:v>
                </c:pt>
                <c:pt idx="22">
                  <c:v>0.91304347826086951</c:v>
                </c:pt>
                <c:pt idx="23">
                  <c:v>0.57692307692307687</c:v>
                </c:pt>
                <c:pt idx="24">
                  <c:v>0.8771929824561403</c:v>
                </c:pt>
                <c:pt idx="25">
                  <c:v>0.65217391304347827</c:v>
                </c:pt>
                <c:pt idx="26">
                  <c:v>0.67241379310344829</c:v>
                </c:pt>
                <c:pt idx="27">
                  <c:v>0</c:v>
                </c:pt>
                <c:pt idx="28">
                  <c:v>0.5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'Q28'!$D$108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'Q28'!$D$109:$D$138</c:f>
              <c:numCache>
                <c:formatCode>0.0%</c:formatCode>
                <c:ptCount val="30"/>
                <c:pt idx="0">
                  <c:v>0.76700000000000002</c:v>
                </c:pt>
                <c:pt idx="1">
                  <c:v>0.42899999999999999</c:v>
                </c:pt>
                <c:pt idx="4">
                  <c:v>0.42899999999999999</c:v>
                </c:pt>
                <c:pt idx="5">
                  <c:v>7.4999999999999997E-2</c:v>
                </c:pt>
                <c:pt idx="6">
                  <c:v>0.2</c:v>
                </c:pt>
                <c:pt idx="7">
                  <c:v>0.6</c:v>
                </c:pt>
                <c:pt idx="8">
                  <c:v>0.25700000000000001</c:v>
                </c:pt>
                <c:pt idx="9">
                  <c:v>0.60899999999999999</c:v>
                </c:pt>
                <c:pt idx="11">
                  <c:v>0.68100000000000005</c:v>
                </c:pt>
                <c:pt idx="12">
                  <c:v>0.78600000000000003</c:v>
                </c:pt>
                <c:pt idx="13">
                  <c:v>0.45900000000000002</c:v>
                </c:pt>
                <c:pt idx="14">
                  <c:v>0.111</c:v>
                </c:pt>
                <c:pt idx="15">
                  <c:v>0.77400000000000002</c:v>
                </c:pt>
                <c:pt idx="17">
                  <c:v>0.27800000000000002</c:v>
                </c:pt>
                <c:pt idx="18">
                  <c:v>0.75</c:v>
                </c:pt>
                <c:pt idx="19">
                  <c:v>0.23100000000000001</c:v>
                </c:pt>
                <c:pt idx="20">
                  <c:v>0.125</c:v>
                </c:pt>
                <c:pt idx="21">
                  <c:v>0.45500000000000002</c:v>
                </c:pt>
                <c:pt idx="24">
                  <c:v>0.246</c:v>
                </c:pt>
                <c:pt idx="25">
                  <c:v>0.32</c:v>
                </c:pt>
                <c:pt idx="26">
                  <c:v>0.36599999999999999</c:v>
                </c:pt>
                <c:pt idx="28">
                  <c:v>0.53600000000000003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'Q28'!$E$108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'Q28'!$E$109:$E$138</c:f>
              <c:numCache>
                <c:formatCode>#,##0.0%</c:formatCode>
                <c:ptCount val="30"/>
                <c:pt idx="0">
                  <c:v>0.70588235294117652</c:v>
                </c:pt>
                <c:pt idx="1">
                  <c:v>0.86111111111111116</c:v>
                </c:pt>
                <c:pt idx="6">
                  <c:v>0.2</c:v>
                </c:pt>
                <c:pt idx="8">
                  <c:v>0.37735849056603776</c:v>
                </c:pt>
                <c:pt idx="9">
                  <c:v>0.70833333333333326</c:v>
                </c:pt>
                <c:pt idx="11">
                  <c:v>0.75531914893617025</c:v>
                </c:pt>
                <c:pt idx="12">
                  <c:v>0.5</c:v>
                </c:pt>
                <c:pt idx="13">
                  <c:v>0.30303030303030304</c:v>
                </c:pt>
                <c:pt idx="19">
                  <c:v>0.41666666666666663</c:v>
                </c:pt>
                <c:pt idx="20">
                  <c:v>0.23333333333333331</c:v>
                </c:pt>
                <c:pt idx="24">
                  <c:v>0.13333333333333333</c:v>
                </c:pt>
                <c:pt idx="25">
                  <c:v>0.64</c:v>
                </c:pt>
                <c:pt idx="26">
                  <c:v>0.5</c:v>
                </c:pt>
                <c:pt idx="27">
                  <c:v>0</c:v>
                </c:pt>
                <c:pt idx="28">
                  <c:v>0.4705882352941177</c:v>
                </c:pt>
                <c:pt idx="29">
                  <c:v>0.1081081081081081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919168"/>
        <c:axId val="184920704"/>
      </c:barChart>
      <c:catAx>
        <c:axId val="1849191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20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191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00078330965966"/>
          <c:y val="0.93466615221191707"/>
          <c:w val="0.16228597817254997"/>
          <c:h val="4.17422867513613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Mainframe; Stand alone system that interfaces with the mainframe or other departments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n=932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n=810 (2005)</a:t>
            </a:r>
          </a:p>
        </c:rich>
      </c:tx>
      <c:layout>
        <c:manualLayout>
          <c:xMode val="edge"/>
          <c:yMode val="edge"/>
          <c:x val="0.14802163264623774"/>
          <c:y val="3.0885541481227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09177360802058E-2"/>
          <c:y val="0.17295871278309191"/>
          <c:w val="0.90278563950488833"/>
          <c:h val="0.54770259047979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'Q28'!$G$108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'Q28'!$G$109:$G$138</c:f>
              <c:numCache>
                <c:formatCode>0.0%</c:formatCode>
                <c:ptCount val="30"/>
                <c:pt idx="0">
                  <c:v>0.25806451612903225</c:v>
                </c:pt>
                <c:pt idx="1">
                  <c:v>0.55882352941176472</c:v>
                </c:pt>
                <c:pt idx="2">
                  <c:v>0.4</c:v>
                </c:pt>
                <c:pt idx="3">
                  <c:v>0.66666666666666663</c:v>
                </c:pt>
                <c:pt idx="4">
                  <c:v>0.6216216216216216</c:v>
                </c:pt>
                <c:pt idx="5">
                  <c:v>0.625</c:v>
                </c:pt>
                <c:pt idx="6">
                  <c:v>0.83333333333333337</c:v>
                </c:pt>
                <c:pt idx="7">
                  <c:v>0.41176470588235292</c:v>
                </c:pt>
                <c:pt idx="8">
                  <c:v>0.6</c:v>
                </c:pt>
                <c:pt idx="9">
                  <c:v>0.70833333333333337</c:v>
                </c:pt>
                <c:pt idx="10">
                  <c:v>0.4375</c:v>
                </c:pt>
                <c:pt idx="11">
                  <c:v>0.42268041237113402</c:v>
                </c:pt>
                <c:pt idx="12">
                  <c:v>0.41935483870967744</c:v>
                </c:pt>
                <c:pt idx="13">
                  <c:v>0.56521739130434778</c:v>
                </c:pt>
                <c:pt idx="14">
                  <c:v>0.38709677419354838</c:v>
                </c:pt>
                <c:pt idx="15">
                  <c:v>0.20370370370370369</c:v>
                </c:pt>
                <c:pt idx="16">
                  <c:v>0.16666666666666666</c:v>
                </c:pt>
                <c:pt idx="17">
                  <c:v>0.25</c:v>
                </c:pt>
                <c:pt idx="18">
                  <c:v>0.2</c:v>
                </c:pt>
                <c:pt idx="19">
                  <c:v>0.66666666666666663</c:v>
                </c:pt>
                <c:pt idx="20">
                  <c:v>0.35714285714285715</c:v>
                </c:pt>
                <c:pt idx="21">
                  <c:v>0.37931034482758619</c:v>
                </c:pt>
                <c:pt idx="22">
                  <c:v>0.52173913043478259</c:v>
                </c:pt>
                <c:pt idx="23">
                  <c:v>0.26923076923076922</c:v>
                </c:pt>
                <c:pt idx="24">
                  <c:v>0.68421052631578949</c:v>
                </c:pt>
                <c:pt idx="25">
                  <c:v>0.47826086956521741</c:v>
                </c:pt>
                <c:pt idx="26">
                  <c:v>0.65517241379310343</c:v>
                </c:pt>
                <c:pt idx="27">
                  <c:v>0.2857142857142857</c:v>
                </c:pt>
                <c:pt idx="28">
                  <c:v>0.5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'Q28'!$H$108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'Q28'!$H$109:$H$138</c:f>
              <c:numCache>
                <c:formatCode>0.0%</c:formatCode>
                <c:ptCount val="30"/>
                <c:pt idx="0">
                  <c:v>0.16700000000000001</c:v>
                </c:pt>
                <c:pt idx="1">
                  <c:v>0.57099999999999995</c:v>
                </c:pt>
                <c:pt idx="4">
                  <c:v>0.214</c:v>
                </c:pt>
                <c:pt idx="5">
                  <c:v>0.47799999999999998</c:v>
                </c:pt>
                <c:pt idx="6">
                  <c:v>0.6</c:v>
                </c:pt>
                <c:pt idx="7">
                  <c:v>0.13300000000000001</c:v>
                </c:pt>
                <c:pt idx="8">
                  <c:v>0.54300000000000004</c:v>
                </c:pt>
                <c:pt idx="9">
                  <c:v>0.217</c:v>
                </c:pt>
                <c:pt idx="11">
                  <c:v>0.29599999999999999</c:v>
                </c:pt>
                <c:pt idx="12">
                  <c:v>0.214</c:v>
                </c:pt>
                <c:pt idx="13">
                  <c:v>0.36099999999999999</c:v>
                </c:pt>
                <c:pt idx="14">
                  <c:v>0.222</c:v>
                </c:pt>
                <c:pt idx="15">
                  <c:v>0.189</c:v>
                </c:pt>
                <c:pt idx="17">
                  <c:v>0.222</c:v>
                </c:pt>
                <c:pt idx="18">
                  <c:v>0</c:v>
                </c:pt>
                <c:pt idx="19">
                  <c:v>0.73099999999999998</c:v>
                </c:pt>
                <c:pt idx="20">
                  <c:v>0.125</c:v>
                </c:pt>
                <c:pt idx="21">
                  <c:v>0.22700000000000001</c:v>
                </c:pt>
                <c:pt idx="24">
                  <c:v>0.23</c:v>
                </c:pt>
                <c:pt idx="25">
                  <c:v>0.36</c:v>
                </c:pt>
                <c:pt idx="26">
                  <c:v>0.53500000000000003</c:v>
                </c:pt>
                <c:pt idx="28">
                  <c:v>0.28599999999999998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'Q28'!$I$108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'Q28'!$I$109:$I$138</c:f>
              <c:numCache>
                <c:formatCode>#,##0.0%</c:formatCode>
                <c:ptCount val="30"/>
                <c:pt idx="0">
                  <c:v>0.29411764705882354</c:v>
                </c:pt>
                <c:pt idx="1">
                  <c:v>0.16666666666666669</c:v>
                </c:pt>
                <c:pt idx="6">
                  <c:v>0.6</c:v>
                </c:pt>
                <c:pt idx="8">
                  <c:v>0.43396226415094341</c:v>
                </c:pt>
                <c:pt idx="9">
                  <c:v>0.33333333333333337</c:v>
                </c:pt>
                <c:pt idx="11">
                  <c:v>0.26595744680851063</c:v>
                </c:pt>
                <c:pt idx="12">
                  <c:v>0.5</c:v>
                </c:pt>
                <c:pt idx="13">
                  <c:v>0.30303030303030304</c:v>
                </c:pt>
                <c:pt idx="19">
                  <c:v>0.75</c:v>
                </c:pt>
                <c:pt idx="20">
                  <c:v>0.26666666666666666</c:v>
                </c:pt>
                <c:pt idx="24">
                  <c:v>0.11666666666666665</c:v>
                </c:pt>
                <c:pt idx="25">
                  <c:v>0.4</c:v>
                </c:pt>
                <c:pt idx="26">
                  <c:v>0.38709677419354838</c:v>
                </c:pt>
                <c:pt idx="27">
                  <c:v>0.2</c:v>
                </c:pt>
                <c:pt idx="28">
                  <c:v>0.35294117647058826</c:v>
                </c:pt>
                <c:pt idx="29">
                  <c:v>0.39189189189189189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983936"/>
        <c:axId val="184985472"/>
      </c:barChart>
      <c:catAx>
        <c:axId val="184983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85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39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87344734774455"/>
          <c:y val="0.93478498611586591"/>
          <c:w val="0.18089205409833342"/>
          <c:h val="4.1666666666666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Mainframe; Stand alone system that does not interface with the mainframe or other departments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n=932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n=810 (2005)</a:t>
            </a:r>
          </a:p>
        </c:rich>
      </c:tx>
      <c:layout>
        <c:manualLayout>
          <c:xMode val="edge"/>
          <c:yMode val="edge"/>
          <c:x val="0.14821387861038529"/>
          <c:y val="3.0779855049764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3558007808223E-2"/>
          <c:y val="0.17236690890400047"/>
          <c:w val="0.91310298125745371"/>
          <c:h val="0.54788053187343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'Q28'!$K$108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'Q28'!$K$109:$K$138</c:f>
              <c:numCache>
                <c:formatCode>0.0%</c:formatCode>
                <c:ptCount val="30"/>
                <c:pt idx="0">
                  <c:v>3.2188841201716738E-3</c:v>
                </c:pt>
                <c:pt idx="1">
                  <c:v>2.1459227467811159E-3</c:v>
                </c:pt>
                <c:pt idx="2">
                  <c:v>3.2188841201716738E-3</c:v>
                </c:pt>
                <c:pt idx="3">
                  <c:v>1.0729613733905579E-2</c:v>
                </c:pt>
                <c:pt idx="4">
                  <c:v>9.6566523605150223E-3</c:v>
                </c:pt>
                <c:pt idx="5">
                  <c:v>9.6566523605150223E-3</c:v>
                </c:pt>
                <c:pt idx="6">
                  <c:v>1.0729613733905579E-3</c:v>
                </c:pt>
                <c:pt idx="7">
                  <c:v>2.1459227467811159E-3</c:v>
                </c:pt>
                <c:pt idx="8">
                  <c:v>1.2875536480686695E-2</c:v>
                </c:pt>
                <c:pt idx="9">
                  <c:v>3.2188841201716738E-3</c:v>
                </c:pt>
                <c:pt idx="10">
                  <c:v>7.5107296137339056E-3</c:v>
                </c:pt>
                <c:pt idx="11">
                  <c:v>1.3948497854077254E-2</c:v>
                </c:pt>
                <c:pt idx="12">
                  <c:v>6.4377682403433476E-3</c:v>
                </c:pt>
                <c:pt idx="13">
                  <c:v>7.5107296137339056E-3</c:v>
                </c:pt>
                <c:pt idx="14">
                  <c:v>1.9313304721030045E-2</c:v>
                </c:pt>
                <c:pt idx="15">
                  <c:v>3.0042918454935622E-2</c:v>
                </c:pt>
                <c:pt idx="16">
                  <c:v>2.1459227467811159E-3</c:v>
                </c:pt>
                <c:pt idx="17">
                  <c:v>1.0729613733905579E-3</c:v>
                </c:pt>
                <c:pt idx="18">
                  <c:v>0</c:v>
                </c:pt>
                <c:pt idx="19">
                  <c:v>1.0729613733905579E-3</c:v>
                </c:pt>
                <c:pt idx="20">
                  <c:v>8.5836909871244635E-3</c:v>
                </c:pt>
                <c:pt idx="21">
                  <c:v>5.3648068669527897E-3</c:v>
                </c:pt>
                <c:pt idx="22">
                  <c:v>1.0729613733905579E-3</c:v>
                </c:pt>
                <c:pt idx="23">
                  <c:v>1.1802575107296138E-2</c:v>
                </c:pt>
                <c:pt idx="24">
                  <c:v>1.1802575107296138E-2</c:v>
                </c:pt>
                <c:pt idx="25">
                  <c:v>5.3648068669527897E-3</c:v>
                </c:pt>
                <c:pt idx="26">
                  <c:v>1.0729613733905579E-2</c:v>
                </c:pt>
                <c:pt idx="27">
                  <c:v>1.0729613733905579E-2</c:v>
                </c:pt>
                <c:pt idx="28">
                  <c:v>3.2188841201716738E-3</c:v>
                </c:pt>
                <c:pt idx="29">
                  <c:v>2.1459227467811159E-3</c:v>
                </c:pt>
              </c:numCache>
            </c:numRef>
          </c:val>
        </c:ser>
        <c:ser>
          <c:idx val="1"/>
          <c:order val="1"/>
          <c:tx>
            <c:strRef>
              <c:f>'Q28'!$L$108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'Q28'!$L$109:$L$138</c:f>
              <c:numCache>
                <c:formatCode>0.0%</c:formatCode>
                <c:ptCount val="30"/>
                <c:pt idx="0">
                  <c:v>6.7000000000000004E-2</c:v>
                </c:pt>
                <c:pt idx="1">
                  <c:v>0</c:v>
                </c:pt>
                <c:pt idx="4">
                  <c:v>0.35699999999999998</c:v>
                </c:pt>
                <c:pt idx="5">
                  <c:v>0.44800000000000001</c:v>
                </c:pt>
                <c:pt idx="6">
                  <c:v>0.2</c:v>
                </c:pt>
                <c:pt idx="7">
                  <c:v>0.26700000000000002</c:v>
                </c:pt>
                <c:pt idx="8">
                  <c:v>0.2</c:v>
                </c:pt>
                <c:pt idx="9">
                  <c:v>0.17399999999999999</c:v>
                </c:pt>
                <c:pt idx="11">
                  <c:v>2.1999999999999999E-2</c:v>
                </c:pt>
                <c:pt idx="12">
                  <c:v>0</c:v>
                </c:pt>
                <c:pt idx="13">
                  <c:v>0.18</c:v>
                </c:pt>
                <c:pt idx="14">
                  <c:v>0.66700000000000004</c:v>
                </c:pt>
                <c:pt idx="15">
                  <c:v>3.7999999999999999E-2</c:v>
                </c:pt>
                <c:pt idx="17">
                  <c:v>0.5</c:v>
                </c:pt>
                <c:pt idx="18">
                  <c:v>0.25</c:v>
                </c:pt>
                <c:pt idx="19">
                  <c:v>3.7999999999999999E-2</c:v>
                </c:pt>
                <c:pt idx="20">
                  <c:v>0.75</c:v>
                </c:pt>
                <c:pt idx="21">
                  <c:v>0.318</c:v>
                </c:pt>
                <c:pt idx="24">
                  <c:v>0.52500000000000002</c:v>
                </c:pt>
                <c:pt idx="25">
                  <c:v>0.32</c:v>
                </c:pt>
                <c:pt idx="26">
                  <c:v>9.9000000000000005E-2</c:v>
                </c:pt>
                <c:pt idx="28">
                  <c:v>0.17899999999999999</c:v>
                </c:pt>
                <c:pt idx="29">
                  <c:v>0.44400000000000001</c:v>
                </c:pt>
              </c:numCache>
            </c:numRef>
          </c:val>
        </c:ser>
        <c:ser>
          <c:idx val="2"/>
          <c:order val="2"/>
          <c:tx>
            <c:strRef>
              <c:f>'Q28'!$M$108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'Q28'!$B$109:$B$138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'Q28'!$M$109:$M$138</c:f>
              <c:numCache>
                <c:formatCode>#,##0.0%</c:formatCode>
                <c:ptCount val="30"/>
                <c:pt idx="0">
                  <c:v>0.23529411764705882</c:v>
                </c:pt>
                <c:pt idx="1">
                  <c:v>0.21621621621621623</c:v>
                </c:pt>
                <c:pt idx="6">
                  <c:v>0.4</c:v>
                </c:pt>
                <c:pt idx="8">
                  <c:v>0.24528301886792453</c:v>
                </c:pt>
                <c:pt idx="9">
                  <c:v>0.16666666666666669</c:v>
                </c:pt>
                <c:pt idx="11">
                  <c:v>9.5744680851063843E-2</c:v>
                </c:pt>
                <c:pt idx="12">
                  <c:v>0.3</c:v>
                </c:pt>
                <c:pt idx="13">
                  <c:v>0.48484848484848486</c:v>
                </c:pt>
                <c:pt idx="19">
                  <c:v>2.0833333333333336E-2</c:v>
                </c:pt>
                <c:pt idx="20">
                  <c:v>0.6</c:v>
                </c:pt>
                <c:pt idx="24">
                  <c:v>0.78333333333333333</c:v>
                </c:pt>
                <c:pt idx="25">
                  <c:v>0.28000000000000003</c:v>
                </c:pt>
                <c:pt idx="26">
                  <c:v>0.24193548387096775</c:v>
                </c:pt>
                <c:pt idx="27">
                  <c:v>0.8</c:v>
                </c:pt>
                <c:pt idx="28">
                  <c:v>0.23529411764705885</c:v>
                </c:pt>
                <c:pt idx="29">
                  <c:v>0.5135135135135136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5044352"/>
        <c:axId val="185148544"/>
      </c:barChart>
      <c:catAx>
        <c:axId val="1850443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4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48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443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00078330965966"/>
          <c:y val="0.93309483466465515"/>
          <c:w val="0.16228597817254997"/>
          <c:h val="4.15915573844407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Mainframe in 2005 (n=810)</a:t>
            </a:r>
          </a:p>
        </c:rich>
      </c:tx>
      <c:layout>
        <c:manualLayout>
          <c:xMode val="edge"/>
          <c:yMode val="edge"/>
          <c:x val="0.36750788095932496"/>
          <c:y val="2.9850727928671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0504731873E-2"/>
          <c:y val="0.14072494669509594"/>
          <c:w val="0.90536277602523541"/>
          <c:h val="0.48827292110874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'Q28'!$C$43</c:f>
              <c:strCache>
                <c:ptCount val="1"/>
                <c:pt idx="0">
                  <c:v>Part of the hospital(s)’ mainframe computer system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'Q28'!$F$45:$F$67</c:f>
              <c:numCache>
                <c:formatCode>#,##0.0%</c:formatCode>
                <c:ptCount val="23"/>
                <c:pt idx="0">
                  <c:v>2.8000000000000001E-2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6.0000000000000001E-3</c:v>
                </c:pt>
                <c:pt idx="4">
                  <c:v>2E-3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1.7000000000000001E-2</c:v>
                </c:pt>
                <c:pt idx="8">
                  <c:v>0.114</c:v>
                </c:pt>
                <c:pt idx="9">
                  <c:v>1.4E-2</c:v>
                </c:pt>
                <c:pt idx="10">
                  <c:v>3.5000000000000003E-2</c:v>
                </c:pt>
                <c:pt idx="11">
                  <c:v>6.0000000000000001E-3</c:v>
                </c:pt>
                <c:pt idx="12">
                  <c:v>5.0999999999999997E-2</c:v>
                </c:pt>
                <c:pt idx="13">
                  <c:v>6.0000000000000001E-3</c:v>
                </c:pt>
                <c:pt idx="14">
                  <c:v>4.0000000000000001E-3</c:v>
                </c:pt>
                <c:pt idx="15">
                  <c:v>7.0000000000000001E-3</c:v>
                </c:pt>
                <c:pt idx="16">
                  <c:v>1E-3</c:v>
                </c:pt>
                <c:pt idx="17">
                  <c:v>2.5000000000000001E-2</c:v>
                </c:pt>
                <c:pt idx="18">
                  <c:v>1.9E-2</c:v>
                </c:pt>
                <c:pt idx="19">
                  <c:v>0.01</c:v>
                </c:pt>
                <c:pt idx="20">
                  <c:v>3.2000000000000001E-2</c:v>
                </c:pt>
                <c:pt idx="21">
                  <c:v>1.9E-2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'Q28'!$G$43</c:f>
              <c:strCache>
                <c:ptCount val="1"/>
                <c:pt idx="0">
                  <c:v>Stand alone system that interfaces with the mainframe or other departments</c:v>
                </c:pt>
              </c:strCache>
            </c:strRef>
          </c:tx>
          <c:spPr>
            <a:solidFill>
              <a:srgbClr val="FF636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'Q28'!$J$45:$J$67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0.01</c:v>
                </c:pt>
                <c:pt idx="2">
                  <c:v>4.0000000000000001E-3</c:v>
                </c:pt>
                <c:pt idx="3">
                  <c:v>0.04</c:v>
                </c:pt>
                <c:pt idx="4">
                  <c:v>7.0000000000000001E-3</c:v>
                </c:pt>
                <c:pt idx="5">
                  <c:v>2E-3</c:v>
                </c:pt>
                <c:pt idx="6">
                  <c:v>2.3E-2</c:v>
                </c:pt>
                <c:pt idx="7">
                  <c:v>6.0000000000000001E-3</c:v>
                </c:pt>
                <c:pt idx="8">
                  <c:v>4.9000000000000002E-2</c:v>
                </c:pt>
                <c:pt idx="9">
                  <c:v>4.0000000000000001E-3</c:v>
                </c:pt>
                <c:pt idx="10">
                  <c:v>2.7E-2</c:v>
                </c:pt>
                <c:pt idx="11">
                  <c:v>1.2E-2</c:v>
                </c:pt>
                <c:pt idx="12">
                  <c:v>1.2E-2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2.3E-2</c:v>
                </c:pt>
                <c:pt idx="16">
                  <c:v>1E-3</c:v>
                </c:pt>
                <c:pt idx="17">
                  <c:v>1.2E-2</c:v>
                </c:pt>
                <c:pt idx="18">
                  <c:v>1.7000000000000001E-2</c:v>
                </c:pt>
                <c:pt idx="19">
                  <c:v>1.0999999999999999E-2</c:v>
                </c:pt>
                <c:pt idx="20">
                  <c:v>4.7E-2</c:v>
                </c:pt>
                <c:pt idx="21">
                  <c:v>0.01</c:v>
                </c:pt>
                <c:pt idx="22">
                  <c:v>6.0000000000000001E-3</c:v>
                </c:pt>
              </c:numCache>
            </c:numRef>
          </c:val>
        </c:ser>
        <c:ser>
          <c:idx val="2"/>
          <c:order val="2"/>
          <c:tx>
            <c:strRef>
              <c:f>'Q28'!$K$43</c:f>
              <c:strCache>
                <c:ptCount val="1"/>
                <c:pt idx="0">
                  <c:v>Stand alone system that does not interface with the mainframe or other departments</c:v>
                </c:pt>
              </c:strCache>
            </c:strRef>
          </c:tx>
          <c:spPr>
            <a:solidFill>
              <a:srgbClr val="FFF3B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'Q28'!$N$45:$N$67</c:f>
              <c:numCache>
                <c:formatCode>#,##0.0%</c:formatCode>
                <c:ptCount val="23"/>
                <c:pt idx="0">
                  <c:v>2E-3</c:v>
                </c:pt>
                <c:pt idx="1">
                  <c:v>0</c:v>
                </c:pt>
                <c:pt idx="2">
                  <c:v>6.0000000000000001E-3</c:v>
                </c:pt>
                <c:pt idx="3">
                  <c:v>3.6999999999999998E-2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8.9999999999999993E-3</c:v>
                </c:pt>
                <c:pt idx="7">
                  <c:v>5.0000000000000001E-3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1.4E-2</c:v>
                </c:pt>
                <c:pt idx="11">
                  <c:v>3.6999999999999998E-2</c:v>
                </c:pt>
                <c:pt idx="12">
                  <c:v>2E-3</c:v>
                </c:pt>
                <c:pt idx="13">
                  <c:v>1.0999999999999999E-2</c:v>
                </c:pt>
                <c:pt idx="14">
                  <c:v>1E-3</c:v>
                </c:pt>
                <c:pt idx="15">
                  <c:v>1E-3</c:v>
                </c:pt>
                <c:pt idx="16">
                  <c:v>7.0000000000000001E-3</c:v>
                </c:pt>
                <c:pt idx="17">
                  <c:v>1.7000000000000001E-2</c:v>
                </c:pt>
                <c:pt idx="18">
                  <c:v>0.04</c:v>
                </c:pt>
                <c:pt idx="19">
                  <c:v>0.01</c:v>
                </c:pt>
                <c:pt idx="20">
                  <c:v>8.9999999999999993E-3</c:v>
                </c:pt>
                <c:pt idx="21">
                  <c:v>6.0000000000000001E-3</c:v>
                </c:pt>
                <c:pt idx="22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195136"/>
        <c:axId val="185201024"/>
      </c:barChart>
      <c:catAx>
        <c:axId val="18519513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201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951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86934966462515"/>
          <c:y val="0.8501882489407927"/>
          <c:w val="0.82537703620380876"/>
          <c:h val="0.1329590472539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Mainframe in 2010 (n=932)</a:t>
            </a:r>
          </a:p>
        </c:rich>
      </c:tx>
      <c:layout>
        <c:manualLayout>
          <c:xMode val="edge"/>
          <c:yMode val="edge"/>
          <c:x val="0.35123978239368731"/>
          <c:y val="6.4364098597665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83028721545474E-2"/>
          <c:y val="0.21333388889033664"/>
          <c:w val="0.89189346124271751"/>
          <c:h val="0.47466790278099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'Q28'!$C$6</c:f>
              <c:strCache>
                <c:ptCount val="1"/>
                <c:pt idx="0">
                  <c:v>Part of the hospital(s)’ mainframe computer system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'Q28'!$F$8:$F$37</c:f>
              <c:numCache>
                <c:formatCode>#,##0.0%</c:formatCode>
                <c:ptCount val="30"/>
                <c:pt idx="0">
                  <c:v>3.0042918454935622E-2</c:v>
                </c:pt>
                <c:pt idx="1">
                  <c:v>2.6824034334763949E-2</c:v>
                </c:pt>
                <c:pt idx="2">
                  <c:v>0</c:v>
                </c:pt>
                <c:pt idx="3">
                  <c:v>4.9356223175965663E-2</c:v>
                </c:pt>
                <c:pt idx="4">
                  <c:v>2.3605150214592276E-2</c:v>
                </c:pt>
                <c:pt idx="5">
                  <c:v>1.8240343347639486E-2</c:v>
                </c:pt>
                <c:pt idx="6">
                  <c:v>4.2918454935622317E-3</c:v>
                </c:pt>
                <c:pt idx="7">
                  <c:v>1.5021459227467811E-2</c:v>
                </c:pt>
                <c:pt idx="8">
                  <c:v>1.3948497854077254E-2</c:v>
                </c:pt>
                <c:pt idx="9">
                  <c:v>1.7167381974248927E-2</c:v>
                </c:pt>
                <c:pt idx="10">
                  <c:v>5.3648068669527897E-3</c:v>
                </c:pt>
                <c:pt idx="11">
                  <c:v>9.012875536480687E-2</c:v>
                </c:pt>
                <c:pt idx="12">
                  <c:v>1.8240343347639486E-2</c:v>
                </c:pt>
                <c:pt idx="13">
                  <c:v>3.0042918454935622E-2</c:v>
                </c:pt>
                <c:pt idx="14">
                  <c:v>8.5836909871244635E-3</c:v>
                </c:pt>
                <c:pt idx="15">
                  <c:v>6.7596566523605156E-2</c:v>
                </c:pt>
                <c:pt idx="16">
                  <c:v>2.1459227467811159E-2</c:v>
                </c:pt>
                <c:pt idx="17">
                  <c:v>3.2188841201716738E-3</c:v>
                </c:pt>
                <c:pt idx="18">
                  <c:v>4.2918454935622317E-3</c:v>
                </c:pt>
                <c:pt idx="19">
                  <c:v>5.3648068669527897E-3</c:v>
                </c:pt>
                <c:pt idx="20">
                  <c:v>3.2188841201716738E-3</c:v>
                </c:pt>
                <c:pt idx="21">
                  <c:v>2.575107296137339E-2</c:v>
                </c:pt>
                <c:pt idx="22">
                  <c:v>2.2532188841201718E-2</c:v>
                </c:pt>
                <c:pt idx="23">
                  <c:v>1.6094420600858368E-2</c:v>
                </c:pt>
                <c:pt idx="24">
                  <c:v>5.3648068669527899E-2</c:v>
                </c:pt>
                <c:pt idx="25">
                  <c:v>1.6094420600858368E-2</c:v>
                </c:pt>
                <c:pt idx="26">
                  <c:v>4.1845493562231759E-2</c:v>
                </c:pt>
                <c:pt idx="27">
                  <c:v>0</c:v>
                </c:pt>
                <c:pt idx="28">
                  <c:v>9.6566523605150223E-3</c:v>
                </c:pt>
                <c:pt idx="29">
                  <c:v>2.1459227467811159E-3</c:v>
                </c:pt>
              </c:numCache>
            </c:numRef>
          </c:val>
        </c:ser>
        <c:ser>
          <c:idx val="1"/>
          <c:order val="1"/>
          <c:tx>
            <c:strRef>
              <c:f>'Q28'!$G$6</c:f>
              <c:strCache>
                <c:ptCount val="1"/>
                <c:pt idx="0">
                  <c:v>Stand alone system that interfaces with the mainframe or other departments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'Q28'!$B$8:$B$37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'Q28'!$J$8:$J$37</c:f>
              <c:numCache>
                <c:formatCode>#,##0.0%</c:formatCode>
                <c:ptCount val="30"/>
                <c:pt idx="0">
                  <c:v>8.5836909871244635E-3</c:v>
                </c:pt>
                <c:pt idx="1">
                  <c:v>2.03862660944206E-2</c:v>
                </c:pt>
                <c:pt idx="2">
                  <c:v>2.1459227467811159E-3</c:v>
                </c:pt>
                <c:pt idx="3">
                  <c:v>3.6480686695278972E-2</c:v>
                </c:pt>
                <c:pt idx="4">
                  <c:v>2.4678111587982832E-2</c:v>
                </c:pt>
                <c:pt idx="5">
                  <c:v>2.6824034334763949E-2</c:v>
                </c:pt>
                <c:pt idx="6">
                  <c:v>5.3648068669527897E-3</c:v>
                </c:pt>
                <c:pt idx="7">
                  <c:v>7.5107296137339056E-3</c:v>
                </c:pt>
                <c:pt idx="8">
                  <c:v>2.575107296137339E-2</c:v>
                </c:pt>
                <c:pt idx="9">
                  <c:v>1.8240343347639486E-2</c:v>
                </c:pt>
                <c:pt idx="10">
                  <c:v>7.5107296137339056E-3</c:v>
                </c:pt>
                <c:pt idx="11">
                  <c:v>4.3991416309012876E-2</c:v>
                </c:pt>
                <c:pt idx="12">
                  <c:v>1.3948497854077254E-2</c:v>
                </c:pt>
                <c:pt idx="13">
                  <c:v>2.7896995708154508E-2</c:v>
                </c:pt>
                <c:pt idx="14">
                  <c:v>1.2875536480686695E-2</c:v>
                </c:pt>
                <c:pt idx="15">
                  <c:v>2.3605150214592276E-2</c:v>
                </c:pt>
                <c:pt idx="16">
                  <c:v>4.2918454935622317E-3</c:v>
                </c:pt>
                <c:pt idx="17">
                  <c:v>1.0729613733905579E-3</c:v>
                </c:pt>
                <c:pt idx="18">
                  <c:v>1.0729613733905579E-3</c:v>
                </c:pt>
                <c:pt idx="19">
                  <c:v>6.4377682403433476E-3</c:v>
                </c:pt>
                <c:pt idx="20">
                  <c:v>5.3648068669527897E-3</c:v>
                </c:pt>
                <c:pt idx="21">
                  <c:v>1.1802575107296138E-2</c:v>
                </c:pt>
                <c:pt idx="22">
                  <c:v>1.2875536480686695E-2</c:v>
                </c:pt>
                <c:pt idx="23">
                  <c:v>7.5107296137339056E-3</c:v>
                </c:pt>
                <c:pt idx="24">
                  <c:v>4.1845493562231759E-2</c:v>
                </c:pt>
                <c:pt idx="25">
                  <c:v>1.1802575107296138E-2</c:v>
                </c:pt>
                <c:pt idx="26">
                  <c:v>4.07725321888412E-2</c:v>
                </c:pt>
                <c:pt idx="27">
                  <c:v>4.2918454935622317E-3</c:v>
                </c:pt>
                <c:pt idx="28">
                  <c:v>9.6566523605150223E-3</c:v>
                </c:pt>
                <c:pt idx="29">
                  <c:v>1.1802575107296138E-2</c:v>
                </c:pt>
              </c:numCache>
            </c:numRef>
          </c:val>
        </c:ser>
        <c:ser>
          <c:idx val="2"/>
          <c:order val="2"/>
          <c:tx>
            <c:strRef>
              <c:f>'Q28'!$K$6</c:f>
              <c:strCache>
                <c:ptCount val="1"/>
                <c:pt idx="0">
                  <c:v>Stand alone system that does not interface with the mainframe or other departments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'Q28'!$B$8:$B$37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'Q28'!$N$8:$N$37</c:f>
              <c:numCache>
                <c:formatCode>#,##0.0%</c:formatCode>
                <c:ptCount val="30"/>
                <c:pt idx="0">
                  <c:v>3.2188841201716738E-3</c:v>
                </c:pt>
                <c:pt idx="1">
                  <c:v>2.1459227467811159E-3</c:v>
                </c:pt>
                <c:pt idx="2">
                  <c:v>3.2188841201716738E-3</c:v>
                </c:pt>
                <c:pt idx="3">
                  <c:v>1.0729613733905579E-2</c:v>
                </c:pt>
                <c:pt idx="4">
                  <c:v>9.6566523605150223E-3</c:v>
                </c:pt>
                <c:pt idx="5">
                  <c:v>9.6566523605150223E-3</c:v>
                </c:pt>
                <c:pt idx="6">
                  <c:v>1.0729613733905579E-3</c:v>
                </c:pt>
                <c:pt idx="7">
                  <c:v>2.1459227467811159E-3</c:v>
                </c:pt>
                <c:pt idx="8">
                  <c:v>1.2875536480686695E-2</c:v>
                </c:pt>
                <c:pt idx="9">
                  <c:v>3.2188841201716738E-3</c:v>
                </c:pt>
                <c:pt idx="10">
                  <c:v>7.5107296137339056E-3</c:v>
                </c:pt>
                <c:pt idx="11">
                  <c:v>1.3948497854077254E-2</c:v>
                </c:pt>
                <c:pt idx="12">
                  <c:v>6.4377682403433476E-3</c:v>
                </c:pt>
                <c:pt idx="13">
                  <c:v>7.5107296137339056E-3</c:v>
                </c:pt>
                <c:pt idx="14">
                  <c:v>1.9313304721030045E-2</c:v>
                </c:pt>
                <c:pt idx="15">
                  <c:v>3.0042918454935622E-2</c:v>
                </c:pt>
                <c:pt idx="16">
                  <c:v>2.1459227467811159E-3</c:v>
                </c:pt>
                <c:pt idx="17">
                  <c:v>1.0729613733905579E-3</c:v>
                </c:pt>
                <c:pt idx="18">
                  <c:v>0</c:v>
                </c:pt>
                <c:pt idx="19">
                  <c:v>1.0729613733905579E-3</c:v>
                </c:pt>
                <c:pt idx="20">
                  <c:v>8.5836909871244635E-3</c:v>
                </c:pt>
                <c:pt idx="21">
                  <c:v>5.3648068669527897E-3</c:v>
                </c:pt>
                <c:pt idx="22">
                  <c:v>1.0729613733905579E-3</c:v>
                </c:pt>
                <c:pt idx="23">
                  <c:v>1.1802575107296138E-2</c:v>
                </c:pt>
                <c:pt idx="24">
                  <c:v>1.1802575107296138E-2</c:v>
                </c:pt>
                <c:pt idx="25">
                  <c:v>5.3648068669527897E-3</c:v>
                </c:pt>
                <c:pt idx="26">
                  <c:v>1.0729613733905579E-2</c:v>
                </c:pt>
                <c:pt idx="27">
                  <c:v>1.0729613733905579E-2</c:v>
                </c:pt>
                <c:pt idx="28">
                  <c:v>3.2188841201716738E-3</c:v>
                </c:pt>
                <c:pt idx="29">
                  <c:v>2.1459227467811159E-3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255808"/>
        <c:axId val="185257344"/>
      </c:barChart>
      <c:catAx>
        <c:axId val="1852558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2573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558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09585725415447"/>
          <c:y val="0.91258228213513837"/>
          <c:w val="9.798289803111801E-2"/>
          <c:h val="4.0511867999134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At least one personal computer in your pharmacy in 2005 (n=818)</a:t>
            </a:r>
          </a:p>
        </c:rich>
      </c:tx>
      <c:layout>
        <c:manualLayout>
          <c:xMode val="edge"/>
          <c:yMode val="edge"/>
          <c:x val="0.15410398087847113"/>
          <c:y val="3.3766233766233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226E-2"/>
          <c:y val="0.16363657117057018"/>
          <c:w val="0.89949895882236408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'Q29'!$B$44:$B$66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'Q29'!$F$44:$F$66</c:f>
              <c:numCache>
                <c:formatCode>#,##0.0%</c:formatCode>
                <c:ptCount val="23"/>
                <c:pt idx="0">
                  <c:v>3.6999999999999998E-2</c:v>
                </c:pt>
                <c:pt idx="1">
                  <c:v>1.2E-2</c:v>
                </c:pt>
                <c:pt idx="2">
                  <c:v>1.7000000000000001E-2</c:v>
                </c:pt>
                <c:pt idx="3">
                  <c:v>8.1000000000000003E-2</c:v>
                </c:pt>
                <c:pt idx="4">
                  <c:v>1.2E-2</c:v>
                </c:pt>
                <c:pt idx="5">
                  <c:v>1.7999999999999999E-2</c:v>
                </c:pt>
                <c:pt idx="6">
                  <c:v>4.2000000000000003E-2</c:v>
                </c:pt>
                <c:pt idx="7">
                  <c:v>2.7E-2</c:v>
                </c:pt>
                <c:pt idx="8">
                  <c:v>0.161</c:v>
                </c:pt>
                <c:pt idx="9">
                  <c:v>1.6E-2</c:v>
                </c:pt>
                <c:pt idx="10">
                  <c:v>7.0000000000000007E-2</c:v>
                </c:pt>
                <c:pt idx="11">
                  <c:v>5.3999999999999999E-2</c:v>
                </c:pt>
                <c:pt idx="12">
                  <c:v>6.5000000000000002E-2</c:v>
                </c:pt>
                <c:pt idx="13">
                  <c:v>2.1999999999999999E-2</c:v>
                </c:pt>
                <c:pt idx="14">
                  <c:v>4.0000000000000001E-3</c:v>
                </c:pt>
                <c:pt idx="15">
                  <c:v>3.3000000000000002E-2</c:v>
                </c:pt>
                <c:pt idx="16">
                  <c:v>0.01</c:v>
                </c:pt>
                <c:pt idx="17">
                  <c:v>2.1000000000000001E-2</c:v>
                </c:pt>
                <c:pt idx="18">
                  <c:v>6.5000000000000002E-2</c:v>
                </c:pt>
                <c:pt idx="19">
                  <c:v>3.1E-2</c:v>
                </c:pt>
                <c:pt idx="20">
                  <c:v>7.2999999999999995E-2</c:v>
                </c:pt>
                <c:pt idx="21">
                  <c:v>3.2000000000000001E-2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'Q29'!$B$44:$B$66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'Q29'!$J$44:$J$66</c:f>
              <c:numCache>
                <c:formatCode>#,##0.0%</c:formatCode>
                <c:ptCount val="23"/>
                <c:pt idx="0">
                  <c:v>0</c:v>
                </c:pt>
                <c:pt idx="1">
                  <c:v>4.0000000000000001E-3</c:v>
                </c:pt>
                <c:pt idx="2">
                  <c:v>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5.0000000000000001E-3</c:v>
                </c:pt>
                <c:pt idx="9">
                  <c:v>1E-3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5.0000000000000001E-3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3.3000000000000002E-2</c:v>
                </c:pt>
                <c:pt idx="18">
                  <c:v>0.01</c:v>
                </c:pt>
                <c:pt idx="19">
                  <c:v>0</c:v>
                </c:pt>
                <c:pt idx="20">
                  <c:v>1.2999999999999999E-2</c:v>
                </c:pt>
                <c:pt idx="21">
                  <c:v>2E-3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876672"/>
        <c:axId val="186878208"/>
      </c:barChart>
      <c:catAx>
        <c:axId val="18687667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8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782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8766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62"/>
          <c:y val="0.91684683895032615"/>
          <c:w val="0.12680134183515224"/>
          <c:h val="5.9701547046878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At least one personal computer in your pharmacy - comparison between years</a:t>
            </a:r>
          </a:p>
        </c:rich>
      </c:tx>
      <c:layout>
        <c:manualLayout>
          <c:xMode val="edge"/>
          <c:yMode val="edge"/>
          <c:x val="0.12349405187987866"/>
          <c:y val="3.0501048480051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23"/>
          <c:w val="0.90060307190902666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'Q29'!$C$73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'Q29'!$B$74:$B$103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'Q29'!$C$74:$C$103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0.98181818181818181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1</c:v>
                </c:pt>
                <c:pt idx="11">
                  <c:v>0.98039215686274506</c:v>
                </c:pt>
                <c:pt idx="12">
                  <c:v>0.96666666666666667</c:v>
                </c:pt>
                <c:pt idx="13">
                  <c:v>1</c:v>
                </c:pt>
                <c:pt idx="14">
                  <c:v>0.93548387096774188</c:v>
                </c:pt>
                <c:pt idx="15">
                  <c:v>1</c:v>
                </c:pt>
                <c:pt idx="16">
                  <c:v>0.9642857142857143</c:v>
                </c:pt>
                <c:pt idx="17">
                  <c:v>1</c:v>
                </c:pt>
                <c:pt idx="18">
                  <c:v>0.8</c:v>
                </c:pt>
                <c:pt idx="19">
                  <c:v>1</c:v>
                </c:pt>
                <c:pt idx="20">
                  <c:v>1</c:v>
                </c:pt>
                <c:pt idx="21">
                  <c:v>0.34693877551020408</c:v>
                </c:pt>
                <c:pt idx="22">
                  <c:v>0.84</c:v>
                </c:pt>
                <c:pt idx="23">
                  <c:v>0.93103448275862066</c:v>
                </c:pt>
                <c:pt idx="24">
                  <c:v>1</c:v>
                </c:pt>
                <c:pt idx="25">
                  <c:v>1</c:v>
                </c:pt>
                <c:pt idx="26">
                  <c:v>0.81666666666666665</c:v>
                </c:pt>
                <c:pt idx="27">
                  <c:v>1</c:v>
                </c:pt>
                <c:pt idx="28">
                  <c:v>0.94736842105263153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'Q29'!$D$73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'Q29'!$B$74:$B$103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'Q29'!$D$74:$D$103</c:f>
              <c:numCache>
                <c:formatCode>0.0%</c:formatCode>
                <c:ptCount val="30"/>
                <c:pt idx="0">
                  <c:v>1</c:v>
                </c:pt>
                <c:pt idx="1">
                  <c:v>0.76900000000000002</c:v>
                </c:pt>
                <c:pt idx="4">
                  <c:v>0.93300000000000005</c:v>
                </c:pt>
                <c:pt idx="5">
                  <c:v>0.98499999999999999</c:v>
                </c:pt>
                <c:pt idx="6">
                  <c:v>1</c:v>
                </c:pt>
                <c:pt idx="7">
                  <c:v>1</c:v>
                </c:pt>
                <c:pt idx="8">
                  <c:v>0.97099999999999997</c:v>
                </c:pt>
                <c:pt idx="9">
                  <c:v>0.91700000000000004</c:v>
                </c:pt>
                <c:pt idx="11">
                  <c:v>0.97099999999999997</c:v>
                </c:pt>
                <c:pt idx="12">
                  <c:v>0.92900000000000005</c:v>
                </c:pt>
                <c:pt idx="13">
                  <c:v>0.96599999999999997</c:v>
                </c:pt>
                <c:pt idx="14">
                  <c:v>0.95699999999999996</c:v>
                </c:pt>
                <c:pt idx="15">
                  <c:v>0.96399999999999997</c:v>
                </c:pt>
                <c:pt idx="17">
                  <c:v>0.81799999999999995</c:v>
                </c:pt>
                <c:pt idx="18">
                  <c:v>0.75</c:v>
                </c:pt>
                <c:pt idx="19">
                  <c:v>1</c:v>
                </c:pt>
                <c:pt idx="20">
                  <c:v>1</c:v>
                </c:pt>
                <c:pt idx="21">
                  <c:v>0.38600000000000001</c:v>
                </c:pt>
                <c:pt idx="24">
                  <c:v>0.86899999999999999</c:v>
                </c:pt>
                <c:pt idx="25">
                  <c:v>1</c:v>
                </c:pt>
                <c:pt idx="26">
                  <c:v>0.84499999999999997</c:v>
                </c:pt>
                <c:pt idx="28">
                  <c:v>0.92900000000000005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'Q29'!$E$73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'Q29'!$B$74:$B$103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'Q29'!$E$74:$E$103</c:f>
              <c:numCache>
                <c:formatCode>#,##0.0%</c:formatCode>
                <c:ptCount val="30"/>
                <c:pt idx="0">
                  <c:v>0.94117647058823539</c:v>
                </c:pt>
                <c:pt idx="1">
                  <c:v>1</c:v>
                </c:pt>
                <c:pt idx="6">
                  <c:v>0.8</c:v>
                </c:pt>
                <c:pt idx="8">
                  <c:v>0.89090909090909098</c:v>
                </c:pt>
                <c:pt idx="9">
                  <c:v>0.95945945945945954</c:v>
                </c:pt>
                <c:pt idx="11">
                  <c:v>0.967741935483871</c:v>
                </c:pt>
                <c:pt idx="12">
                  <c:v>0.9</c:v>
                </c:pt>
                <c:pt idx="13">
                  <c:v>0.9242424242424242</c:v>
                </c:pt>
                <c:pt idx="19">
                  <c:v>0.97916666666666674</c:v>
                </c:pt>
                <c:pt idx="20">
                  <c:v>0.875</c:v>
                </c:pt>
                <c:pt idx="24">
                  <c:v>0.64516129032258063</c:v>
                </c:pt>
                <c:pt idx="25">
                  <c:v>0.875</c:v>
                </c:pt>
                <c:pt idx="26">
                  <c:v>0.98412698412698418</c:v>
                </c:pt>
                <c:pt idx="27">
                  <c:v>1</c:v>
                </c:pt>
                <c:pt idx="28">
                  <c:v>0.97058823529411764</c:v>
                </c:pt>
                <c:pt idx="29">
                  <c:v>0.98701298701298701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7085184"/>
        <c:axId val="187086720"/>
      </c:barChart>
      <c:catAx>
        <c:axId val="1870851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0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86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0851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74111190646622"/>
          <c:y val="0.93399609771000869"/>
          <c:w val="0.16883150969765137"/>
          <c:h val="3.465348081489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At least one personal computer in your pharmacy in 2010 (n=1002)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'Q29'!$B$7:$B$36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'Q29'!$F$7:$F$36</c:f>
              <c:numCache>
                <c:formatCode>#,##0.0%</c:formatCode>
                <c:ptCount val="30"/>
                <c:pt idx="0">
                  <c:v>3.3932135728542916E-2</c:v>
                </c:pt>
                <c:pt idx="1">
                  <c:v>3.5928143712574849E-2</c:v>
                </c:pt>
                <c:pt idx="2">
                  <c:v>5.9880239520958087E-3</c:v>
                </c:pt>
                <c:pt idx="3">
                  <c:v>5.3892215568862277E-2</c:v>
                </c:pt>
                <c:pt idx="4">
                  <c:v>3.6926147704590816E-2</c:v>
                </c:pt>
                <c:pt idx="5">
                  <c:v>4.1916167664670656E-2</c:v>
                </c:pt>
                <c:pt idx="6">
                  <c:v>6.9860279441117763E-3</c:v>
                </c:pt>
                <c:pt idx="7">
                  <c:v>1.7964071856287425E-2</c:v>
                </c:pt>
                <c:pt idx="8">
                  <c:v>4.1916167664670656E-2</c:v>
                </c:pt>
                <c:pt idx="9">
                  <c:v>2.1956087824351298E-2</c:v>
                </c:pt>
                <c:pt idx="10">
                  <c:v>1.5968063872255488E-2</c:v>
                </c:pt>
                <c:pt idx="11">
                  <c:v>9.9800399201596807E-2</c:v>
                </c:pt>
                <c:pt idx="12">
                  <c:v>2.8942115768463075E-2</c:v>
                </c:pt>
                <c:pt idx="13">
                  <c:v>4.6906187624750496E-2</c:v>
                </c:pt>
                <c:pt idx="14">
                  <c:v>2.8942115768463075E-2</c:v>
                </c:pt>
                <c:pt idx="15">
                  <c:v>0.11676646706586827</c:v>
                </c:pt>
                <c:pt idx="16">
                  <c:v>2.6946107784431138E-2</c:v>
                </c:pt>
                <c:pt idx="17">
                  <c:v>3.9920159680638719E-3</c:v>
                </c:pt>
                <c:pt idx="18">
                  <c:v>3.9920159680638719E-3</c:v>
                </c:pt>
                <c:pt idx="19">
                  <c:v>1.0978043912175649E-2</c:v>
                </c:pt>
                <c:pt idx="20">
                  <c:v>1.4970059880239521E-2</c:v>
                </c:pt>
                <c:pt idx="21">
                  <c:v>1.6966067864271458E-2</c:v>
                </c:pt>
                <c:pt idx="22">
                  <c:v>2.0958083832335328E-2</c:v>
                </c:pt>
                <c:pt idx="23">
                  <c:v>2.6946107784431138E-2</c:v>
                </c:pt>
                <c:pt idx="24">
                  <c:v>5.588822355289421E-2</c:v>
                </c:pt>
                <c:pt idx="25">
                  <c:v>2.2954091816367265E-2</c:v>
                </c:pt>
                <c:pt idx="26">
                  <c:v>4.8902195608782437E-2</c:v>
                </c:pt>
                <c:pt idx="27">
                  <c:v>1.8962075848303395E-2</c:v>
                </c:pt>
                <c:pt idx="28">
                  <c:v>1.7964071856287425E-2</c:v>
                </c:pt>
                <c:pt idx="29">
                  <c:v>1.2974051896207584E-2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'Q29'!$B$7:$B$36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'Q29'!$J$7:$J$36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9.9800399201596798E-4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3.9920159680638719E-3</c:v>
                </c:pt>
                <c:pt idx="10">
                  <c:v>0</c:v>
                </c:pt>
                <c:pt idx="11">
                  <c:v>1.996007984031936E-3</c:v>
                </c:pt>
                <c:pt idx="12">
                  <c:v>9.9800399201596798E-4</c:v>
                </c:pt>
                <c:pt idx="13">
                  <c:v>0</c:v>
                </c:pt>
                <c:pt idx="14">
                  <c:v>1.996007984031936E-3</c:v>
                </c:pt>
                <c:pt idx="15">
                  <c:v>0</c:v>
                </c:pt>
                <c:pt idx="16">
                  <c:v>9.9800399201596798E-4</c:v>
                </c:pt>
                <c:pt idx="17">
                  <c:v>0</c:v>
                </c:pt>
                <c:pt idx="18">
                  <c:v>9.9800399201596798E-4</c:v>
                </c:pt>
                <c:pt idx="19">
                  <c:v>0</c:v>
                </c:pt>
                <c:pt idx="20">
                  <c:v>0</c:v>
                </c:pt>
                <c:pt idx="21">
                  <c:v>3.1936127744510975E-2</c:v>
                </c:pt>
                <c:pt idx="22">
                  <c:v>3.9920159680638719E-3</c:v>
                </c:pt>
                <c:pt idx="23">
                  <c:v>1.996007984031936E-3</c:v>
                </c:pt>
                <c:pt idx="24">
                  <c:v>0</c:v>
                </c:pt>
                <c:pt idx="25">
                  <c:v>0</c:v>
                </c:pt>
                <c:pt idx="26">
                  <c:v>1.0978043912175649E-2</c:v>
                </c:pt>
                <c:pt idx="27">
                  <c:v>0</c:v>
                </c:pt>
                <c:pt idx="28">
                  <c:v>9.9800399201596798E-4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136256"/>
        <c:axId val="187195392"/>
      </c:barChart>
      <c:catAx>
        <c:axId val="187136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1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1953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1362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Connection to the Internet in 2005 (n=819)</a:t>
            </a:r>
          </a:p>
        </c:rich>
      </c:tx>
      <c:layout>
        <c:manualLayout>
          <c:xMode val="edge"/>
          <c:yMode val="edge"/>
          <c:x val="0.27759219269832075"/>
          <c:y val="3.3678697621360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3973265355E-2"/>
          <c:y val="0.16321243523316098"/>
          <c:w val="0.89966628643842661"/>
          <c:h val="0.48445595854922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'Q30'!$B$44:$B$66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'Q30'!$F$44:$F$66</c:f>
              <c:numCache>
                <c:formatCode>#,##0.0%</c:formatCode>
                <c:ptCount val="23"/>
                <c:pt idx="0">
                  <c:v>3.7999999999999999E-2</c:v>
                </c:pt>
                <c:pt idx="1">
                  <c:v>1.7000000000000001E-2</c:v>
                </c:pt>
                <c:pt idx="2">
                  <c:v>1.2E-2</c:v>
                </c:pt>
                <c:pt idx="3">
                  <c:v>8.1000000000000003E-2</c:v>
                </c:pt>
                <c:pt idx="4">
                  <c:v>1.2E-2</c:v>
                </c:pt>
                <c:pt idx="5">
                  <c:v>1.7999999999999999E-2</c:v>
                </c:pt>
                <c:pt idx="6">
                  <c:v>4.2999999999999997E-2</c:v>
                </c:pt>
                <c:pt idx="7">
                  <c:v>2.9000000000000001E-2</c:v>
                </c:pt>
                <c:pt idx="8">
                  <c:v>0.16400000000000001</c:v>
                </c:pt>
                <c:pt idx="9">
                  <c:v>1.2E-2</c:v>
                </c:pt>
                <c:pt idx="10">
                  <c:v>6.0999999999999999E-2</c:v>
                </c:pt>
                <c:pt idx="11">
                  <c:v>5.5E-2</c:v>
                </c:pt>
                <c:pt idx="12">
                  <c:v>6.2E-2</c:v>
                </c:pt>
                <c:pt idx="13">
                  <c:v>1.6E-2</c:v>
                </c:pt>
                <c:pt idx="14">
                  <c:v>5.0000000000000001E-3</c:v>
                </c:pt>
                <c:pt idx="15">
                  <c:v>3.3000000000000002E-2</c:v>
                </c:pt>
                <c:pt idx="16">
                  <c:v>0.01</c:v>
                </c:pt>
                <c:pt idx="17">
                  <c:v>4.2999999999999997E-2</c:v>
                </c:pt>
                <c:pt idx="18">
                  <c:v>0.05</c:v>
                </c:pt>
                <c:pt idx="19">
                  <c:v>3.1E-2</c:v>
                </c:pt>
                <c:pt idx="20">
                  <c:v>8.6999999999999994E-2</c:v>
                </c:pt>
                <c:pt idx="21">
                  <c:v>3.4000000000000002E-2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'Q30'!$B$44:$B$66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'Q30'!$J$44:$J$66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6.0000000000000001E-3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2E-3</c:v>
                </c:pt>
                <c:pt idx="9">
                  <c:v>4.0000000000000001E-3</c:v>
                </c:pt>
                <c:pt idx="10">
                  <c:v>1.0999999999999999E-2</c:v>
                </c:pt>
                <c:pt idx="11">
                  <c:v>1E-3</c:v>
                </c:pt>
                <c:pt idx="12">
                  <c:v>5.0000000000000001E-3</c:v>
                </c:pt>
                <c:pt idx="13">
                  <c:v>1.0999999999999999E-2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1.0999999999999999E-2</c:v>
                </c:pt>
                <c:pt idx="18">
                  <c:v>2.4E-2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470976"/>
        <c:axId val="187472512"/>
      </c:barChart>
      <c:catAx>
        <c:axId val="18747097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4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725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4709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31033453594256"/>
          <c:y val="0.92357032718976428"/>
          <c:w val="0.12661891343849574"/>
          <c:h val="5.94480938501472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Connection to the Internet - comparison between years</a:t>
            </a:r>
          </a:p>
        </c:rich>
      </c:tx>
      <c:layout>
        <c:manualLayout>
          <c:xMode val="edge"/>
          <c:yMode val="edge"/>
          <c:x val="0.23609027873100646"/>
          <c:y val="3.0434935579433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29323308270994E-2"/>
          <c:y val="0.14347841316917195"/>
          <c:w val="0.90075187969924864"/>
          <c:h val="0.56087016057039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'Q30'!$C$73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'Q30'!$B$74:$B$103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'Q30'!$C$74:$C$103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0.83333333333333337</c:v>
                </c:pt>
                <c:pt idx="3">
                  <c:v>0.96363636363636362</c:v>
                </c:pt>
                <c:pt idx="4">
                  <c:v>0.97297297297297303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0.9642857142857143</c:v>
                </c:pt>
                <c:pt idx="13">
                  <c:v>1</c:v>
                </c:pt>
                <c:pt idx="14">
                  <c:v>1</c:v>
                </c:pt>
                <c:pt idx="15">
                  <c:v>0.98290598290598286</c:v>
                </c:pt>
                <c:pt idx="16">
                  <c:v>0.9642857142857143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0.88</c:v>
                </c:pt>
                <c:pt idx="22">
                  <c:v>1</c:v>
                </c:pt>
                <c:pt idx="23">
                  <c:v>0.82758620689655171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0.92307692307692313</c:v>
                </c:pt>
              </c:numCache>
            </c:numRef>
          </c:val>
        </c:ser>
        <c:ser>
          <c:idx val="1"/>
          <c:order val="1"/>
          <c:tx>
            <c:strRef>
              <c:f>'Q30'!$D$73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'Q30'!$B$74:$B$103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'Q30'!$D$74:$D$103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4">
                  <c:v>0.66700000000000004</c:v>
                </c:pt>
                <c:pt idx="5">
                  <c:v>0.98499999999999999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0.98499999999999999</c:v>
                </c:pt>
                <c:pt idx="12">
                  <c:v>0.76900000000000002</c:v>
                </c:pt>
                <c:pt idx="13">
                  <c:v>0.84699999999999998</c:v>
                </c:pt>
                <c:pt idx="14">
                  <c:v>0.97799999999999998</c:v>
                </c:pt>
                <c:pt idx="15">
                  <c:v>0.92700000000000005</c:v>
                </c:pt>
                <c:pt idx="17">
                  <c:v>0.59099999999999997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0.79500000000000004</c:v>
                </c:pt>
                <c:pt idx="24">
                  <c:v>0.67200000000000004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'Q30'!$E$73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'Q30'!$B$74:$B$103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'Q30'!$E$74:$E$103</c:f>
              <c:numCache>
                <c:formatCode>#,##0.0%</c:formatCode>
                <c:ptCount val="30"/>
                <c:pt idx="0">
                  <c:v>0.88888888888888884</c:v>
                </c:pt>
                <c:pt idx="1">
                  <c:v>0.52777777777777779</c:v>
                </c:pt>
                <c:pt idx="6">
                  <c:v>1</c:v>
                </c:pt>
                <c:pt idx="8">
                  <c:v>0.87234042553191482</c:v>
                </c:pt>
                <c:pt idx="9">
                  <c:v>0.64383561643835618</c:v>
                </c:pt>
                <c:pt idx="11">
                  <c:v>0.75531914893617025</c:v>
                </c:pt>
                <c:pt idx="12">
                  <c:v>0.4</c:v>
                </c:pt>
                <c:pt idx="13">
                  <c:v>0.33823529411764702</c:v>
                </c:pt>
                <c:pt idx="19">
                  <c:v>0.8125</c:v>
                </c:pt>
                <c:pt idx="20">
                  <c:v>0.72727272727272729</c:v>
                </c:pt>
                <c:pt idx="24">
                  <c:v>0.21311475409836067</c:v>
                </c:pt>
                <c:pt idx="25">
                  <c:v>0.72</c:v>
                </c:pt>
                <c:pt idx="26">
                  <c:v>0.9375</c:v>
                </c:pt>
                <c:pt idx="27">
                  <c:v>1</c:v>
                </c:pt>
                <c:pt idx="28">
                  <c:v>0.97058823529411764</c:v>
                </c:pt>
                <c:pt idx="29">
                  <c:v>0.92207792207792205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7552512"/>
        <c:axId val="187554048"/>
      </c:barChart>
      <c:catAx>
        <c:axId val="187552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54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525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94858804297667"/>
          <c:y val="0.93564628148023044"/>
          <c:w val="0.16795882883894669"/>
          <c:h val="3.4653585527010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Connection to the Internet in 2010 (n=1003)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'Q30'!$B$7:$B$36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'Q30'!$F$7:$F$36</c:f>
              <c:numCache>
                <c:formatCode>#,##0.0%</c:formatCode>
                <c:ptCount val="30"/>
                <c:pt idx="0">
                  <c:v>3.4895314057826518E-2</c:v>
                </c:pt>
                <c:pt idx="1">
                  <c:v>3.589232303090728E-2</c:v>
                </c:pt>
                <c:pt idx="2">
                  <c:v>4.9850448654037887E-3</c:v>
                </c:pt>
                <c:pt idx="3">
                  <c:v>5.2841475573280158E-2</c:v>
                </c:pt>
                <c:pt idx="4">
                  <c:v>3.589232303090728E-2</c:v>
                </c:pt>
                <c:pt idx="5">
                  <c:v>4.1874376869391827E-2</c:v>
                </c:pt>
                <c:pt idx="6">
                  <c:v>6.979062811565304E-3</c:v>
                </c:pt>
                <c:pt idx="7">
                  <c:v>1.794616151545364E-2</c:v>
                </c:pt>
                <c:pt idx="8">
                  <c:v>4.1874376869391827E-2</c:v>
                </c:pt>
                <c:pt idx="9">
                  <c:v>2.5922233300099701E-2</c:v>
                </c:pt>
                <c:pt idx="10">
                  <c:v>1.5952143569292122E-2</c:v>
                </c:pt>
                <c:pt idx="11">
                  <c:v>0.10169491525423729</c:v>
                </c:pt>
                <c:pt idx="12">
                  <c:v>2.6919242273180457E-2</c:v>
                </c:pt>
                <c:pt idx="13">
                  <c:v>4.4865403788634101E-2</c:v>
                </c:pt>
                <c:pt idx="14">
                  <c:v>3.0907278165503489E-2</c:v>
                </c:pt>
                <c:pt idx="15">
                  <c:v>0.11465603190428714</c:v>
                </c:pt>
                <c:pt idx="16">
                  <c:v>2.6919242273180457E-2</c:v>
                </c:pt>
                <c:pt idx="17">
                  <c:v>3.9880358923230306E-3</c:v>
                </c:pt>
                <c:pt idx="18">
                  <c:v>4.9850448654037887E-3</c:v>
                </c:pt>
                <c:pt idx="19">
                  <c:v>1.0967098703888335E-2</c:v>
                </c:pt>
                <c:pt idx="20">
                  <c:v>1.5952143569292122E-2</c:v>
                </c:pt>
                <c:pt idx="21">
                  <c:v>4.3868394815553338E-2</c:v>
                </c:pt>
                <c:pt idx="22">
                  <c:v>2.4925224327018942E-2</c:v>
                </c:pt>
                <c:pt idx="23">
                  <c:v>2.3928215353938187E-2</c:v>
                </c:pt>
                <c:pt idx="24">
                  <c:v>5.782652043868395E-2</c:v>
                </c:pt>
                <c:pt idx="25">
                  <c:v>2.2931206380857428E-2</c:v>
                </c:pt>
                <c:pt idx="26">
                  <c:v>5.9820538384845461E-2</c:v>
                </c:pt>
                <c:pt idx="27">
                  <c:v>1.8943170488534396E-2</c:v>
                </c:pt>
                <c:pt idx="28">
                  <c:v>1.8943170488534396E-2</c:v>
                </c:pt>
                <c:pt idx="29">
                  <c:v>1.1964107676969093E-2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'Q30'!$B$7:$B$36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'Q30'!$J$7:$J$36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9.9700897308075765E-4</c:v>
                </c:pt>
                <c:pt idx="3">
                  <c:v>1.9940179461615153E-3</c:v>
                </c:pt>
                <c:pt idx="4">
                  <c:v>9.9700897308075765E-4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9.9700897308075765E-4</c:v>
                </c:pt>
                <c:pt idx="13">
                  <c:v>0</c:v>
                </c:pt>
                <c:pt idx="14">
                  <c:v>0</c:v>
                </c:pt>
                <c:pt idx="15">
                  <c:v>1.9940179461615153E-3</c:v>
                </c:pt>
                <c:pt idx="16">
                  <c:v>9.9700897308075765E-4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5.9820538384845467E-3</c:v>
                </c:pt>
                <c:pt idx="22">
                  <c:v>0</c:v>
                </c:pt>
                <c:pt idx="23">
                  <c:v>4.9850448654037887E-3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9.9700897308075765E-4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225088"/>
        <c:axId val="173093248"/>
      </c:barChart>
      <c:catAx>
        <c:axId val="1972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9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932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2250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43</xdr:row>
      <xdr:rowOff>106680</xdr:rowOff>
    </xdr:from>
    <xdr:to>
      <xdr:col>23</xdr:col>
      <xdr:colOff>487680</xdr:colOff>
      <xdr:row>68</xdr:row>
      <xdr:rowOff>137160</xdr:rowOff>
    </xdr:to>
    <xdr:graphicFrame macro="">
      <xdr:nvGraphicFramePr>
        <xdr:cNvPr id="1326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769620</xdr:colOff>
      <xdr:row>73</xdr:row>
      <xdr:rowOff>60960</xdr:rowOff>
    </xdr:from>
    <xdr:to>
      <xdr:col>14</xdr:col>
      <xdr:colOff>68580</xdr:colOff>
      <xdr:row>105</xdr:row>
      <xdr:rowOff>0</xdr:rowOff>
    </xdr:to>
    <xdr:graphicFrame macro="">
      <xdr:nvGraphicFramePr>
        <xdr:cNvPr id="13264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355</xdr:row>
      <xdr:rowOff>38100</xdr:rowOff>
    </xdr:from>
    <xdr:to>
      <xdr:col>15</xdr:col>
      <xdr:colOff>487680</xdr:colOff>
      <xdr:row>380</xdr:row>
      <xdr:rowOff>0</xdr:rowOff>
    </xdr:to>
    <xdr:graphicFrame macro="">
      <xdr:nvGraphicFramePr>
        <xdr:cNvPr id="132648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425</xdr:row>
      <xdr:rowOff>15240</xdr:rowOff>
    </xdr:from>
    <xdr:to>
      <xdr:col>16</xdr:col>
      <xdr:colOff>0</xdr:colOff>
      <xdr:row>448</xdr:row>
      <xdr:rowOff>0</xdr:rowOff>
    </xdr:to>
    <xdr:graphicFrame macro="">
      <xdr:nvGraphicFramePr>
        <xdr:cNvPr id="13264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530</xdr:row>
      <xdr:rowOff>0</xdr:rowOff>
    </xdr:from>
    <xdr:to>
      <xdr:col>16</xdr:col>
      <xdr:colOff>0</xdr:colOff>
      <xdr:row>556</xdr:row>
      <xdr:rowOff>0</xdr:rowOff>
    </xdr:to>
    <xdr:graphicFrame macro="">
      <xdr:nvGraphicFramePr>
        <xdr:cNvPr id="13264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600</xdr:row>
      <xdr:rowOff>30480</xdr:rowOff>
    </xdr:from>
    <xdr:to>
      <xdr:col>15</xdr:col>
      <xdr:colOff>472440</xdr:colOff>
      <xdr:row>626</xdr:row>
      <xdr:rowOff>0</xdr:rowOff>
    </xdr:to>
    <xdr:graphicFrame macro="">
      <xdr:nvGraphicFramePr>
        <xdr:cNvPr id="132648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670</xdr:row>
      <xdr:rowOff>15240</xdr:rowOff>
    </xdr:from>
    <xdr:to>
      <xdr:col>15</xdr:col>
      <xdr:colOff>487680</xdr:colOff>
      <xdr:row>696</xdr:row>
      <xdr:rowOff>0</xdr:rowOff>
    </xdr:to>
    <xdr:graphicFrame macro="">
      <xdr:nvGraphicFramePr>
        <xdr:cNvPr id="132648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740</xdr:row>
      <xdr:rowOff>7620</xdr:rowOff>
    </xdr:from>
    <xdr:to>
      <xdr:col>16</xdr:col>
      <xdr:colOff>0</xdr:colOff>
      <xdr:row>766</xdr:row>
      <xdr:rowOff>0</xdr:rowOff>
    </xdr:to>
    <xdr:graphicFrame macro="">
      <xdr:nvGraphicFramePr>
        <xdr:cNvPr id="132648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810</xdr:row>
      <xdr:rowOff>0</xdr:rowOff>
    </xdr:from>
    <xdr:to>
      <xdr:col>16</xdr:col>
      <xdr:colOff>7620</xdr:colOff>
      <xdr:row>836</xdr:row>
      <xdr:rowOff>0</xdr:rowOff>
    </xdr:to>
    <xdr:graphicFrame macro="">
      <xdr:nvGraphicFramePr>
        <xdr:cNvPr id="132649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882</xdr:row>
      <xdr:rowOff>0</xdr:rowOff>
    </xdr:from>
    <xdr:to>
      <xdr:col>16</xdr:col>
      <xdr:colOff>15240</xdr:colOff>
      <xdr:row>907</xdr:row>
      <xdr:rowOff>0</xdr:rowOff>
    </xdr:to>
    <xdr:graphicFrame macro="">
      <xdr:nvGraphicFramePr>
        <xdr:cNvPr id="13264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953</xdr:row>
      <xdr:rowOff>0</xdr:rowOff>
    </xdr:from>
    <xdr:to>
      <xdr:col>16</xdr:col>
      <xdr:colOff>144780</xdr:colOff>
      <xdr:row>984</xdr:row>
      <xdr:rowOff>0</xdr:rowOff>
    </xdr:to>
    <xdr:graphicFrame macro="">
      <xdr:nvGraphicFramePr>
        <xdr:cNvPr id="13264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989</xdr:row>
      <xdr:rowOff>0</xdr:rowOff>
    </xdr:from>
    <xdr:to>
      <xdr:col>16</xdr:col>
      <xdr:colOff>152400</xdr:colOff>
      <xdr:row>1020</xdr:row>
      <xdr:rowOff>0</xdr:rowOff>
    </xdr:to>
    <xdr:graphicFrame macro="">
      <xdr:nvGraphicFramePr>
        <xdr:cNvPr id="132649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1064</xdr:row>
      <xdr:rowOff>0</xdr:rowOff>
    </xdr:from>
    <xdr:to>
      <xdr:col>16</xdr:col>
      <xdr:colOff>160020</xdr:colOff>
      <xdr:row>1095</xdr:row>
      <xdr:rowOff>0</xdr:rowOff>
    </xdr:to>
    <xdr:graphicFrame macro="">
      <xdr:nvGraphicFramePr>
        <xdr:cNvPr id="132649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1103</xdr:row>
      <xdr:rowOff>0</xdr:rowOff>
    </xdr:from>
    <xdr:to>
      <xdr:col>16</xdr:col>
      <xdr:colOff>167640</xdr:colOff>
      <xdr:row>1134</xdr:row>
      <xdr:rowOff>0</xdr:rowOff>
    </xdr:to>
    <xdr:graphicFrame macro="">
      <xdr:nvGraphicFramePr>
        <xdr:cNvPr id="132649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1139</xdr:row>
      <xdr:rowOff>0</xdr:rowOff>
    </xdr:from>
    <xdr:to>
      <xdr:col>16</xdr:col>
      <xdr:colOff>175260</xdr:colOff>
      <xdr:row>1170</xdr:row>
      <xdr:rowOff>0</xdr:rowOff>
    </xdr:to>
    <xdr:graphicFrame macro="">
      <xdr:nvGraphicFramePr>
        <xdr:cNvPr id="132649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1175</xdr:row>
      <xdr:rowOff>0</xdr:rowOff>
    </xdr:from>
    <xdr:to>
      <xdr:col>16</xdr:col>
      <xdr:colOff>190500</xdr:colOff>
      <xdr:row>1206</xdr:row>
      <xdr:rowOff>0</xdr:rowOff>
    </xdr:to>
    <xdr:graphicFrame macro="">
      <xdr:nvGraphicFramePr>
        <xdr:cNvPr id="1326497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1211</xdr:row>
      <xdr:rowOff>0</xdr:rowOff>
    </xdr:from>
    <xdr:to>
      <xdr:col>16</xdr:col>
      <xdr:colOff>198120</xdr:colOff>
      <xdr:row>1242</xdr:row>
      <xdr:rowOff>0</xdr:rowOff>
    </xdr:to>
    <xdr:graphicFrame macro="">
      <xdr:nvGraphicFramePr>
        <xdr:cNvPr id="1326498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1247</xdr:row>
      <xdr:rowOff>0</xdr:rowOff>
    </xdr:from>
    <xdr:to>
      <xdr:col>16</xdr:col>
      <xdr:colOff>205740</xdr:colOff>
      <xdr:row>1278</xdr:row>
      <xdr:rowOff>0</xdr:rowOff>
    </xdr:to>
    <xdr:graphicFrame macro="">
      <xdr:nvGraphicFramePr>
        <xdr:cNvPr id="1326499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0</xdr:colOff>
      <xdr:row>6</xdr:row>
      <xdr:rowOff>0</xdr:rowOff>
    </xdr:from>
    <xdr:to>
      <xdr:col>23</xdr:col>
      <xdr:colOff>205740</xdr:colOff>
      <xdr:row>29</xdr:row>
      <xdr:rowOff>76200</xdr:rowOff>
    </xdr:to>
    <xdr:graphicFrame macro="">
      <xdr:nvGraphicFramePr>
        <xdr:cNvPr id="13265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0</xdr:colOff>
      <xdr:row>317</xdr:row>
      <xdr:rowOff>38100</xdr:rowOff>
    </xdr:from>
    <xdr:to>
      <xdr:col>15</xdr:col>
      <xdr:colOff>487680</xdr:colOff>
      <xdr:row>349</xdr:row>
      <xdr:rowOff>0</xdr:rowOff>
    </xdr:to>
    <xdr:graphicFrame macro="">
      <xdr:nvGraphicFramePr>
        <xdr:cNvPr id="13265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0</xdr:colOff>
      <xdr:row>389</xdr:row>
      <xdr:rowOff>15240</xdr:rowOff>
    </xdr:from>
    <xdr:to>
      <xdr:col>16</xdr:col>
      <xdr:colOff>0</xdr:colOff>
      <xdr:row>412</xdr:row>
      <xdr:rowOff>130629</xdr:rowOff>
    </xdr:to>
    <xdr:graphicFrame macro="">
      <xdr:nvGraphicFramePr>
        <xdr:cNvPr id="13265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493</xdr:row>
      <xdr:rowOff>0</xdr:rowOff>
    </xdr:from>
    <xdr:to>
      <xdr:col>16</xdr:col>
      <xdr:colOff>0</xdr:colOff>
      <xdr:row>513</xdr:row>
      <xdr:rowOff>144780</xdr:rowOff>
    </xdr:to>
    <xdr:graphicFrame macro="">
      <xdr:nvGraphicFramePr>
        <xdr:cNvPr id="13265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0</xdr:colOff>
      <xdr:row>563</xdr:row>
      <xdr:rowOff>30480</xdr:rowOff>
    </xdr:from>
    <xdr:to>
      <xdr:col>15</xdr:col>
      <xdr:colOff>472440</xdr:colOff>
      <xdr:row>583</xdr:row>
      <xdr:rowOff>152400</xdr:rowOff>
    </xdr:to>
    <xdr:graphicFrame macro="">
      <xdr:nvGraphicFramePr>
        <xdr:cNvPr id="13265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0</xdr:colOff>
      <xdr:row>633</xdr:row>
      <xdr:rowOff>15240</xdr:rowOff>
    </xdr:from>
    <xdr:to>
      <xdr:col>15</xdr:col>
      <xdr:colOff>487680</xdr:colOff>
      <xdr:row>655</xdr:row>
      <xdr:rowOff>30480</xdr:rowOff>
    </xdr:to>
    <xdr:graphicFrame macro="">
      <xdr:nvGraphicFramePr>
        <xdr:cNvPr id="13265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0</xdr:colOff>
      <xdr:row>703</xdr:row>
      <xdr:rowOff>7620</xdr:rowOff>
    </xdr:from>
    <xdr:to>
      <xdr:col>16</xdr:col>
      <xdr:colOff>0</xdr:colOff>
      <xdr:row>724</xdr:row>
      <xdr:rowOff>7620</xdr:rowOff>
    </xdr:to>
    <xdr:graphicFrame macro="">
      <xdr:nvGraphicFramePr>
        <xdr:cNvPr id="132650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773</xdr:row>
      <xdr:rowOff>0</xdr:rowOff>
    </xdr:from>
    <xdr:to>
      <xdr:col>16</xdr:col>
      <xdr:colOff>7620</xdr:colOff>
      <xdr:row>794</xdr:row>
      <xdr:rowOff>7620</xdr:rowOff>
    </xdr:to>
    <xdr:graphicFrame macro="">
      <xdr:nvGraphicFramePr>
        <xdr:cNvPr id="132650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0</xdr:colOff>
      <xdr:row>845</xdr:row>
      <xdr:rowOff>0</xdr:rowOff>
    </xdr:from>
    <xdr:to>
      <xdr:col>16</xdr:col>
      <xdr:colOff>15240</xdr:colOff>
      <xdr:row>866</xdr:row>
      <xdr:rowOff>30480</xdr:rowOff>
    </xdr:to>
    <xdr:graphicFrame macro="">
      <xdr:nvGraphicFramePr>
        <xdr:cNvPr id="132650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0</xdr:colOff>
      <xdr:row>458</xdr:row>
      <xdr:rowOff>15240</xdr:rowOff>
    </xdr:from>
    <xdr:to>
      <xdr:col>16</xdr:col>
      <xdr:colOff>0</xdr:colOff>
      <xdr:row>479</xdr:row>
      <xdr:rowOff>0</xdr:rowOff>
    </xdr:to>
    <xdr:graphicFrame macro="">
      <xdr:nvGraphicFramePr>
        <xdr:cNvPr id="132650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0</xdr:colOff>
      <xdr:row>1027</xdr:row>
      <xdr:rowOff>0</xdr:rowOff>
    </xdr:from>
    <xdr:to>
      <xdr:col>16</xdr:col>
      <xdr:colOff>160020</xdr:colOff>
      <xdr:row>1058</xdr:row>
      <xdr:rowOff>0</xdr:rowOff>
    </xdr:to>
    <xdr:graphicFrame macro="">
      <xdr:nvGraphicFramePr>
        <xdr:cNvPr id="13265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914</xdr:row>
      <xdr:rowOff>0</xdr:rowOff>
    </xdr:from>
    <xdr:to>
      <xdr:col>16</xdr:col>
      <xdr:colOff>15240</xdr:colOff>
      <xdr:row>935</xdr:row>
      <xdr:rowOff>30480</xdr:rowOff>
    </xdr:to>
    <xdr:graphicFrame macro="">
      <xdr:nvGraphicFramePr>
        <xdr:cNvPr id="132651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0</xdr:colOff>
      <xdr:row>1284</xdr:row>
      <xdr:rowOff>0</xdr:rowOff>
    </xdr:from>
    <xdr:to>
      <xdr:col>16</xdr:col>
      <xdr:colOff>205740</xdr:colOff>
      <xdr:row>1308</xdr:row>
      <xdr:rowOff>99060</xdr:rowOff>
    </xdr:to>
    <xdr:graphicFrame macro="">
      <xdr:nvGraphicFramePr>
        <xdr:cNvPr id="132651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141</xdr:row>
      <xdr:rowOff>0</xdr:rowOff>
    </xdr:from>
    <xdr:to>
      <xdr:col>11</xdr:col>
      <xdr:colOff>152400</xdr:colOff>
      <xdr:row>170</xdr:row>
      <xdr:rowOff>0</xdr:rowOff>
    </xdr:to>
    <xdr:graphicFrame macro="">
      <xdr:nvGraphicFramePr>
        <xdr:cNvPr id="27974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141</xdr:row>
      <xdr:rowOff>0</xdr:rowOff>
    </xdr:from>
    <xdr:to>
      <xdr:col>24</xdr:col>
      <xdr:colOff>373380</xdr:colOff>
      <xdr:row>170</xdr:row>
      <xdr:rowOff>7620</xdr:rowOff>
    </xdr:to>
    <xdr:graphicFrame macro="">
      <xdr:nvGraphicFramePr>
        <xdr:cNvPr id="27974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174</xdr:row>
      <xdr:rowOff>137160</xdr:rowOff>
    </xdr:from>
    <xdr:to>
      <xdr:col>11</xdr:col>
      <xdr:colOff>152400</xdr:colOff>
      <xdr:row>204</xdr:row>
      <xdr:rowOff>7620</xdr:rowOff>
    </xdr:to>
    <xdr:graphicFrame macro="">
      <xdr:nvGraphicFramePr>
        <xdr:cNvPr id="27974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106680</xdr:colOff>
      <xdr:row>69</xdr:row>
      <xdr:rowOff>129540</xdr:rowOff>
    </xdr:from>
    <xdr:to>
      <xdr:col>10</xdr:col>
      <xdr:colOff>30480</xdr:colOff>
      <xdr:row>97</xdr:row>
      <xdr:rowOff>144780</xdr:rowOff>
    </xdr:to>
    <xdr:graphicFrame macro="">
      <xdr:nvGraphicFramePr>
        <xdr:cNvPr id="27974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15240</xdr:colOff>
      <xdr:row>69</xdr:row>
      <xdr:rowOff>129540</xdr:rowOff>
    </xdr:from>
    <xdr:to>
      <xdr:col>21</xdr:col>
      <xdr:colOff>419100</xdr:colOff>
      <xdr:row>98</xdr:row>
      <xdr:rowOff>0</xdr:rowOff>
    </xdr:to>
    <xdr:graphicFrame macro="">
      <xdr:nvGraphicFramePr>
        <xdr:cNvPr id="2797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41</xdr:row>
      <xdr:rowOff>45720</xdr:rowOff>
    </xdr:from>
    <xdr:to>
      <xdr:col>23</xdr:col>
      <xdr:colOff>441960</xdr:colOff>
      <xdr:row>66</xdr:row>
      <xdr:rowOff>0</xdr:rowOff>
    </xdr:to>
    <xdr:graphicFrame macro="">
      <xdr:nvGraphicFramePr>
        <xdr:cNvPr id="285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106680</xdr:colOff>
      <xdr:row>72</xdr:row>
      <xdr:rowOff>83820</xdr:rowOff>
    </xdr:from>
    <xdr:to>
      <xdr:col>17</xdr:col>
      <xdr:colOff>510540</xdr:colOff>
      <xdr:row>103</xdr:row>
      <xdr:rowOff>0</xdr:rowOff>
    </xdr:to>
    <xdr:graphicFrame macro="">
      <xdr:nvGraphicFramePr>
        <xdr:cNvPr id="2858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32</xdr:row>
      <xdr:rowOff>137160</xdr:rowOff>
    </xdr:to>
    <xdr:graphicFrame macro="">
      <xdr:nvGraphicFramePr>
        <xdr:cNvPr id="2858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129539</xdr:colOff>
      <xdr:row>41</xdr:row>
      <xdr:rowOff>15240</xdr:rowOff>
    </xdr:from>
    <xdr:to>
      <xdr:col>25</xdr:col>
      <xdr:colOff>217714</xdr:colOff>
      <xdr:row>66</xdr:row>
      <xdr:rowOff>0</xdr:rowOff>
    </xdr:to>
    <xdr:graphicFrame macro="">
      <xdr:nvGraphicFramePr>
        <xdr:cNvPr id="136912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17</xdr:col>
      <xdr:colOff>419100</xdr:colOff>
      <xdr:row>103</xdr:row>
      <xdr:rowOff>0</xdr:rowOff>
    </xdr:to>
    <xdr:graphicFrame macro="">
      <xdr:nvGraphicFramePr>
        <xdr:cNvPr id="136912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129539</xdr:colOff>
      <xdr:row>4</xdr:row>
      <xdr:rowOff>15240</xdr:rowOff>
    </xdr:from>
    <xdr:to>
      <xdr:col>25</xdr:col>
      <xdr:colOff>141514</xdr:colOff>
      <xdr:row>32</xdr:row>
      <xdr:rowOff>121920</xdr:rowOff>
    </xdr:to>
    <xdr:graphicFrame macro="">
      <xdr:nvGraphicFramePr>
        <xdr:cNvPr id="136912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358"/>
  <sheetViews>
    <sheetView topLeftCell="A93" zoomScale="70" zoomScaleNormal="70" workbookViewId="0">
      <selection activeCell="M146" sqref="M146"/>
    </sheetView>
  </sheetViews>
  <sheetFormatPr defaultColWidth="9.33203125" defaultRowHeight="12"/>
  <cols>
    <col min="1" max="1" width="10.33203125" style="1" customWidth="1"/>
    <col min="2" max="2" width="16.5" style="1" customWidth="1"/>
    <col min="3" max="3" width="21.83203125" style="1" customWidth="1"/>
    <col min="4" max="4" width="14.1640625" style="1" customWidth="1"/>
    <col min="5" max="5" width="16.1640625" style="1" customWidth="1"/>
    <col min="6" max="6" width="12.5" style="1" customWidth="1"/>
    <col min="7" max="7" width="22.1640625" style="1" customWidth="1"/>
    <col min="8" max="8" width="15" style="1" customWidth="1"/>
    <col min="9" max="9" width="11.33203125" style="1" customWidth="1"/>
    <col min="10" max="10" width="15.33203125" style="1" customWidth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4" t="s">
        <v>38</v>
      </c>
    </row>
    <row r="2" spans="1:14" ht="13.5">
      <c r="A2" s="58"/>
      <c r="B2" s="58"/>
      <c r="C2" s="32"/>
      <c r="D2" s="33"/>
      <c r="E2" s="57"/>
      <c r="F2" s="32"/>
      <c r="G2" s="33"/>
      <c r="H2" s="33"/>
    </row>
    <row r="3" spans="1:14" ht="12.75">
      <c r="A3" s="52" t="s">
        <v>62</v>
      </c>
      <c r="F3" s="25" t="s">
        <v>1</v>
      </c>
      <c r="G3" s="25"/>
      <c r="H3" s="25"/>
      <c r="I3" s="25"/>
      <c r="J3" s="25" t="s">
        <v>2</v>
      </c>
    </row>
    <row r="4" spans="1:14">
      <c r="A4" s="144" t="s">
        <v>0</v>
      </c>
      <c r="B4" s="145" t="s">
        <v>0</v>
      </c>
      <c r="C4" s="339" t="s">
        <v>39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4">
      <c r="A5" s="146"/>
      <c r="B5" s="125"/>
      <c r="C5" s="339" t="s">
        <v>1</v>
      </c>
      <c r="D5" s="339"/>
      <c r="E5" s="339"/>
      <c r="F5" s="339"/>
      <c r="G5" s="339" t="s">
        <v>2</v>
      </c>
      <c r="H5" s="339"/>
      <c r="I5" s="339"/>
      <c r="J5" s="339"/>
      <c r="K5" s="339" t="s">
        <v>3</v>
      </c>
      <c r="L5" s="339"/>
      <c r="M5" s="339"/>
      <c r="N5" s="339"/>
    </row>
    <row r="6" spans="1:14">
      <c r="A6" s="146"/>
      <c r="B6" s="125"/>
      <c r="C6" s="147" t="s">
        <v>4</v>
      </c>
      <c r="D6" s="147" t="s">
        <v>27</v>
      </c>
      <c r="E6" s="147" t="s">
        <v>28</v>
      </c>
      <c r="F6" s="147" t="s">
        <v>29</v>
      </c>
      <c r="G6" s="147" t="s">
        <v>4</v>
      </c>
      <c r="H6" s="147" t="s">
        <v>27</v>
      </c>
      <c r="I6" s="147" t="s">
        <v>28</v>
      </c>
      <c r="J6" s="147" t="s">
        <v>29</v>
      </c>
      <c r="K6" s="147" t="s">
        <v>4</v>
      </c>
      <c r="L6" s="147" t="s">
        <v>27</v>
      </c>
      <c r="M6" s="147" t="s">
        <v>28</v>
      </c>
      <c r="N6" s="147" t="s">
        <v>29</v>
      </c>
    </row>
    <row r="7" spans="1:14" ht="13.15" customHeight="1">
      <c r="A7" s="148" t="s">
        <v>30</v>
      </c>
      <c r="B7" s="126" t="s">
        <v>5</v>
      </c>
      <c r="C7" s="149">
        <v>35</v>
      </c>
      <c r="D7" s="154">
        <f t="shared" ref="D7:D36" si="0">C7/$K7</f>
        <v>1</v>
      </c>
      <c r="E7" s="150">
        <f>C7/C$38</f>
        <v>3.556910569105691E-2</v>
      </c>
      <c r="F7" s="150">
        <f>C7/$K$38</f>
        <v>3.4722222222222224E-2</v>
      </c>
      <c r="G7" s="151">
        <f>K7-C7</f>
        <v>0</v>
      </c>
      <c r="H7" s="154">
        <f t="shared" ref="H7:H36" si="1">G7/$K7</f>
        <v>0</v>
      </c>
      <c r="I7" s="150">
        <f>G7/G$38</f>
        <v>0</v>
      </c>
      <c r="J7" s="150">
        <f>G7/$K$38</f>
        <v>0</v>
      </c>
      <c r="K7" s="151">
        <v>35</v>
      </c>
      <c r="L7" s="154">
        <f t="shared" ref="L7:L36" si="2">K7/$K7</f>
        <v>1</v>
      </c>
      <c r="M7" s="150">
        <f>K7/K$38</f>
        <v>3.4722222222222224E-2</v>
      </c>
      <c r="N7" s="152">
        <f>K7/$K$38</f>
        <v>3.4722222222222224E-2</v>
      </c>
    </row>
    <row r="8" spans="1:14" ht="13.15" customHeight="1">
      <c r="A8" s="148"/>
      <c r="B8" s="126" t="s">
        <v>6</v>
      </c>
      <c r="C8" s="153">
        <v>34</v>
      </c>
      <c r="D8" s="154">
        <f t="shared" si="0"/>
        <v>0.94444444444444442</v>
      </c>
      <c r="E8" s="154">
        <f t="shared" ref="E8:E36" si="3">C8/C$38</f>
        <v>3.4552845528455285E-2</v>
      </c>
      <c r="F8" s="154">
        <f t="shared" ref="F8:F36" si="4">C8/$K$38</f>
        <v>3.3730158730158728E-2</v>
      </c>
      <c r="G8" s="155">
        <f t="shared" ref="G8:G36" si="5">K8-C8</f>
        <v>2</v>
      </c>
      <c r="H8" s="154">
        <f t="shared" si="1"/>
        <v>5.5555555555555552E-2</v>
      </c>
      <c r="I8" s="154">
        <f t="shared" ref="I8:I36" si="6">G8/G$38</f>
        <v>8.3333333333333329E-2</v>
      </c>
      <c r="J8" s="154">
        <f t="shared" ref="J8:J36" si="7">G8/$K$38</f>
        <v>1.984126984126984E-3</v>
      </c>
      <c r="K8" s="155">
        <v>36</v>
      </c>
      <c r="L8" s="154">
        <f t="shared" si="2"/>
        <v>1</v>
      </c>
      <c r="M8" s="154">
        <f t="shared" ref="M8:M36" si="8">K8/K$38</f>
        <v>3.5714285714285712E-2</v>
      </c>
      <c r="N8" s="156">
        <f t="shared" ref="N8:N36" si="9">K8/$K$38</f>
        <v>3.5714285714285712E-2</v>
      </c>
    </row>
    <row r="9" spans="1:14" ht="13.15" customHeight="1">
      <c r="A9" s="148"/>
      <c r="B9" s="126" t="s">
        <v>64</v>
      </c>
      <c r="C9" s="153">
        <v>6</v>
      </c>
      <c r="D9" s="154">
        <f t="shared" si="0"/>
        <v>1</v>
      </c>
      <c r="E9" s="154">
        <f t="shared" si="3"/>
        <v>6.0975609756097563E-3</v>
      </c>
      <c r="F9" s="154">
        <f t="shared" si="4"/>
        <v>5.9523809523809521E-3</v>
      </c>
      <c r="G9" s="155">
        <f t="shared" si="5"/>
        <v>0</v>
      </c>
      <c r="H9" s="154">
        <f t="shared" si="1"/>
        <v>0</v>
      </c>
      <c r="I9" s="154">
        <f t="shared" si="6"/>
        <v>0</v>
      </c>
      <c r="J9" s="154">
        <f t="shared" si="7"/>
        <v>0</v>
      </c>
      <c r="K9" s="155">
        <v>6</v>
      </c>
      <c r="L9" s="154">
        <f t="shared" si="2"/>
        <v>1</v>
      </c>
      <c r="M9" s="154">
        <f t="shared" si="8"/>
        <v>5.9523809523809521E-3</v>
      </c>
      <c r="N9" s="156">
        <f t="shared" si="9"/>
        <v>5.9523809523809521E-3</v>
      </c>
    </row>
    <row r="10" spans="1:14" ht="13.15" customHeight="1">
      <c r="A10" s="148"/>
      <c r="B10" s="126" t="s">
        <v>65</v>
      </c>
      <c r="C10" s="153">
        <v>54</v>
      </c>
      <c r="D10" s="154">
        <f t="shared" si="0"/>
        <v>0.98181818181818181</v>
      </c>
      <c r="E10" s="154">
        <f t="shared" si="3"/>
        <v>5.4878048780487805E-2</v>
      </c>
      <c r="F10" s="154">
        <f t="shared" si="4"/>
        <v>5.3571428571428568E-2</v>
      </c>
      <c r="G10" s="155">
        <f t="shared" si="5"/>
        <v>1</v>
      </c>
      <c r="H10" s="154">
        <f t="shared" si="1"/>
        <v>1.8181818181818181E-2</v>
      </c>
      <c r="I10" s="154">
        <f t="shared" si="6"/>
        <v>4.1666666666666664E-2</v>
      </c>
      <c r="J10" s="154">
        <f t="shared" si="7"/>
        <v>9.9206349206349201E-4</v>
      </c>
      <c r="K10" s="155">
        <v>55</v>
      </c>
      <c r="L10" s="154">
        <f t="shared" si="2"/>
        <v>1</v>
      </c>
      <c r="M10" s="154">
        <f t="shared" si="8"/>
        <v>5.4563492063492064E-2</v>
      </c>
      <c r="N10" s="156">
        <f t="shared" si="9"/>
        <v>5.4563492063492064E-2</v>
      </c>
    </row>
    <row r="11" spans="1:14" ht="13.15" customHeight="1">
      <c r="A11" s="148"/>
      <c r="B11" s="126" t="s">
        <v>16</v>
      </c>
      <c r="C11" s="153">
        <v>38</v>
      </c>
      <c r="D11" s="154">
        <f t="shared" si="0"/>
        <v>0.97435897435897434</v>
      </c>
      <c r="E11" s="154">
        <f t="shared" si="3"/>
        <v>3.8617886178861791E-2</v>
      </c>
      <c r="F11" s="154">
        <f t="shared" si="4"/>
        <v>3.7698412698412696E-2</v>
      </c>
      <c r="G11" s="155">
        <f t="shared" si="5"/>
        <v>1</v>
      </c>
      <c r="H11" s="154">
        <f t="shared" si="1"/>
        <v>2.564102564102564E-2</v>
      </c>
      <c r="I11" s="154">
        <f t="shared" si="6"/>
        <v>4.1666666666666664E-2</v>
      </c>
      <c r="J11" s="154">
        <f t="shared" si="7"/>
        <v>9.9206349206349201E-4</v>
      </c>
      <c r="K11" s="155">
        <v>39</v>
      </c>
      <c r="L11" s="154">
        <f t="shared" si="2"/>
        <v>1</v>
      </c>
      <c r="M11" s="154">
        <f t="shared" si="8"/>
        <v>3.8690476190476192E-2</v>
      </c>
      <c r="N11" s="156">
        <f t="shared" si="9"/>
        <v>3.8690476190476192E-2</v>
      </c>
    </row>
    <row r="12" spans="1:14" ht="13.15" customHeight="1">
      <c r="A12" s="148"/>
      <c r="B12" s="126" t="s">
        <v>8</v>
      </c>
      <c r="C12" s="153">
        <v>42</v>
      </c>
      <c r="D12" s="154">
        <f t="shared" si="0"/>
        <v>1</v>
      </c>
      <c r="E12" s="154">
        <f t="shared" si="3"/>
        <v>4.2682926829268296E-2</v>
      </c>
      <c r="F12" s="154">
        <f t="shared" si="4"/>
        <v>4.1666666666666664E-2</v>
      </c>
      <c r="G12" s="155">
        <f t="shared" si="5"/>
        <v>0</v>
      </c>
      <c r="H12" s="154">
        <f t="shared" si="1"/>
        <v>0</v>
      </c>
      <c r="I12" s="154">
        <f t="shared" si="6"/>
        <v>0</v>
      </c>
      <c r="J12" s="154">
        <f t="shared" si="7"/>
        <v>0</v>
      </c>
      <c r="K12" s="155">
        <v>42</v>
      </c>
      <c r="L12" s="154">
        <f t="shared" si="2"/>
        <v>1</v>
      </c>
      <c r="M12" s="154">
        <f t="shared" si="8"/>
        <v>4.1666666666666664E-2</v>
      </c>
      <c r="N12" s="156">
        <f t="shared" si="9"/>
        <v>4.1666666666666664E-2</v>
      </c>
    </row>
    <row r="13" spans="1:14" ht="13.15" customHeight="1">
      <c r="A13" s="148"/>
      <c r="B13" s="126" t="s">
        <v>10</v>
      </c>
      <c r="C13" s="153">
        <v>6</v>
      </c>
      <c r="D13" s="154">
        <f t="shared" si="0"/>
        <v>0.8571428571428571</v>
      </c>
      <c r="E13" s="154">
        <f t="shared" si="3"/>
        <v>6.0975609756097563E-3</v>
      </c>
      <c r="F13" s="154">
        <f t="shared" si="4"/>
        <v>5.9523809523809521E-3</v>
      </c>
      <c r="G13" s="155">
        <f t="shared" si="5"/>
        <v>1</v>
      </c>
      <c r="H13" s="154">
        <f t="shared" si="1"/>
        <v>0.14285714285714285</v>
      </c>
      <c r="I13" s="154">
        <f t="shared" si="6"/>
        <v>4.1666666666666664E-2</v>
      </c>
      <c r="J13" s="154">
        <f t="shared" si="7"/>
        <v>9.9206349206349201E-4</v>
      </c>
      <c r="K13" s="155">
        <v>7</v>
      </c>
      <c r="L13" s="154">
        <f t="shared" si="2"/>
        <v>1</v>
      </c>
      <c r="M13" s="154">
        <f t="shared" si="8"/>
        <v>6.9444444444444441E-3</v>
      </c>
      <c r="N13" s="156">
        <f t="shared" si="9"/>
        <v>6.9444444444444441E-3</v>
      </c>
    </row>
    <row r="14" spans="1:14" ht="13.15" customHeight="1">
      <c r="A14" s="148"/>
      <c r="B14" s="126" t="s">
        <v>12</v>
      </c>
      <c r="C14" s="153">
        <v>17</v>
      </c>
      <c r="D14" s="154">
        <f t="shared" si="0"/>
        <v>0.94444444444444442</v>
      </c>
      <c r="E14" s="154">
        <f t="shared" si="3"/>
        <v>1.7276422764227643E-2</v>
      </c>
      <c r="F14" s="154">
        <f t="shared" si="4"/>
        <v>1.6865079365079364E-2</v>
      </c>
      <c r="G14" s="155">
        <f t="shared" si="5"/>
        <v>1</v>
      </c>
      <c r="H14" s="154">
        <f t="shared" si="1"/>
        <v>5.5555555555555552E-2</v>
      </c>
      <c r="I14" s="154">
        <f t="shared" si="6"/>
        <v>4.1666666666666664E-2</v>
      </c>
      <c r="J14" s="154">
        <f t="shared" si="7"/>
        <v>9.9206349206349201E-4</v>
      </c>
      <c r="K14" s="155">
        <v>18</v>
      </c>
      <c r="L14" s="154">
        <f t="shared" si="2"/>
        <v>1</v>
      </c>
      <c r="M14" s="154">
        <f t="shared" si="8"/>
        <v>1.7857142857142856E-2</v>
      </c>
      <c r="N14" s="156">
        <f t="shared" si="9"/>
        <v>1.7857142857142856E-2</v>
      </c>
    </row>
    <row r="15" spans="1:14" ht="13.15" customHeight="1">
      <c r="A15" s="148"/>
      <c r="B15" s="126" t="s">
        <v>13</v>
      </c>
      <c r="C15" s="153">
        <v>41</v>
      </c>
      <c r="D15" s="154">
        <f t="shared" si="0"/>
        <v>0.97619047619047616</v>
      </c>
      <c r="E15" s="154">
        <f t="shared" si="3"/>
        <v>4.1666666666666664E-2</v>
      </c>
      <c r="F15" s="154">
        <f t="shared" si="4"/>
        <v>4.0674603174603176E-2</v>
      </c>
      <c r="G15" s="155">
        <f t="shared" si="5"/>
        <v>1</v>
      </c>
      <c r="H15" s="154">
        <f t="shared" si="1"/>
        <v>2.3809523809523808E-2</v>
      </c>
      <c r="I15" s="154">
        <f t="shared" si="6"/>
        <v>4.1666666666666664E-2</v>
      </c>
      <c r="J15" s="154">
        <f t="shared" si="7"/>
        <v>9.9206349206349201E-4</v>
      </c>
      <c r="K15" s="155">
        <v>42</v>
      </c>
      <c r="L15" s="154">
        <f t="shared" si="2"/>
        <v>1</v>
      </c>
      <c r="M15" s="154">
        <f t="shared" si="8"/>
        <v>4.1666666666666664E-2</v>
      </c>
      <c r="N15" s="156">
        <f t="shared" si="9"/>
        <v>4.1666666666666664E-2</v>
      </c>
    </row>
    <row r="16" spans="1:14" ht="13.15" customHeight="1">
      <c r="A16" s="148"/>
      <c r="B16" s="126" t="s">
        <v>14</v>
      </c>
      <c r="C16" s="153">
        <v>25</v>
      </c>
      <c r="D16" s="154">
        <f t="shared" si="0"/>
        <v>0.96153846153846156</v>
      </c>
      <c r="E16" s="154">
        <f t="shared" si="3"/>
        <v>2.540650406504065E-2</v>
      </c>
      <c r="F16" s="154">
        <f t="shared" si="4"/>
        <v>2.48015873015873E-2</v>
      </c>
      <c r="G16" s="155">
        <f t="shared" si="5"/>
        <v>1</v>
      </c>
      <c r="H16" s="154">
        <f t="shared" si="1"/>
        <v>3.8461538461538464E-2</v>
      </c>
      <c r="I16" s="154">
        <f t="shared" si="6"/>
        <v>4.1666666666666664E-2</v>
      </c>
      <c r="J16" s="154">
        <f t="shared" si="7"/>
        <v>9.9206349206349201E-4</v>
      </c>
      <c r="K16" s="155">
        <v>26</v>
      </c>
      <c r="L16" s="154">
        <f t="shared" si="2"/>
        <v>1</v>
      </c>
      <c r="M16" s="154">
        <f t="shared" si="8"/>
        <v>2.5793650793650792E-2</v>
      </c>
      <c r="N16" s="156">
        <f t="shared" si="9"/>
        <v>2.5793650793650792E-2</v>
      </c>
    </row>
    <row r="17" spans="1:14" ht="13.15" customHeight="1">
      <c r="A17" s="148"/>
      <c r="B17" s="126" t="s">
        <v>66</v>
      </c>
      <c r="C17" s="153">
        <v>16</v>
      </c>
      <c r="D17" s="154">
        <f t="shared" si="0"/>
        <v>1</v>
      </c>
      <c r="E17" s="154">
        <f t="shared" si="3"/>
        <v>1.6260162601626018E-2</v>
      </c>
      <c r="F17" s="154">
        <f t="shared" si="4"/>
        <v>1.5873015873015872E-2</v>
      </c>
      <c r="G17" s="155">
        <f t="shared" si="5"/>
        <v>0</v>
      </c>
      <c r="H17" s="154">
        <f t="shared" si="1"/>
        <v>0</v>
      </c>
      <c r="I17" s="154">
        <f t="shared" si="6"/>
        <v>0</v>
      </c>
      <c r="J17" s="154">
        <f t="shared" si="7"/>
        <v>0</v>
      </c>
      <c r="K17" s="155">
        <v>16</v>
      </c>
      <c r="L17" s="154">
        <f t="shared" si="2"/>
        <v>1</v>
      </c>
      <c r="M17" s="154">
        <f t="shared" si="8"/>
        <v>1.5873015873015872E-2</v>
      </c>
      <c r="N17" s="156">
        <f t="shared" si="9"/>
        <v>1.5873015873015872E-2</v>
      </c>
    </row>
    <row r="18" spans="1:14" ht="13.15" customHeight="1">
      <c r="A18" s="148"/>
      <c r="B18" s="126" t="s">
        <v>9</v>
      </c>
      <c r="C18" s="153">
        <v>100</v>
      </c>
      <c r="D18" s="154">
        <f t="shared" si="0"/>
        <v>0.98039215686274506</v>
      </c>
      <c r="E18" s="154">
        <f t="shared" si="3"/>
        <v>0.1016260162601626</v>
      </c>
      <c r="F18" s="154">
        <f t="shared" si="4"/>
        <v>9.9206349206349201E-2</v>
      </c>
      <c r="G18" s="155">
        <f t="shared" si="5"/>
        <v>2</v>
      </c>
      <c r="H18" s="154">
        <f t="shared" si="1"/>
        <v>1.9607843137254902E-2</v>
      </c>
      <c r="I18" s="154">
        <f t="shared" si="6"/>
        <v>8.3333333333333329E-2</v>
      </c>
      <c r="J18" s="154">
        <f t="shared" si="7"/>
        <v>1.984126984126984E-3</v>
      </c>
      <c r="K18" s="155">
        <v>102</v>
      </c>
      <c r="L18" s="154">
        <f t="shared" si="2"/>
        <v>1</v>
      </c>
      <c r="M18" s="154">
        <f t="shared" si="8"/>
        <v>0.10119047619047619</v>
      </c>
      <c r="N18" s="156">
        <f t="shared" si="9"/>
        <v>0.10119047619047619</v>
      </c>
    </row>
    <row r="19" spans="1:14" ht="13.15" customHeight="1">
      <c r="A19" s="148"/>
      <c r="B19" s="126" t="s">
        <v>15</v>
      </c>
      <c r="C19" s="153">
        <v>31</v>
      </c>
      <c r="D19" s="154">
        <f t="shared" si="0"/>
        <v>1</v>
      </c>
      <c r="E19" s="154">
        <f t="shared" si="3"/>
        <v>3.1504065040650404E-2</v>
      </c>
      <c r="F19" s="154">
        <f t="shared" si="4"/>
        <v>3.0753968253968252E-2</v>
      </c>
      <c r="G19" s="155">
        <f t="shared" si="5"/>
        <v>0</v>
      </c>
      <c r="H19" s="154">
        <f t="shared" si="1"/>
        <v>0</v>
      </c>
      <c r="I19" s="154">
        <f t="shared" si="6"/>
        <v>0</v>
      </c>
      <c r="J19" s="154">
        <f t="shared" si="7"/>
        <v>0</v>
      </c>
      <c r="K19" s="155">
        <v>31</v>
      </c>
      <c r="L19" s="154">
        <f t="shared" si="2"/>
        <v>1</v>
      </c>
      <c r="M19" s="154">
        <f t="shared" si="8"/>
        <v>3.0753968253968252E-2</v>
      </c>
      <c r="N19" s="156">
        <f t="shared" si="9"/>
        <v>3.0753968253968252E-2</v>
      </c>
    </row>
    <row r="20" spans="1:14" ht="13.15" customHeight="1">
      <c r="A20" s="148"/>
      <c r="B20" s="126" t="s">
        <v>17</v>
      </c>
      <c r="C20" s="153">
        <v>47</v>
      </c>
      <c r="D20" s="154">
        <f t="shared" si="0"/>
        <v>1</v>
      </c>
      <c r="E20" s="154">
        <f t="shared" si="3"/>
        <v>4.7764227642276426E-2</v>
      </c>
      <c r="F20" s="154">
        <f t="shared" si="4"/>
        <v>4.6626984126984128E-2</v>
      </c>
      <c r="G20" s="155">
        <f t="shared" si="5"/>
        <v>0</v>
      </c>
      <c r="H20" s="154">
        <f t="shared" si="1"/>
        <v>0</v>
      </c>
      <c r="I20" s="154">
        <f t="shared" si="6"/>
        <v>0</v>
      </c>
      <c r="J20" s="154">
        <f t="shared" si="7"/>
        <v>0</v>
      </c>
      <c r="K20" s="155">
        <v>47</v>
      </c>
      <c r="L20" s="154">
        <f t="shared" si="2"/>
        <v>1</v>
      </c>
      <c r="M20" s="154">
        <f t="shared" si="8"/>
        <v>4.6626984126984128E-2</v>
      </c>
      <c r="N20" s="156">
        <f t="shared" si="9"/>
        <v>4.6626984126984128E-2</v>
      </c>
    </row>
    <row r="21" spans="1:14" ht="13.15" customHeight="1">
      <c r="A21" s="148"/>
      <c r="B21" s="126" t="s">
        <v>18</v>
      </c>
      <c r="C21" s="153">
        <v>31</v>
      </c>
      <c r="D21" s="154">
        <f t="shared" si="0"/>
        <v>1</v>
      </c>
      <c r="E21" s="154">
        <f t="shared" si="3"/>
        <v>3.1504065040650404E-2</v>
      </c>
      <c r="F21" s="154">
        <f t="shared" si="4"/>
        <v>3.0753968253968252E-2</v>
      </c>
      <c r="G21" s="155">
        <f t="shared" si="5"/>
        <v>0</v>
      </c>
      <c r="H21" s="154">
        <f t="shared" si="1"/>
        <v>0</v>
      </c>
      <c r="I21" s="154">
        <f t="shared" si="6"/>
        <v>0</v>
      </c>
      <c r="J21" s="154">
        <f t="shared" si="7"/>
        <v>0</v>
      </c>
      <c r="K21" s="155">
        <v>31</v>
      </c>
      <c r="L21" s="154">
        <f t="shared" si="2"/>
        <v>1</v>
      </c>
      <c r="M21" s="154">
        <f t="shared" si="8"/>
        <v>3.0753968253968252E-2</v>
      </c>
      <c r="N21" s="156">
        <f t="shared" si="9"/>
        <v>3.0753968253968252E-2</v>
      </c>
    </row>
    <row r="22" spans="1:14" ht="13.15" customHeight="1">
      <c r="A22" s="148"/>
      <c r="B22" s="126" t="s">
        <v>19</v>
      </c>
      <c r="C22" s="153">
        <v>114</v>
      </c>
      <c r="D22" s="154">
        <f t="shared" si="0"/>
        <v>0.97435897435897434</v>
      </c>
      <c r="E22" s="154">
        <f t="shared" si="3"/>
        <v>0.11585365853658537</v>
      </c>
      <c r="F22" s="154">
        <f t="shared" si="4"/>
        <v>0.1130952380952381</v>
      </c>
      <c r="G22" s="155">
        <f t="shared" si="5"/>
        <v>3</v>
      </c>
      <c r="H22" s="154">
        <f t="shared" si="1"/>
        <v>2.564102564102564E-2</v>
      </c>
      <c r="I22" s="154">
        <f t="shared" si="6"/>
        <v>0.125</v>
      </c>
      <c r="J22" s="154">
        <f t="shared" si="7"/>
        <v>2.976190476190476E-3</v>
      </c>
      <c r="K22" s="155">
        <v>117</v>
      </c>
      <c r="L22" s="154">
        <f t="shared" si="2"/>
        <v>1</v>
      </c>
      <c r="M22" s="154">
        <f t="shared" si="8"/>
        <v>0.11607142857142858</v>
      </c>
      <c r="N22" s="156">
        <f t="shared" si="9"/>
        <v>0.11607142857142858</v>
      </c>
    </row>
    <row r="23" spans="1:14" ht="13.15" customHeight="1">
      <c r="A23" s="148"/>
      <c r="B23" s="126" t="s">
        <v>67</v>
      </c>
      <c r="C23" s="153">
        <v>26</v>
      </c>
      <c r="D23" s="154">
        <f t="shared" si="0"/>
        <v>0.9285714285714286</v>
      </c>
      <c r="E23" s="154">
        <f t="shared" si="3"/>
        <v>2.6422764227642278E-2</v>
      </c>
      <c r="F23" s="154">
        <f t="shared" si="4"/>
        <v>2.5793650793650792E-2</v>
      </c>
      <c r="G23" s="155">
        <f t="shared" si="5"/>
        <v>2</v>
      </c>
      <c r="H23" s="154">
        <f t="shared" si="1"/>
        <v>7.1428571428571425E-2</v>
      </c>
      <c r="I23" s="154">
        <f t="shared" si="6"/>
        <v>8.3333333333333329E-2</v>
      </c>
      <c r="J23" s="154">
        <f t="shared" si="7"/>
        <v>1.984126984126984E-3</v>
      </c>
      <c r="K23" s="155">
        <v>28</v>
      </c>
      <c r="L23" s="154">
        <f t="shared" si="2"/>
        <v>1</v>
      </c>
      <c r="M23" s="154">
        <f t="shared" si="8"/>
        <v>2.7777777777777776E-2</v>
      </c>
      <c r="N23" s="156">
        <f t="shared" si="9"/>
        <v>2.7777777777777776E-2</v>
      </c>
    </row>
    <row r="24" spans="1:14" ht="13.15" customHeight="1">
      <c r="A24" s="148"/>
      <c r="B24" s="126" t="s">
        <v>20</v>
      </c>
      <c r="C24" s="153">
        <v>4</v>
      </c>
      <c r="D24" s="154">
        <f t="shared" si="0"/>
        <v>1</v>
      </c>
      <c r="E24" s="154">
        <f t="shared" si="3"/>
        <v>4.0650406504065045E-3</v>
      </c>
      <c r="F24" s="154">
        <f t="shared" si="4"/>
        <v>3.968253968253968E-3</v>
      </c>
      <c r="G24" s="155">
        <f t="shared" si="5"/>
        <v>0</v>
      </c>
      <c r="H24" s="154">
        <f t="shared" si="1"/>
        <v>0</v>
      </c>
      <c r="I24" s="154">
        <f t="shared" si="6"/>
        <v>0</v>
      </c>
      <c r="J24" s="154">
        <f t="shared" si="7"/>
        <v>0</v>
      </c>
      <c r="K24" s="155">
        <v>4</v>
      </c>
      <c r="L24" s="154">
        <f t="shared" si="2"/>
        <v>1</v>
      </c>
      <c r="M24" s="154">
        <f t="shared" si="8"/>
        <v>3.968253968253968E-3</v>
      </c>
      <c r="N24" s="156">
        <f t="shared" si="9"/>
        <v>3.968253968253968E-3</v>
      </c>
    </row>
    <row r="25" spans="1:14" ht="13.15" customHeight="1">
      <c r="A25" s="148"/>
      <c r="B25" s="126" t="s">
        <v>82</v>
      </c>
      <c r="C25" s="153">
        <v>5</v>
      </c>
      <c r="D25" s="154">
        <f t="shared" si="0"/>
        <v>1</v>
      </c>
      <c r="E25" s="154">
        <f t="shared" si="3"/>
        <v>5.08130081300813E-3</v>
      </c>
      <c r="F25" s="154">
        <f t="shared" si="4"/>
        <v>4.96031746031746E-3</v>
      </c>
      <c r="G25" s="155">
        <f t="shared" si="5"/>
        <v>0</v>
      </c>
      <c r="H25" s="154">
        <f t="shared" si="1"/>
        <v>0</v>
      </c>
      <c r="I25" s="154">
        <f t="shared" si="6"/>
        <v>0</v>
      </c>
      <c r="J25" s="154">
        <f t="shared" si="7"/>
        <v>0</v>
      </c>
      <c r="K25" s="155">
        <v>5</v>
      </c>
      <c r="L25" s="154">
        <f t="shared" si="2"/>
        <v>1</v>
      </c>
      <c r="M25" s="154">
        <f t="shared" si="8"/>
        <v>4.96031746031746E-3</v>
      </c>
      <c r="N25" s="156">
        <f t="shared" si="9"/>
        <v>4.96031746031746E-3</v>
      </c>
    </row>
    <row r="26" spans="1:14" ht="13.15" customHeight="1">
      <c r="A26" s="148"/>
      <c r="B26" s="126" t="s">
        <v>21</v>
      </c>
      <c r="C26" s="153">
        <v>11</v>
      </c>
      <c r="D26" s="154">
        <f t="shared" si="0"/>
        <v>1</v>
      </c>
      <c r="E26" s="154">
        <f t="shared" si="3"/>
        <v>1.1178861788617886E-2</v>
      </c>
      <c r="F26" s="154">
        <f t="shared" si="4"/>
        <v>1.0912698412698412E-2</v>
      </c>
      <c r="G26" s="155">
        <f t="shared" si="5"/>
        <v>0</v>
      </c>
      <c r="H26" s="154">
        <f t="shared" si="1"/>
        <v>0</v>
      </c>
      <c r="I26" s="154">
        <f t="shared" si="6"/>
        <v>0</v>
      </c>
      <c r="J26" s="154">
        <f t="shared" si="7"/>
        <v>0</v>
      </c>
      <c r="K26" s="155">
        <v>11</v>
      </c>
      <c r="L26" s="154">
        <f t="shared" si="2"/>
        <v>1</v>
      </c>
      <c r="M26" s="154">
        <f t="shared" si="8"/>
        <v>1.0912698412698412E-2</v>
      </c>
      <c r="N26" s="156">
        <f t="shared" si="9"/>
        <v>1.0912698412698412E-2</v>
      </c>
    </row>
    <row r="27" spans="1:14" ht="13.15" customHeight="1">
      <c r="A27" s="148"/>
      <c r="B27" s="126" t="s">
        <v>22</v>
      </c>
      <c r="C27" s="153">
        <v>14</v>
      </c>
      <c r="D27" s="154">
        <f t="shared" si="0"/>
        <v>0.875</v>
      </c>
      <c r="E27" s="154">
        <f t="shared" si="3"/>
        <v>1.4227642276422764E-2</v>
      </c>
      <c r="F27" s="154">
        <f t="shared" si="4"/>
        <v>1.3888888888888888E-2</v>
      </c>
      <c r="G27" s="155">
        <f t="shared" si="5"/>
        <v>2</v>
      </c>
      <c r="H27" s="154">
        <f t="shared" si="1"/>
        <v>0.125</v>
      </c>
      <c r="I27" s="154">
        <f t="shared" si="6"/>
        <v>8.3333333333333329E-2</v>
      </c>
      <c r="J27" s="154">
        <f t="shared" si="7"/>
        <v>1.984126984126984E-3</v>
      </c>
      <c r="K27" s="155">
        <v>16</v>
      </c>
      <c r="L27" s="154">
        <f t="shared" si="2"/>
        <v>1</v>
      </c>
      <c r="M27" s="154">
        <f t="shared" si="8"/>
        <v>1.5873015873015872E-2</v>
      </c>
      <c r="N27" s="156">
        <f t="shared" si="9"/>
        <v>1.5873015873015872E-2</v>
      </c>
    </row>
    <row r="28" spans="1:14" ht="13.15" customHeight="1">
      <c r="A28" s="148"/>
      <c r="B28" s="126" t="s">
        <v>23</v>
      </c>
      <c r="C28" s="153">
        <v>44</v>
      </c>
      <c r="D28" s="154">
        <f t="shared" si="0"/>
        <v>0.93617021276595747</v>
      </c>
      <c r="E28" s="154">
        <f t="shared" si="3"/>
        <v>4.4715447154471545E-2</v>
      </c>
      <c r="F28" s="154">
        <f t="shared" si="4"/>
        <v>4.3650793650793648E-2</v>
      </c>
      <c r="G28" s="155">
        <f t="shared" si="5"/>
        <v>3</v>
      </c>
      <c r="H28" s="154">
        <f t="shared" si="1"/>
        <v>6.3829787234042548E-2</v>
      </c>
      <c r="I28" s="154">
        <f t="shared" si="6"/>
        <v>0.125</v>
      </c>
      <c r="J28" s="154">
        <f t="shared" si="7"/>
        <v>2.976190476190476E-3</v>
      </c>
      <c r="K28" s="155">
        <v>47</v>
      </c>
      <c r="L28" s="154">
        <f t="shared" si="2"/>
        <v>1</v>
      </c>
      <c r="M28" s="154">
        <f t="shared" si="8"/>
        <v>4.6626984126984128E-2</v>
      </c>
      <c r="N28" s="156">
        <f t="shared" si="9"/>
        <v>4.6626984126984128E-2</v>
      </c>
    </row>
    <row r="29" spans="1:14" ht="13.15" customHeight="1">
      <c r="A29" s="148"/>
      <c r="B29" s="126" t="s">
        <v>68</v>
      </c>
      <c r="C29" s="153">
        <v>26</v>
      </c>
      <c r="D29" s="154">
        <f t="shared" si="0"/>
        <v>1</v>
      </c>
      <c r="E29" s="154">
        <f t="shared" si="3"/>
        <v>2.6422764227642278E-2</v>
      </c>
      <c r="F29" s="154">
        <f t="shared" si="4"/>
        <v>2.5793650793650792E-2</v>
      </c>
      <c r="G29" s="155">
        <f t="shared" si="5"/>
        <v>0</v>
      </c>
      <c r="H29" s="154">
        <f t="shared" si="1"/>
        <v>0</v>
      </c>
      <c r="I29" s="154">
        <f t="shared" si="6"/>
        <v>0</v>
      </c>
      <c r="J29" s="154">
        <f t="shared" si="7"/>
        <v>0</v>
      </c>
      <c r="K29" s="155">
        <v>26</v>
      </c>
      <c r="L29" s="154">
        <f t="shared" si="2"/>
        <v>1</v>
      </c>
      <c r="M29" s="154">
        <f t="shared" si="8"/>
        <v>2.5793650793650792E-2</v>
      </c>
      <c r="N29" s="156">
        <f t="shared" si="9"/>
        <v>2.5793650793650792E-2</v>
      </c>
    </row>
    <row r="30" spans="1:14" ht="13.15" customHeight="1">
      <c r="A30" s="148"/>
      <c r="B30" s="126" t="s">
        <v>69</v>
      </c>
      <c r="C30" s="153">
        <v>28</v>
      </c>
      <c r="D30" s="154">
        <f t="shared" si="0"/>
        <v>0.93333333333333335</v>
      </c>
      <c r="E30" s="154">
        <f t="shared" si="3"/>
        <v>2.8455284552845527E-2</v>
      </c>
      <c r="F30" s="154">
        <f t="shared" si="4"/>
        <v>2.7777777777777776E-2</v>
      </c>
      <c r="G30" s="155">
        <f t="shared" si="5"/>
        <v>2</v>
      </c>
      <c r="H30" s="154">
        <f t="shared" si="1"/>
        <v>6.6666666666666666E-2</v>
      </c>
      <c r="I30" s="154">
        <f t="shared" si="6"/>
        <v>8.3333333333333329E-2</v>
      </c>
      <c r="J30" s="154">
        <f t="shared" si="7"/>
        <v>1.984126984126984E-3</v>
      </c>
      <c r="K30" s="155">
        <v>30</v>
      </c>
      <c r="L30" s="154">
        <f t="shared" si="2"/>
        <v>1</v>
      </c>
      <c r="M30" s="154">
        <f t="shared" si="8"/>
        <v>2.976190476190476E-2</v>
      </c>
      <c r="N30" s="156">
        <f t="shared" si="9"/>
        <v>2.976190476190476E-2</v>
      </c>
    </row>
    <row r="31" spans="1:14" ht="13.15" customHeight="1">
      <c r="A31" s="148"/>
      <c r="B31" s="126" t="s">
        <v>63</v>
      </c>
      <c r="C31" s="153">
        <v>58</v>
      </c>
      <c r="D31" s="154">
        <f t="shared" si="0"/>
        <v>1</v>
      </c>
      <c r="E31" s="154">
        <f t="shared" si="3"/>
        <v>5.894308943089431E-2</v>
      </c>
      <c r="F31" s="154">
        <f t="shared" si="4"/>
        <v>5.7539682539682536E-2</v>
      </c>
      <c r="G31" s="155">
        <f t="shared" si="5"/>
        <v>0</v>
      </c>
      <c r="H31" s="154">
        <f t="shared" si="1"/>
        <v>0</v>
      </c>
      <c r="I31" s="154">
        <f t="shared" si="6"/>
        <v>0</v>
      </c>
      <c r="J31" s="154">
        <f t="shared" si="7"/>
        <v>0</v>
      </c>
      <c r="K31" s="155">
        <v>58</v>
      </c>
      <c r="L31" s="154">
        <f t="shared" si="2"/>
        <v>1</v>
      </c>
      <c r="M31" s="154">
        <f t="shared" si="8"/>
        <v>5.7539682539682536E-2</v>
      </c>
      <c r="N31" s="156">
        <f t="shared" si="9"/>
        <v>5.7539682539682536E-2</v>
      </c>
    </row>
    <row r="32" spans="1:14" ht="13.15" customHeight="1">
      <c r="A32" s="148"/>
      <c r="B32" s="126" t="s">
        <v>25</v>
      </c>
      <c r="C32" s="153">
        <v>22</v>
      </c>
      <c r="D32" s="154">
        <f t="shared" si="0"/>
        <v>0.95652173913043481</v>
      </c>
      <c r="E32" s="154">
        <f t="shared" si="3"/>
        <v>2.2357723577235773E-2</v>
      </c>
      <c r="F32" s="154">
        <f t="shared" si="4"/>
        <v>2.1825396825396824E-2</v>
      </c>
      <c r="G32" s="155">
        <f t="shared" si="5"/>
        <v>1</v>
      </c>
      <c r="H32" s="154">
        <f t="shared" si="1"/>
        <v>4.3478260869565216E-2</v>
      </c>
      <c r="I32" s="154">
        <f t="shared" si="6"/>
        <v>4.1666666666666664E-2</v>
      </c>
      <c r="J32" s="154">
        <f t="shared" si="7"/>
        <v>9.9206349206349201E-4</v>
      </c>
      <c r="K32" s="155">
        <v>23</v>
      </c>
      <c r="L32" s="154">
        <f t="shared" si="2"/>
        <v>1</v>
      </c>
      <c r="M32" s="154">
        <f t="shared" si="8"/>
        <v>2.2817460317460316E-2</v>
      </c>
      <c r="N32" s="156">
        <f t="shared" si="9"/>
        <v>2.2817460317460316E-2</v>
      </c>
    </row>
    <row r="33" spans="1:14" ht="13.15" customHeight="1">
      <c r="A33" s="148"/>
      <c r="B33" s="126" t="s">
        <v>11</v>
      </c>
      <c r="C33" s="153">
        <v>59</v>
      </c>
      <c r="D33" s="154">
        <f t="shared" si="0"/>
        <v>0.98333333333333328</v>
      </c>
      <c r="E33" s="154">
        <f t="shared" si="3"/>
        <v>5.9959349593495935E-2</v>
      </c>
      <c r="F33" s="154">
        <f t="shared" si="4"/>
        <v>5.8531746031746032E-2</v>
      </c>
      <c r="G33" s="155">
        <f t="shared" si="5"/>
        <v>1</v>
      </c>
      <c r="H33" s="154">
        <f t="shared" si="1"/>
        <v>1.6666666666666666E-2</v>
      </c>
      <c r="I33" s="154">
        <f t="shared" si="6"/>
        <v>4.1666666666666664E-2</v>
      </c>
      <c r="J33" s="154">
        <f t="shared" si="7"/>
        <v>9.9206349206349201E-4</v>
      </c>
      <c r="K33" s="155">
        <v>60</v>
      </c>
      <c r="L33" s="154">
        <f t="shared" si="2"/>
        <v>1</v>
      </c>
      <c r="M33" s="154">
        <f t="shared" si="8"/>
        <v>5.9523809523809521E-2</v>
      </c>
      <c r="N33" s="156">
        <f t="shared" si="9"/>
        <v>5.9523809523809521E-2</v>
      </c>
    </row>
    <row r="34" spans="1:14" ht="13.15" customHeight="1">
      <c r="A34" s="148"/>
      <c r="B34" s="126" t="s">
        <v>32</v>
      </c>
      <c r="C34" s="153">
        <v>18</v>
      </c>
      <c r="D34" s="154">
        <f t="shared" si="0"/>
        <v>1</v>
      </c>
      <c r="E34" s="154">
        <f t="shared" si="3"/>
        <v>1.8292682926829267E-2</v>
      </c>
      <c r="F34" s="154">
        <f t="shared" si="4"/>
        <v>1.7857142857142856E-2</v>
      </c>
      <c r="G34" s="155">
        <f t="shared" si="5"/>
        <v>0</v>
      </c>
      <c r="H34" s="154">
        <f t="shared" si="1"/>
        <v>0</v>
      </c>
      <c r="I34" s="154">
        <f t="shared" si="6"/>
        <v>0</v>
      </c>
      <c r="J34" s="154">
        <f t="shared" si="7"/>
        <v>0</v>
      </c>
      <c r="K34" s="155">
        <v>18</v>
      </c>
      <c r="L34" s="154">
        <f t="shared" si="2"/>
        <v>1</v>
      </c>
      <c r="M34" s="154">
        <f t="shared" si="8"/>
        <v>1.7857142857142856E-2</v>
      </c>
      <c r="N34" s="156">
        <f t="shared" si="9"/>
        <v>1.7857142857142856E-2</v>
      </c>
    </row>
    <row r="35" spans="1:14" ht="13.15" customHeight="1">
      <c r="A35" s="148"/>
      <c r="B35" s="126" t="s">
        <v>7</v>
      </c>
      <c r="C35" s="153">
        <v>18</v>
      </c>
      <c r="D35" s="154">
        <f t="shared" si="0"/>
        <v>1</v>
      </c>
      <c r="E35" s="154">
        <f t="shared" si="3"/>
        <v>1.8292682926829267E-2</v>
      </c>
      <c r="F35" s="154">
        <f t="shared" si="4"/>
        <v>1.7857142857142856E-2</v>
      </c>
      <c r="G35" s="155">
        <f t="shared" si="5"/>
        <v>0</v>
      </c>
      <c r="H35" s="154">
        <f t="shared" si="1"/>
        <v>0</v>
      </c>
      <c r="I35" s="154">
        <f t="shared" si="6"/>
        <v>0</v>
      </c>
      <c r="J35" s="154">
        <f t="shared" si="7"/>
        <v>0</v>
      </c>
      <c r="K35" s="155">
        <v>18</v>
      </c>
      <c r="L35" s="154">
        <f t="shared" si="2"/>
        <v>1</v>
      </c>
      <c r="M35" s="154">
        <f t="shared" si="8"/>
        <v>1.7857142857142856E-2</v>
      </c>
      <c r="N35" s="156">
        <f t="shared" si="9"/>
        <v>1.7857142857142856E-2</v>
      </c>
    </row>
    <row r="36" spans="1:14" ht="13.15" customHeight="1">
      <c r="A36" s="148"/>
      <c r="B36" s="126" t="s">
        <v>83</v>
      </c>
      <c r="C36" s="153">
        <v>14</v>
      </c>
      <c r="D36" s="154">
        <f t="shared" si="0"/>
        <v>1</v>
      </c>
      <c r="E36" s="154">
        <f t="shared" si="3"/>
        <v>1.4227642276422764E-2</v>
      </c>
      <c r="F36" s="154">
        <f t="shared" si="4"/>
        <v>1.3888888888888888E-2</v>
      </c>
      <c r="G36" s="155">
        <f t="shared" si="5"/>
        <v>0</v>
      </c>
      <c r="H36" s="154">
        <f t="shared" si="1"/>
        <v>0</v>
      </c>
      <c r="I36" s="154">
        <f t="shared" si="6"/>
        <v>0</v>
      </c>
      <c r="J36" s="154">
        <f t="shared" si="7"/>
        <v>0</v>
      </c>
      <c r="K36" s="155">
        <v>14</v>
      </c>
      <c r="L36" s="154">
        <f t="shared" si="2"/>
        <v>1</v>
      </c>
      <c r="M36" s="154">
        <f t="shared" si="8"/>
        <v>1.3888888888888888E-2</v>
      </c>
      <c r="N36" s="156">
        <f t="shared" si="9"/>
        <v>1.3888888888888888E-2</v>
      </c>
    </row>
    <row r="37" spans="1:14" ht="13.15" customHeight="1">
      <c r="A37" s="148"/>
      <c r="B37" s="127"/>
      <c r="C37" s="157"/>
      <c r="D37" s="154"/>
      <c r="E37" s="158"/>
      <c r="F37" s="158"/>
      <c r="G37" s="159"/>
      <c r="H37" s="154"/>
      <c r="I37" s="158"/>
      <c r="J37" s="158"/>
      <c r="K37" s="159"/>
      <c r="L37" s="154"/>
      <c r="M37" s="158"/>
      <c r="N37" s="160"/>
    </row>
    <row r="38" spans="1:14" ht="13.15" customHeight="1">
      <c r="A38" s="161"/>
      <c r="B38" s="162" t="s">
        <v>3</v>
      </c>
      <c r="C38" s="163">
        <f>SUM(C7:C37)</f>
        <v>984</v>
      </c>
      <c r="D38" s="164">
        <f>C38/$K38</f>
        <v>0.97619047619047616</v>
      </c>
      <c r="E38" s="165">
        <v>1</v>
      </c>
      <c r="F38" s="164">
        <f>C38/$K$38</f>
        <v>0.97619047619047616</v>
      </c>
      <c r="G38" s="166">
        <f>SUM(G7:G36)</f>
        <v>24</v>
      </c>
      <c r="H38" s="164">
        <f>G38/$K38</f>
        <v>2.3809523809523808E-2</v>
      </c>
      <c r="I38" s="165">
        <v>1</v>
      </c>
      <c r="J38" s="164">
        <f>G38/$K$38</f>
        <v>2.3809523809523808E-2</v>
      </c>
      <c r="K38" s="166">
        <f>SUM(K7:K36)</f>
        <v>1008</v>
      </c>
      <c r="L38" s="164">
        <f>K38/$K38</f>
        <v>1</v>
      </c>
      <c r="M38" s="165">
        <v>1</v>
      </c>
      <c r="N38" s="167">
        <f>K38/$K$38</f>
        <v>1</v>
      </c>
    </row>
    <row r="39" spans="1:14" ht="13.5">
      <c r="A39" s="58"/>
      <c r="B39" s="58"/>
      <c r="C39" s="32"/>
      <c r="D39" s="33"/>
      <c r="E39" s="57"/>
      <c r="F39" s="32"/>
      <c r="G39" s="33"/>
      <c r="H39" s="33"/>
    </row>
    <row r="40" spans="1:14" ht="13.5">
      <c r="A40" s="58"/>
      <c r="B40" s="58"/>
      <c r="C40" s="32"/>
      <c r="D40" s="33"/>
      <c r="E40" s="30"/>
      <c r="F40" s="32"/>
      <c r="G40" s="33"/>
      <c r="H40" s="33"/>
    </row>
    <row r="41" spans="1:14" ht="13.5" thickBot="1">
      <c r="A41" s="52" t="s">
        <v>37</v>
      </c>
      <c r="F41" s="25" t="s">
        <v>1</v>
      </c>
      <c r="G41" s="25"/>
      <c r="H41" s="25"/>
      <c r="I41" s="25"/>
      <c r="J41" s="25" t="s">
        <v>2</v>
      </c>
    </row>
    <row r="42" spans="1:14">
      <c r="A42" s="116" t="s">
        <v>0</v>
      </c>
      <c r="B42" s="116" t="s">
        <v>0</v>
      </c>
      <c r="C42" s="340" t="s">
        <v>39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</row>
    <row r="43" spans="1:14">
      <c r="A43" s="117"/>
      <c r="B43" s="117"/>
      <c r="C43" s="341" t="s">
        <v>1</v>
      </c>
      <c r="D43" s="342"/>
      <c r="E43" s="342"/>
      <c r="F43" s="342"/>
      <c r="G43" s="342" t="s">
        <v>2</v>
      </c>
      <c r="H43" s="342"/>
      <c r="I43" s="342"/>
      <c r="J43" s="342"/>
      <c r="K43" s="342" t="s">
        <v>3</v>
      </c>
      <c r="L43" s="342"/>
      <c r="M43" s="342"/>
      <c r="N43" s="343"/>
    </row>
    <row r="44" spans="1:14" ht="12.75" thickBot="1">
      <c r="A44" s="118"/>
      <c r="B44" s="118"/>
      <c r="C44" s="2" t="s">
        <v>4</v>
      </c>
      <c r="D44" s="3" t="s">
        <v>27</v>
      </c>
      <c r="E44" s="3" t="s">
        <v>28</v>
      </c>
      <c r="F44" s="3" t="s">
        <v>29</v>
      </c>
      <c r="G44" s="3" t="s">
        <v>4</v>
      </c>
      <c r="H44" s="3" t="s">
        <v>27</v>
      </c>
      <c r="I44" s="3" t="s">
        <v>28</v>
      </c>
      <c r="J44" s="3" t="s">
        <v>29</v>
      </c>
      <c r="K44" s="3" t="s">
        <v>4</v>
      </c>
      <c r="L44" s="3" t="s">
        <v>27</v>
      </c>
      <c r="M44" s="3" t="s">
        <v>28</v>
      </c>
      <c r="N44" s="4" t="s">
        <v>29</v>
      </c>
    </row>
    <row r="45" spans="1:14" ht="13.5">
      <c r="A45" s="119" t="s">
        <v>30</v>
      </c>
      <c r="B45" s="5" t="s">
        <v>5</v>
      </c>
      <c r="C45" s="6">
        <v>31</v>
      </c>
      <c r="D45" s="7">
        <v>1</v>
      </c>
      <c r="E45" s="7">
        <v>3.9E-2</v>
      </c>
      <c r="F45" s="7">
        <v>3.7999999999999999E-2</v>
      </c>
      <c r="G45" s="8">
        <v>0</v>
      </c>
      <c r="H45" s="7">
        <v>0</v>
      </c>
      <c r="I45" s="7">
        <v>0</v>
      </c>
      <c r="J45" s="7">
        <v>0</v>
      </c>
      <c r="K45" s="8">
        <v>31</v>
      </c>
      <c r="L45" s="7">
        <v>1</v>
      </c>
      <c r="M45" s="7">
        <v>3.7999999999999999E-2</v>
      </c>
      <c r="N45" s="9">
        <v>3.7999999999999999E-2</v>
      </c>
    </row>
    <row r="46" spans="1:14" ht="13.5">
      <c r="A46" s="120"/>
      <c r="B46" s="10" t="s">
        <v>6</v>
      </c>
      <c r="C46" s="11">
        <v>13</v>
      </c>
      <c r="D46" s="12">
        <v>0.92900000000000005</v>
      </c>
      <c r="E46" s="12">
        <v>1.6E-2</v>
      </c>
      <c r="F46" s="12">
        <v>1.6E-2</v>
      </c>
      <c r="G46" s="13">
        <v>1</v>
      </c>
      <c r="H46" s="12">
        <v>7.0999999999999994E-2</v>
      </c>
      <c r="I46" s="12">
        <v>6.3E-2</v>
      </c>
      <c r="J46" s="12">
        <v>1E-3</v>
      </c>
      <c r="K46" s="13">
        <v>14</v>
      </c>
      <c r="L46" s="12">
        <v>1</v>
      </c>
      <c r="M46" s="12">
        <v>1.7000000000000001E-2</v>
      </c>
      <c r="N46" s="14">
        <v>1.7000000000000001E-2</v>
      </c>
    </row>
    <row r="47" spans="1:14" ht="13.5">
      <c r="A47" s="120"/>
      <c r="B47" s="10" t="s">
        <v>16</v>
      </c>
      <c r="C47" s="11">
        <v>15</v>
      </c>
      <c r="D47" s="12">
        <v>1</v>
      </c>
      <c r="E47" s="12">
        <v>1.9E-2</v>
      </c>
      <c r="F47" s="12">
        <v>1.7999999999999999E-2</v>
      </c>
      <c r="G47" s="13">
        <v>0</v>
      </c>
      <c r="H47" s="12">
        <v>0</v>
      </c>
      <c r="I47" s="12">
        <v>0</v>
      </c>
      <c r="J47" s="12">
        <v>0</v>
      </c>
      <c r="K47" s="13">
        <v>15</v>
      </c>
      <c r="L47" s="12">
        <v>1</v>
      </c>
      <c r="M47" s="12">
        <v>1.7999999999999999E-2</v>
      </c>
      <c r="N47" s="14">
        <v>1.7999999999999999E-2</v>
      </c>
    </row>
    <row r="48" spans="1:14" ht="13.5">
      <c r="A48" s="120"/>
      <c r="B48" s="10" t="s">
        <v>8</v>
      </c>
      <c r="C48" s="11">
        <v>67</v>
      </c>
      <c r="D48" s="12">
        <v>1</v>
      </c>
      <c r="E48" s="12">
        <v>8.4000000000000005E-2</v>
      </c>
      <c r="F48" s="12">
        <v>8.2000000000000003E-2</v>
      </c>
      <c r="G48" s="13">
        <v>0</v>
      </c>
      <c r="H48" s="12">
        <v>0</v>
      </c>
      <c r="I48" s="12">
        <v>0</v>
      </c>
      <c r="J48" s="12">
        <v>0</v>
      </c>
      <c r="K48" s="13">
        <v>67</v>
      </c>
      <c r="L48" s="12">
        <v>1</v>
      </c>
      <c r="M48" s="12">
        <v>8.2000000000000003E-2</v>
      </c>
      <c r="N48" s="14">
        <v>8.2000000000000003E-2</v>
      </c>
    </row>
    <row r="49" spans="1:14" ht="13.5">
      <c r="A49" s="120"/>
      <c r="B49" s="10" t="s">
        <v>10</v>
      </c>
      <c r="C49" s="11">
        <v>10</v>
      </c>
      <c r="D49" s="12">
        <v>1</v>
      </c>
      <c r="E49" s="12">
        <v>1.2E-2</v>
      </c>
      <c r="F49" s="12">
        <v>1.2E-2</v>
      </c>
      <c r="G49" s="13">
        <v>0</v>
      </c>
      <c r="H49" s="12">
        <v>0</v>
      </c>
      <c r="I49" s="12">
        <v>0</v>
      </c>
      <c r="J49" s="12">
        <v>0</v>
      </c>
      <c r="K49" s="13">
        <v>10</v>
      </c>
      <c r="L49" s="12">
        <v>1</v>
      </c>
      <c r="M49" s="12">
        <v>1.2E-2</v>
      </c>
      <c r="N49" s="14">
        <v>1.2E-2</v>
      </c>
    </row>
    <row r="50" spans="1:14" ht="13.5">
      <c r="A50" s="120"/>
      <c r="B50" s="10" t="s">
        <v>12</v>
      </c>
      <c r="C50" s="11">
        <v>15</v>
      </c>
      <c r="D50" s="12">
        <v>1</v>
      </c>
      <c r="E50" s="12">
        <v>1.9E-2</v>
      </c>
      <c r="F50" s="12">
        <v>1.7999999999999999E-2</v>
      </c>
      <c r="G50" s="13">
        <v>0</v>
      </c>
      <c r="H50" s="12">
        <v>0</v>
      </c>
      <c r="I50" s="12">
        <v>0</v>
      </c>
      <c r="J50" s="12">
        <v>0</v>
      </c>
      <c r="K50" s="13">
        <v>15</v>
      </c>
      <c r="L50" s="12">
        <v>1</v>
      </c>
      <c r="M50" s="12">
        <v>1.7999999999999999E-2</v>
      </c>
      <c r="N50" s="14">
        <v>1.7999999999999999E-2</v>
      </c>
    </row>
    <row r="51" spans="1:14" ht="13.5">
      <c r="A51" s="120"/>
      <c r="B51" s="10" t="s">
        <v>13</v>
      </c>
      <c r="C51" s="11">
        <v>35</v>
      </c>
      <c r="D51" s="12">
        <v>1</v>
      </c>
      <c r="E51" s="12">
        <v>4.3999999999999997E-2</v>
      </c>
      <c r="F51" s="12">
        <v>4.2999999999999997E-2</v>
      </c>
      <c r="G51" s="13">
        <v>0</v>
      </c>
      <c r="H51" s="12">
        <v>0</v>
      </c>
      <c r="I51" s="12">
        <v>0</v>
      </c>
      <c r="J51" s="12">
        <v>0</v>
      </c>
      <c r="K51" s="13">
        <v>35</v>
      </c>
      <c r="L51" s="12">
        <v>1</v>
      </c>
      <c r="M51" s="12">
        <v>4.2999999999999997E-2</v>
      </c>
      <c r="N51" s="14">
        <v>4.2999999999999997E-2</v>
      </c>
    </row>
    <row r="52" spans="1:14" ht="13.5">
      <c r="A52" s="120"/>
      <c r="B52" s="10" t="s">
        <v>14</v>
      </c>
      <c r="C52" s="11">
        <v>21</v>
      </c>
      <c r="D52" s="12">
        <v>0.91300000000000003</v>
      </c>
      <c r="E52" s="12">
        <v>2.5999999999999999E-2</v>
      </c>
      <c r="F52" s="12">
        <v>2.5999999999999999E-2</v>
      </c>
      <c r="G52" s="13">
        <v>2</v>
      </c>
      <c r="H52" s="12">
        <v>8.6999999999999994E-2</v>
      </c>
      <c r="I52" s="12">
        <v>0.125</v>
      </c>
      <c r="J52" s="12">
        <v>2E-3</v>
      </c>
      <c r="K52" s="13">
        <v>23</v>
      </c>
      <c r="L52" s="12">
        <v>1</v>
      </c>
      <c r="M52" s="12">
        <v>2.8000000000000001E-2</v>
      </c>
      <c r="N52" s="14">
        <v>2.8000000000000001E-2</v>
      </c>
    </row>
    <row r="53" spans="1:14" ht="13.5">
      <c r="A53" s="120"/>
      <c r="B53" s="10" t="s">
        <v>9</v>
      </c>
      <c r="C53" s="11">
        <v>133</v>
      </c>
      <c r="D53" s="12">
        <v>0.97799999999999998</v>
      </c>
      <c r="E53" s="12">
        <v>0.16600000000000001</v>
      </c>
      <c r="F53" s="12">
        <v>0.16300000000000001</v>
      </c>
      <c r="G53" s="13">
        <v>3</v>
      </c>
      <c r="H53" s="12">
        <v>2.1999999999999999E-2</v>
      </c>
      <c r="I53" s="12">
        <v>0.188</v>
      </c>
      <c r="J53" s="12">
        <v>4.0000000000000001E-3</v>
      </c>
      <c r="K53" s="13">
        <v>136</v>
      </c>
      <c r="L53" s="12">
        <v>1</v>
      </c>
      <c r="M53" s="12">
        <v>0.16600000000000001</v>
      </c>
      <c r="N53" s="14">
        <v>0.16600000000000001</v>
      </c>
    </row>
    <row r="54" spans="1:14" ht="13.5">
      <c r="A54" s="120"/>
      <c r="B54" s="10" t="s">
        <v>15</v>
      </c>
      <c r="C54" s="11">
        <v>14</v>
      </c>
      <c r="D54" s="12">
        <v>1</v>
      </c>
      <c r="E54" s="12">
        <v>1.7000000000000001E-2</v>
      </c>
      <c r="F54" s="12">
        <v>1.7000000000000001E-2</v>
      </c>
      <c r="G54" s="13">
        <v>0</v>
      </c>
      <c r="H54" s="12">
        <v>0</v>
      </c>
      <c r="I54" s="12">
        <v>0</v>
      </c>
      <c r="J54" s="12">
        <v>0</v>
      </c>
      <c r="K54" s="13">
        <v>14</v>
      </c>
      <c r="L54" s="12">
        <v>1</v>
      </c>
      <c r="M54" s="12">
        <v>1.7000000000000001E-2</v>
      </c>
      <c r="N54" s="14">
        <v>1.7000000000000001E-2</v>
      </c>
    </row>
    <row r="55" spans="1:14" ht="13.5">
      <c r="A55" s="120"/>
      <c r="B55" s="10" t="s">
        <v>17</v>
      </c>
      <c r="C55" s="11">
        <v>62</v>
      </c>
      <c r="D55" s="12">
        <v>1</v>
      </c>
      <c r="E55" s="12">
        <v>7.6999999999999999E-2</v>
      </c>
      <c r="F55" s="12">
        <v>7.5999999999999998E-2</v>
      </c>
      <c r="G55" s="13">
        <v>0</v>
      </c>
      <c r="H55" s="12">
        <v>0</v>
      </c>
      <c r="I55" s="12">
        <v>0</v>
      </c>
      <c r="J55" s="12">
        <v>0</v>
      </c>
      <c r="K55" s="13">
        <v>62</v>
      </c>
      <c r="L55" s="12">
        <v>1</v>
      </c>
      <c r="M55" s="12">
        <v>7.5999999999999998E-2</v>
      </c>
      <c r="N55" s="14">
        <v>7.5999999999999998E-2</v>
      </c>
    </row>
    <row r="56" spans="1:14" ht="13.5">
      <c r="A56" s="120"/>
      <c r="B56" s="10" t="s">
        <v>18</v>
      </c>
      <c r="C56" s="11">
        <v>46</v>
      </c>
      <c r="D56" s="12">
        <v>1</v>
      </c>
      <c r="E56" s="12">
        <v>5.7000000000000002E-2</v>
      </c>
      <c r="F56" s="12">
        <v>5.6000000000000001E-2</v>
      </c>
      <c r="G56" s="13">
        <v>0</v>
      </c>
      <c r="H56" s="12">
        <v>0</v>
      </c>
      <c r="I56" s="12">
        <v>0</v>
      </c>
      <c r="J56" s="12">
        <v>0</v>
      </c>
      <c r="K56" s="13">
        <v>46</v>
      </c>
      <c r="L56" s="12">
        <v>1</v>
      </c>
      <c r="M56" s="12">
        <v>5.6000000000000001E-2</v>
      </c>
      <c r="N56" s="14">
        <v>5.6000000000000001E-2</v>
      </c>
    </row>
    <row r="57" spans="1:14" ht="13.5">
      <c r="A57" s="120"/>
      <c r="B57" s="10" t="s">
        <v>19</v>
      </c>
      <c r="C57" s="11">
        <v>52</v>
      </c>
      <c r="D57" s="12">
        <v>0.96299999999999997</v>
      </c>
      <c r="E57" s="12">
        <v>6.5000000000000002E-2</v>
      </c>
      <c r="F57" s="12">
        <v>6.4000000000000001E-2</v>
      </c>
      <c r="G57" s="13">
        <v>2</v>
      </c>
      <c r="H57" s="12">
        <v>3.6999999999999998E-2</v>
      </c>
      <c r="I57" s="12">
        <v>0.125</v>
      </c>
      <c r="J57" s="12">
        <v>2E-3</v>
      </c>
      <c r="K57" s="13">
        <v>54</v>
      </c>
      <c r="L57" s="12">
        <v>1</v>
      </c>
      <c r="M57" s="12">
        <v>6.6000000000000003E-2</v>
      </c>
      <c r="N57" s="14">
        <v>6.6000000000000003E-2</v>
      </c>
    </row>
    <row r="58" spans="1:14" ht="13.5">
      <c r="A58" s="120"/>
      <c r="B58" s="10" t="s">
        <v>20</v>
      </c>
      <c r="C58" s="11">
        <v>17</v>
      </c>
      <c r="D58" s="12">
        <v>0.77300000000000002</v>
      </c>
      <c r="E58" s="12">
        <v>2.1000000000000001E-2</v>
      </c>
      <c r="F58" s="12">
        <v>2.1000000000000001E-2</v>
      </c>
      <c r="G58" s="13">
        <v>5</v>
      </c>
      <c r="H58" s="12">
        <v>0.22700000000000001</v>
      </c>
      <c r="I58" s="12">
        <v>0.313</v>
      </c>
      <c r="J58" s="12">
        <v>6.0000000000000001E-3</v>
      </c>
      <c r="K58" s="13">
        <v>22</v>
      </c>
      <c r="L58" s="12">
        <v>1</v>
      </c>
      <c r="M58" s="12">
        <v>2.7E-2</v>
      </c>
      <c r="N58" s="14">
        <v>2.7E-2</v>
      </c>
    </row>
    <row r="59" spans="1:14" ht="13.5">
      <c r="A59" s="120"/>
      <c r="B59" s="10" t="s">
        <v>26</v>
      </c>
      <c r="C59" s="11">
        <v>4</v>
      </c>
      <c r="D59" s="12">
        <v>1</v>
      </c>
      <c r="E59" s="12">
        <v>5.0000000000000001E-3</v>
      </c>
      <c r="F59" s="12">
        <v>5.0000000000000001E-3</v>
      </c>
      <c r="G59" s="13">
        <v>0</v>
      </c>
      <c r="H59" s="12">
        <v>0</v>
      </c>
      <c r="I59" s="12">
        <v>0</v>
      </c>
      <c r="J59" s="12">
        <v>0</v>
      </c>
      <c r="K59" s="13">
        <v>4</v>
      </c>
      <c r="L59" s="12">
        <v>1</v>
      </c>
      <c r="M59" s="12">
        <v>5.0000000000000001E-3</v>
      </c>
      <c r="N59" s="14">
        <v>5.0000000000000001E-3</v>
      </c>
    </row>
    <row r="60" spans="1:14" ht="13.5">
      <c r="A60" s="120"/>
      <c r="B60" s="10" t="s">
        <v>21</v>
      </c>
      <c r="C60" s="11">
        <v>26</v>
      </c>
      <c r="D60" s="12">
        <v>1</v>
      </c>
      <c r="E60" s="12">
        <v>3.2000000000000001E-2</v>
      </c>
      <c r="F60" s="12">
        <v>3.2000000000000001E-2</v>
      </c>
      <c r="G60" s="13">
        <v>0</v>
      </c>
      <c r="H60" s="12">
        <v>0</v>
      </c>
      <c r="I60" s="12">
        <v>0</v>
      </c>
      <c r="J60" s="12">
        <v>0</v>
      </c>
      <c r="K60" s="13">
        <v>26</v>
      </c>
      <c r="L60" s="12">
        <v>1</v>
      </c>
      <c r="M60" s="12">
        <v>3.2000000000000001E-2</v>
      </c>
      <c r="N60" s="14">
        <v>3.2000000000000001E-2</v>
      </c>
    </row>
    <row r="61" spans="1:14" ht="13.5">
      <c r="A61" s="120"/>
      <c r="B61" s="10" t="s">
        <v>22</v>
      </c>
      <c r="C61" s="11">
        <v>8</v>
      </c>
      <c r="D61" s="12">
        <v>1</v>
      </c>
      <c r="E61" s="12">
        <v>0.01</v>
      </c>
      <c r="F61" s="12">
        <v>0.01</v>
      </c>
      <c r="G61" s="13">
        <v>0</v>
      </c>
      <c r="H61" s="12">
        <v>0</v>
      </c>
      <c r="I61" s="12">
        <v>0</v>
      </c>
      <c r="J61" s="12">
        <v>0</v>
      </c>
      <c r="K61" s="13">
        <v>8</v>
      </c>
      <c r="L61" s="12">
        <v>1</v>
      </c>
      <c r="M61" s="12">
        <v>0.01</v>
      </c>
      <c r="N61" s="14">
        <v>0.01</v>
      </c>
    </row>
    <row r="62" spans="1:14" ht="13.5">
      <c r="A62" s="120"/>
      <c r="B62" s="10" t="s">
        <v>23</v>
      </c>
      <c r="C62" s="11">
        <v>42</v>
      </c>
      <c r="D62" s="12">
        <v>0.95499999999999996</v>
      </c>
      <c r="E62" s="12">
        <v>5.1999999999999998E-2</v>
      </c>
      <c r="F62" s="12">
        <v>5.0999999999999997E-2</v>
      </c>
      <c r="G62" s="13">
        <v>2</v>
      </c>
      <c r="H62" s="12">
        <v>4.4999999999999998E-2</v>
      </c>
      <c r="I62" s="12">
        <v>0.125</v>
      </c>
      <c r="J62" s="12">
        <v>2E-3</v>
      </c>
      <c r="K62" s="13">
        <v>44</v>
      </c>
      <c r="L62" s="12">
        <v>1</v>
      </c>
      <c r="M62" s="12">
        <v>5.3999999999999999E-2</v>
      </c>
      <c r="N62" s="14">
        <v>5.3999999999999999E-2</v>
      </c>
    </row>
    <row r="63" spans="1:14" ht="13.5">
      <c r="A63" s="120"/>
      <c r="B63" s="10" t="s">
        <v>24</v>
      </c>
      <c r="C63" s="11">
        <v>61</v>
      </c>
      <c r="D63" s="12">
        <v>1</v>
      </c>
      <c r="E63" s="12">
        <v>7.5999999999999998E-2</v>
      </c>
      <c r="F63" s="12">
        <v>7.4999999999999997E-2</v>
      </c>
      <c r="G63" s="13">
        <v>0</v>
      </c>
      <c r="H63" s="12">
        <v>0</v>
      </c>
      <c r="I63" s="12">
        <v>0</v>
      </c>
      <c r="J63" s="12">
        <v>0</v>
      </c>
      <c r="K63" s="13">
        <v>61</v>
      </c>
      <c r="L63" s="12">
        <v>1</v>
      </c>
      <c r="M63" s="12">
        <v>7.4999999999999997E-2</v>
      </c>
      <c r="N63" s="14">
        <v>7.4999999999999997E-2</v>
      </c>
    </row>
    <row r="64" spans="1:14" ht="13.5">
      <c r="A64" s="120"/>
      <c r="B64" s="10" t="s">
        <v>25</v>
      </c>
      <c r="C64" s="11">
        <v>24</v>
      </c>
      <c r="D64" s="12">
        <v>0.96</v>
      </c>
      <c r="E64" s="12">
        <v>0.03</v>
      </c>
      <c r="F64" s="12">
        <v>2.9000000000000001E-2</v>
      </c>
      <c r="G64" s="13">
        <v>1</v>
      </c>
      <c r="H64" s="12">
        <v>0.04</v>
      </c>
      <c r="I64" s="12">
        <v>6.3E-2</v>
      </c>
      <c r="J64" s="12">
        <v>1E-3</v>
      </c>
      <c r="K64" s="13">
        <v>25</v>
      </c>
      <c r="L64" s="12">
        <v>1</v>
      </c>
      <c r="M64" s="12">
        <v>3.1E-2</v>
      </c>
      <c r="N64" s="14">
        <v>3.1E-2</v>
      </c>
    </row>
    <row r="65" spans="1:35" ht="13.5">
      <c r="A65" s="120"/>
      <c r="B65" s="10" t="s">
        <v>11</v>
      </c>
      <c r="C65" s="11">
        <v>69</v>
      </c>
      <c r="D65" s="12">
        <v>1</v>
      </c>
      <c r="E65" s="12">
        <v>8.5999999999999993E-2</v>
      </c>
      <c r="F65" s="12">
        <v>8.4000000000000005E-2</v>
      </c>
      <c r="G65" s="13">
        <v>0</v>
      </c>
      <c r="H65" s="12">
        <v>0</v>
      </c>
      <c r="I65" s="12">
        <v>0</v>
      </c>
      <c r="J65" s="12">
        <v>0</v>
      </c>
      <c r="K65" s="13">
        <v>69</v>
      </c>
      <c r="L65" s="12">
        <v>1</v>
      </c>
      <c r="M65" s="12">
        <v>8.4000000000000005E-2</v>
      </c>
      <c r="N65" s="14">
        <v>8.4000000000000005E-2</v>
      </c>
    </row>
    <row r="66" spans="1:35" ht="13.5">
      <c r="A66" s="120"/>
      <c r="B66" s="10" t="s">
        <v>7</v>
      </c>
      <c r="C66" s="15">
        <v>27</v>
      </c>
      <c r="D66" s="16">
        <v>1</v>
      </c>
      <c r="E66" s="16">
        <v>3.4000000000000002E-2</v>
      </c>
      <c r="F66" s="16">
        <v>3.3000000000000002E-2</v>
      </c>
      <c r="G66" s="17">
        <v>0</v>
      </c>
      <c r="H66" s="16">
        <v>0</v>
      </c>
      <c r="I66" s="16">
        <v>0</v>
      </c>
      <c r="J66" s="16">
        <v>0</v>
      </c>
      <c r="K66" s="17">
        <v>27</v>
      </c>
      <c r="L66" s="16">
        <v>1</v>
      </c>
      <c r="M66" s="16">
        <v>3.3000000000000002E-2</v>
      </c>
      <c r="N66" s="18">
        <v>3.3000000000000002E-2</v>
      </c>
    </row>
    <row r="67" spans="1:35" ht="13.5">
      <c r="A67" s="120"/>
      <c r="B67" s="10" t="s">
        <v>83</v>
      </c>
      <c r="C67" s="11">
        <v>9</v>
      </c>
      <c r="D67" s="12">
        <v>1</v>
      </c>
      <c r="E67" s="12">
        <v>1.0999999999999999E-2</v>
      </c>
      <c r="F67" s="12">
        <v>1.0999999999999999E-2</v>
      </c>
      <c r="G67" s="13">
        <v>0</v>
      </c>
      <c r="H67" s="12">
        <v>0</v>
      </c>
      <c r="I67" s="12">
        <v>0</v>
      </c>
      <c r="J67" s="12">
        <v>0</v>
      </c>
      <c r="K67" s="13">
        <v>9</v>
      </c>
      <c r="L67" s="12">
        <v>1</v>
      </c>
      <c r="M67" s="12">
        <v>1.0999999999999999E-2</v>
      </c>
      <c r="N67" s="14">
        <v>1.0999999999999999E-2</v>
      </c>
    </row>
    <row r="68" spans="1:35" ht="13.5">
      <c r="A68" s="120"/>
      <c r="B68" s="128"/>
      <c r="C68" s="15"/>
      <c r="D68" s="16"/>
      <c r="E68" s="16"/>
      <c r="F68" s="16"/>
      <c r="G68" s="17"/>
      <c r="H68" s="16"/>
      <c r="I68" s="16"/>
      <c r="J68" s="16"/>
      <c r="K68" s="17"/>
      <c r="L68" s="16"/>
      <c r="M68" s="16"/>
      <c r="N68" s="18"/>
    </row>
    <row r="69" spans="1:35" ht="14.25" thickBot="1">
      <c r="A69" s="121"/>
      <c r="B69" s="19" t="s">
        <v>3</v>
      </c>
      <c r="C69" s="20">
        <v>801</v>
      </c>
      <c r="D69" s="21">
        <v>0.98</v>
      </c>
      <c r="E69" s="21">
        <v>1</v>
      </c>
      <c r="F69" s="21">
        <v>0.98</v>
      </c>
      <c r="G69" s="22">
        <v>16</v>
      </c>
      <c r="H69" s="21">
        <v>0.02</v>
      </c>
      <c r="I69" s="21">
        <v>1</v>
      </c>
      <c r="J69" s="21">
        <v>0.02</v>
      </c>
      <c r="K69" s="22">
        <v>817</v>
      </c>
      <c r="L69" s="21">
        <v>1</v>
      </c>
      <c r="M69" s="21">
        <v>1</v>
      </c>
      <c r="N69" s="23">
        <v>1</v>
      </c>
    </row>
    <row r="70" spans="1:35" ht="13.5">
      <c r="A70" s="58"/>
      <c r="B70" s="58"/>
      <c r="C70" s="32"/>
      <c r="D70" s="33"/>
      <c r="E70" s="57"/>
      <c r="F70" s="32"/>
      <c r="G70" s="33"/>
      <c r="H70" s="33"/>
    </row>
    <row r="71" spans="1:35" ht="13.5">
      <c r="A71" s="58"/>
      <c r="B71" s="58"/>
      <c r="C71" s="32"/>
      <c r="D71" s="33"/>
      <c r="E71" s="30"/>
      <c r="F71" s="32"/>
      <c r="G71" s="33"/>
      <c r="H71" s="33"/>
    </row>
    <row r="72" spans="1:35" ht="12.75">
      <c r="A72" s="52" t="s">
        <v>36</v>
      </c>
      <c r="F72" s="25" t="s">
        <v>1</v>
      </c>
      <c r="G72" s="25"/>
      <c r="H72" s="25"/>
      <c r="I72" s="25"/>
      <c r="J72" s="25" t="s">
        <v>2</v>
      </c>
    </row>
    <row r="73" spans="1:35" ht="12" customHeight="1">
      <c r="A73" s="213"/>
      <c r="B73" s="214"/>
      <c r="C73" s="320" t="s">
        <v>39</v>
      </c>
      <c r="D73" s="321"/>
      <c r="E73" s="321"/>
      <c r="F73" s="322"/>
      <c r="G73" s="27"/>
      <c r="H73" s="27"/>
    </row>
    <row r="74" spans="1:35">
      <c r="A74" s="215"/>
      <c r="B74" s="216"/>
      <c r="C74" s="323" t="s">
        <v>33</v>
      </c>
      <c r="D74" s="324"/>
      <c r="E74" s="324"/>
      <c r="F74" s="325"/>
      <c r="G74" s="27"/>
      <c r="H74" s="27"/>
    </row>
    <row r="75" spans="1:35" ht="45">
      <c r="A75" s="215"/>
      <c r="B75" s="216"/>
      <c r="C75" s="217">
        <v>2010</v>
      </c>
      <c r="D75" s="218">
        <v>2005</v>
      </c>
      <c r="E75" s="219">
        <v>2000</v>
      </c>
      <c r="F75" s="220" t="s">
        <v>31</v>
      </c>
      <c r="G75" s="28"/>
      <c r="H75" s="28"/>
      <c r="I75" s="29"/>
      <c r="M75" s="26"/>
      <c r="Y75" s="59"/>
      <c r="Z75" s="59"/>
      <c r="AA75" s="59"/>
      <c r="AC75" s="59"/>
      <c r="AD75" s="59"/>
      <c r="AE75" s="59"/>
      <c r="AG75" s="59"/>
      <c r="AH75" s="59"/>
      <c r="AI75" s="59"/>
    </row>
    <row r="76" spans="1:35" ht="13.5">
      <c r="A76" s="221" t="s">
        <v>30</v>
      </c>
      <c r="B76" s="222" t="s">
        <v>5</v>
      </c>
      <c r="C76" s="223">
        <f>D7</f>
        <v>1</v>
      </c>
      <c r="D76" s="224">
        <v>1</v>
      </c>
      <c r="E76" s="225">
        <v>1</v>
      </c>
      <c r="F76" s="226">
        <f>D76-E76</f>
        <v>0</v>
      </c>
      <c r="G76" s="30"/>
      <c r="H76" s="31"/>
      <c r="I76" s="32"/>
      <c r="M76" s="26"/>
      <c r="Y76" s="59"/>
      <c r="Z76" s="59"/>
      <c r="AA76" s="59"/>
      <c r="AC76" s="59"/>
      <c r="AD76" s="59"/>
      <c r="AE76" s="59"/>
      <c r="AG76" s="59"/>
      <c r="AH76" s="59"/>
      <c r="AI76" s="59"/>
    </row>
    <row r="77" spans="1:35" ht="13.5">
      <c r="A77" s="227"/>
      <c r="B77" s="228" t="s">
        <v>6</v>
      </c>
      <c r="C77" s="229">
        <f t="shared" ref="C77:C107" si="10">D8</f>
        <v>0.94444444444444442</v>
      </c>
      <c r="D77" s="230">
        <v>0.92900000000000005</v>
      </c>
      <c r="E77" s="231">
        <v>1</v>
      </c>
      <c r="F77" s="232">
        <f>D77-E77</f>
        <v>-7.0999999999999952E-2</v>
      </c>
      <c r="G77" s="30"/>
      <c r="H77" s="31"/>
      <c r="I77" s="32"/>
      <c r="M77" s="26"/>
      <c r="Y77" s="59"/>
      <c r="Z77" s="59"/>
      <c r="AA77" s="59"/>
      <c r="AC77" s="59"/>
      <c r="AD77" s="59"/>
      <c r="AE77" s="59"/>
      <c r="AG77" s="59"/>
      <c r="AH77" s="59"/>
      <c r="AI77" s="59"/>
    </row>
    <row r="78" spans="1:35" ht="13.5">
      <c r="A78" s="227"/>
      <c r="B78" s="228" t="s">
        <v>64</v>
      </c>
      <c r="C78" s="229">
        <f t="shared" si="10"/>
        <v>1</v>
      </c>
      <c r="D78" s="230"/>
      <c r="E78" s="231"/>
      <c r="F78" s="232"/>
      <c r="G78" s="30"/>
      <c r="H78" s="31"/>
      <c r="I78" s="32"/>
    </row>
    <row r="79" spans="1:35" ht="13.5">
      <c r="A79" s="227"/>
      <c r="B79" s="228" t="s">
        <v>65</v>
      </c>
      <c r="C79" s="229">
        <f t="shared" si="10"/>
        <v>0.98181818181818181</v>
      </c>
      <c r="D79" s="230"/>
      <c r="E79" s="231"/>
      <c r="F79" s="232"/>
      <c r="G79" s="30"/>
      <c r="H79" s="31"/>
      <c r="I79" s="32"/>
    </row>
    <row r="80" spans="1:35" ht="13.5">
      <c r="A80" s="227"/>
      <c r="B80" s="228" t="s">
        <v>16</v>
      </c>
      <c r="C80" s="229">
        <f t="shared" si="10"/>
        <v>0.97435897435897434</v>
      </c>
      <c r="D80" s="230">
        <v>1</v>
      </c>
      <c r="E80" s="231"/>
      <c r="F80" s="232"/>
      <c r="G80" s="30"/>
      <c r="H80" s="31"/>
      <c r="I80" s="32"/>
      <c r="M80" s="26"/>
      <c r="Y80" s="59"/>
      <c r="Z80" s="59"/>
      <c r="AA80" s="59"/>
      <c r="AC80" s="59"/>
      <c r="AD80" s="59"/>
      <c r="AE80" s="59"/>
      <c r="AG80" s="59"/>
      <c r="AH80" s="59"/>
      <c r="AI80" s="59"/>
    </row>
    <row r="81" spans="1:35" ht="13.15" customHeight="1">
      <c r="A81" s="227"/>
      <c r="B81" s="228" t="s">
        <v>8</v>
      </c>
      <c r="C81" s="229">
        <f t="shared" si="10"/>
        <v>1</v>
      </c>
      <c r="D81" s="230">
        <v>1</v>
      </c>
      <c r="E81" s="231"/>
      <c r="F81" s="232"/>
      <c r="G81" s="30"/>
      <c r="H81" s="26"/>
      <c r="I81" s="32"/>
      <c r="M81" s="26"/>
      <c r="Y81" s="59"/>
      <c r="Z81" s="59"/>
      <c r="AA81" s="59"/>
      <c r="AC81" s="59"/>
      <c r="AD81" s="59"/>
      <c r="AE81" s="59"/>
      <c r="AG81" s="59"/>
      <c r="AH81" s="59"/>
      <c r="AI81" s="59"/>
    </row>
    <row r="82" spans="1:35" ht="13.5">
      <c r="A82" s="227"/>
      <c r="B82" s="228" t="s">
        <v>10</v>
      </c>
      <c r="C82" s="233">
        <f t="shared" si="10"/>
        <v>0.8571428571428571</v>
      </c>
      <c r="D82" s="230">
        <v>1</v>
      </c>
      <c r="E82" s="231">
        <v>0.9</v>
      </c>
      <c r="F82" s="232">
        <f>D82-E82</f>
        <v>9.9999999999999978E-2</v>
      </c>
      <c r="G82" s="30"/>
      <c r="H82" s="26"/>
      <c r="I82" s="32"/>
      <c r="M82" s="26"/>
      <c r="Y82" s="59"/>
      <c r="Z82" s="59"/>
      <c r="AA82" s="59"/>
      <c r="AC82" s="59"/>
      <c r="AD82" s="59"/>
      <c r="AE82" s="59"/>
      <c r="AG82" s="59"/>
      <c r="AH82" s="59"/>
      <c r="AI82" s="59"/>
    </row>
    <row r="83" spans="1:35" ht="13.5">
      <c r="A83" s="227"/>
      <c r="B83" s="228" t="s">
        <v>12</v>
      </c>
      <c r="C83" s="229">
        <f t="shared" si="10"/>
        <v>0.94444444444444442</v>
      </c>
      <c r="D83" s="230">
        <v>1</v>
      </c>
      <c r="E83" s="231"/>
      <c r="F83" s="232"/>
      <c r="G83" s="30"/>
      <c r="H83" s="26"/>
      <c r="I83" s="32"/>
      <c r="M83" s="26"/>
      <c r="Y83" s="59"/>
      <c r="Z83" s="59"/>
      <c r="AA83" s="59"/>
      <c r="AC83" s="59"/>
      <c r="AD83" s="59"/>
      <c r="AE83" s="59"/>
      <c r="AG83" s="59"/>
      <c r="AH83" s="59"/>
      <c r="AI83" s="59"/>
    </row>
    <row r="84" spans="1:35" ht="13.5">
      <c r="A84" s="227"/>
      <c r="B84" s="228" t="s">
        <v>13</v>
      </c>
      <c r="C84" s="229">
        <f t="shared" si="10"/>
        <v>0.97619047619047616</v>
      </c>
      <c r="D84" s="230">
        <v>1</v>
      </c>
      <c r="E84" s="231">
        <v>0.94545454545454544</v>
      </c>
      <c r="F84" s="232">
        <f>D84-E84</f>
        <v>5.4545454545454564E-2</v>
      </c>
      <c r="G84" s="30"/>
      <c r="H84" s="26"/>
      <c r="I84" s="32"/>
      <c r="M84" s="26"/>
      <c r="Y84" s="59"/>
      <c r="Z84" s="59"/>
      <c r="AA84" s="59"/>
      <c r="AC84" s="59"/>
      <c r="AD84" s="59"/>
      <c r="AE84" s="59"/>
      <c r="AG84" s="59"/>
      <c r="AH84" s="59"/>
      <c r="AI84" s="59"/>
    </row>
    <row r="85" spans="1:35" ht="13.5">
      <c r="A85" s="227"/>
      <c r="B85" s="228" t="s">
        <v>66</v>
      </c>
      <c r="C85" s="229">
        <f t="shared" si="10"/>
        <v>0.96153846153846156</v>
      </c>
      <c r="D85" s="230"/>
      <c r="E85" s="231"/>
      <c r="F85" s="232"/>
      <c r="G85" s="30"/>
      <c r="H85" s="31"/>
      <c r="I85" s="32"/>
    </row>
    <row r="86" spans="1:35" ht="13.5">
      <c r="A86" s="227"/>
      <c r="B86" s="228" t="s">
        <v>14</v>
      </c>
      <c r="C86" s="229">
        <f t="shared" si="10"/>
        <v>1</v>
      </c>
      <c r="D86" s="230">
        <v>0.91300000000000003</v>
      </c>
      <c r="E86" s="231">
        <v>0.95945945945945954</v>
      </c>
      <c r="F86" s="232">
        <f>D86-E86</f>
        <v>-4.6459459459459507E-2</v>
      </c>
      <c r="G86" s="30"/>
      <c r="H86" s="26"/>
      <c r="I86" s="32"/>
      <c r="M86" s="26"/>
      <c r="Y86" s="59"/>
      <c r="Z86" s="59"/>
      <c r="AA86" s="59"/>
      <c r="AC86" s="59"/>
      <c r="AD86" s="59"/>
      <c r="AE86" s="59"/>
      <c r="AG86" s="59"/>
      <c r="AH86" s="59"/>
      <c r="AI86" s="59"/>
    </row>
    <row r="87" spans="1:35" ht="13.5">
      <c r="A87" s="227"/>
      <c r="B87" s="228" t="s">
        <v>9</v>
      </c>
      <c r="C87" s="229">
        <f t="shared" si="10"/>
        <v>0.98039215686274506</v>
      </c>
      <c r="D87" s="230">
        <v>0.97799999999999998</v>
      </c>
      <c r="E87" s="231">
        <v>1</v>
      </c>
      <c r="F87" s="232">
        <f>D87-E87</f>
        <v>-2.200000000000002E-2</v>
      </c>
      <c r="G87" s="30"/>
      <c r="H87" s="26"/>
      <c r="I87" s="32"/>
      <c r="M87" s="26"/>
      <c r="Y87" s="59"/>
      <c r="Z87" s="59"/>
      <c r="AA87" s="59"/>
      <c r="AC87" s="59"/>
      <c r="AD87" s="59"/>
      <c r="AE87" s="59"/>
      <c r="AG87" s="59"/>
      <c r="AH87" s="59"/>
      <c r="AI87" s="59"/>
    </row>
    <row r="88" spans="1:35" ht="13.5">
      <c r="A88" s="227"/>
      <c r="B88" s="228" t="s">
        <v>15</v>
      </c>
      <c r="C88" s="229">
        <f t="shared" si="10"/>
        <v>1</v>
      </c>
      <c r="D88" s="230">
        <v>1</v>
      </c>
      <c r="E88" s="231">
        <v>1</v>
      </c>
      <c r="F88" s="232">
        <f>D88-E88</f>
        <v>0</v>
      </c>
      <c r="G88" s="30"/>
      <c r="H88" s="26"/>
      <c r="I88" s="32"/>
      <c r="M88" s="26"/>
      <c r="Y88" s="59"/>
      <c r="Z88" s="59"/>
      <c r="AA88" s="59"/>
      <c r="AC88" s="59"/>
      <c r="AD88" s="59"/>
      <c r="AE88" s="59"/>
      <c r="AG88" s="59"/>
      <c r="AH88" s="59"/>
      <c r="AI88" s="59"/>
    </row>
    <row r="89" spans="1:35" ht="13.5">
      <c r="A89" s="227"/>
      <c r="B89" s="228" t="s">
        <v>17</v>
      </c>
      <c r="C89" s="229">
        <f t="shared" si="10"/>
        <v>1</v>
      </c>
      <c r="D89" s="230">
        <v>1</v>
      </c>
      <c r="E89" s="231">
        <v>0.9538461538461539</v>
      </c>
      <c r="F89" s="232">
        <f>D89-E89</f>
        <v>4.6153846153846101E-2</v>
      </c>
      <c r="G89" s="30"/>
      <c r="H89" s="26"/>
      <c r="I89" s="32"/>
      <c r="M89" s="26"/>
      <c r="Y89" s="59"/>
      <c r="Z89" s="59"/>
      <c r="AA89" s="59"/>
      <c r="AC89" s="59"/>
      <c r="AD89" s="59"/>
      <c r="AE89" s="59"/>
      <c r="AG89" s="59"/>
      <c r="AH89" s="59"/>
      <c r="AI89" s="59"/>
    </row>
    <row r="90" spans="1:35" ht="13.5">
      <c r="A90" s="227"/>
      <c r="B90" s="228" t="s">
        <v>18</v>
      </c>
      <c r="C90" s="229">
        <f t="shared" si="10"/>
        <v>1</v>
      </c>
      <c r="D90" s="230">
        <v>1</v>
      </c>
      <c r="E90" s="231"/>
      <c r="F90" s="232"/>
      <c r="G90" s="30"/>
      <c r="H90" s="26"/>
      <c r="I90" s="32"/>
      <c r="M90" s="26"/>
      <c r="Y90" s="59"/>
      <c r="Z90" s="59"/>
      <c r="AA90" s="59"/>
      <c r="AC90" s="59"/>
      <c r="AD90" s="59"/>
      <c r="AE90" s="59"/>
      <c r="AG90" s="59"/>
      <c r="AH90" s="59"/>
      <c r="AI90" s="59"/>
    </row>
    <row r="91" spans="1:35" ht="13.5">
      <c r="A91" s="227"/>
      <c r="B91" s="228" t="s">
        <v>19</v>
      </c>
      <c r="C91" s="229">
        <f t="shared" si="10"/>
        <v>0.97435897435897434</v>
      </c>
      <c r="D91" s="234">
        <v>0.96299999999999997</v>
      </c>
      <c r="E91" s="231"/>
      <c r="F91" s="232"/>
      <c r="G91" s="30"/>
      <c r="H91" s="26"/>
      <c r="I91" s="32"/>
      <c r="M91" s="26"/>
      <c r="Y91" s="59"/>
      <c r="Z91" s="59"/>
      <c r="AA91" s="59"/>
      <c r="AC91" s="59"/>
      <c r="AD91" s="59"/>
      <c r="AE91" s="59"/>
      <c r="AG91" s="59"/>
      <c r="AH91" s="59"/>
      <c r="AI91" s="59"/>
    </row>
    <row r="92" spans="1:35" ht="13.5">
      <c r="A92" s="227"/>
      <c r="B92" s="228" t="s">
        <v>67</v>
      </c>
      <c r="C92" s="229">
        <f t="shared" si="10"/>
        <v>0.9285714285714286</v>
      </c>
      <c r="D92" s="230"/>
      <c r="E92" s="231"/>
      <c r="F92" s="232"/>
      <c r="G92" s="30"/>
      <c r="H92" s="31"/>
      <c r="I92" s="32"/>
    </row>
    <row r="93" spans="1:35" ht="13.5">
      <c r="A93" s="227"/>
      <c r="B93" s="228" t="s">
        <v>20</v>
      </c>
      <c r="C93" s="229">
        <f t="shared" si="10"/>
        <v>1</v>
      </c>
      <c r="D93" s="230">
        <v>0.77300000000000002</v>
      </c>
      <c r="E93" s="231"/>
      <c r="F93" s="232"/>
      <c r="G93" s="30"/>
      <c r="H93" s="26"/>
      <c r="I93" s="32"/>
      <c r="M93" s="26"/>
      <c r="Y93" s="59"/>
      <c r="Z93" s="59"/>
      <c r="AA93" s="59"/>
      <c r="AC93" s="59"/>
      <c r="AD93" s="59"/>
      <c r="AE93" s="59"/>
      <c r="AG93" s="59"/>
      <c r="AH93" s="59"/>
      <c r="AI93" s="59"/>
    </row>
    <row r="94" spans="1:35" ht="13.5">
      <c r="A94" s="227"/>
      <c r="B94" s="228" t="s">
        <v>26</v>
      </c>
      <c r="C94" s="229">
        <f t="shared" si="10"/>
        <v>1</v>
      </c>
      <c r="D94" s="230">
        <v>1</v>
      </c>
      <c r="E94" s="231"/>
      <c r="F94" s="232"/>
      <c r="G94" s="30"/>
      <c r="H94" s="26"/>
      <c r="I94" s="32"/>
      <c r="M94" s="26"/>
      <c r="Y94" s="59"/>
      <c r="Z94" s="59"/>
      <c r="AA94" s="59"/>
      <c r="AC94" s="59"/>
      <c r="AD94" s="59"/>
      <c r="AE94" s="59"/>
      <c r="AG94" s="59"/>
      <c r="AH94" s="59"/>
      <c r="AI94" s="59"/>
    </row>
    <row r="95" spans="1:35" ht="13.5">
      <c r="A95" s="227"/>
      <c r="B95" s="228" t="s">
        <v>21</v>
      </c>
      <c r="C95" s="229">
        <f t="shared" si="10"/>
        <v>1</v>
      </c>
      <c r="D95" s="230">
        <v>1</v>
      </c>
      <c r="E95" s="231">
        <v>1</v>
      </c>
      <c r="F95" s="232">
        <f>D95-E95</f>
        <v>0</v>
      </c>
      <c r="G95" s="30"/>
      <c r="H95" s="26"/>
      <c r="I95" s="32"/>
      <c r="Y95" s="59"/>
      <c r="Z95" s="59"/>
      <c r="AA95" s="59"/>
      <c r="AC95" s="59"/>
      <c r="AD95" s="59"/>
      <c r="AE95" s="59"/>
      <c r="AG95" s="59"/>
      <c r="AH95" s="59"/>
      <c r="AI95" s="59"/>
    </row>
    <row r="96" spans="1:35" ht="13.5">
      <c r="A96" s="227"/>
      <c r="B96" s="228" t="s">
        <v>22</v>
      </c>
      <c r="C96" s="229">
        <f t="shared" si="10"/>
        <v>0.875</v>
      </c>
      <c r="D96" s="230">
        <v>1</v>
      </c>
      <c r="E96" s="231">
        <v>0.69696969696969702</v>
      </c>
      <c r="F96" s="232">
        <f>D96-E96</f>
        <v>0.30303030303030298</v>
      </c>
      <c r="G96" s="30"/>
      <c r="H96" s="26"/>
      <c r="I96" s="32"/>
      <c r="Y96" s="59"/>
      <c r="Z96" s="59"/>
      <c r="AA96" s="59"/>
      <c r="AC96" s="59"/>
      <c r="AD96" s="59"/>
      <c r="AE96" s="59"/>
      <c r="AG96" s="59"/>
      <c r="AH96" s="59"/>
      <c r="AI96" s="59"/>
    </row>
    <row r="97" spans="1:35" ht="13.5">
      <c r="A97" s="227"/>
      <c r="B97" s="228" t="s">
        <v>23</v>
      </c>
      <c r="C97" s="229">
        <f t="shared" si="10"/>
        <v>0.93617021276595747</v>
      </c>
      <c r="D97" s="230">
        <v>0.95499999999999996</v>
      </c>
      <c r="E97" s="231"/>
      <c r="F97" s="232"/>
      <c r="G97" s="30"/>
      <c r="H97" s="26"/>
      <c r="I97" s="32"/>
      <c r="Y97" s="59"/>
      <c r="Z97" s="59"/>
      <c r="AA97" s="59"/>
      <c r="AC97" s="59"/>
      <c r="AD97" s="59"/>
      <c r="AE97" s="59"/>
      <c r="AG97" s="59"/>
      <c r="AH97" s="59"/>
      <c r="AI97" s="59"/>
    </row>
    <row r="98" spans="1:35" ht="13.5">
      <c r="A98" s="227"/>
      <c r="B98" s="228" t="s">
        <v>68</v>
      </c>
      <c r="C98" s="229">
        <f t="shared" si="10"/>
        <v>1</v>
      </c>
      <c r="D98" s="230"/>
      <c r="E98" s="231"/>
      <c r="F98" s="232"/>
      <c r="G98" s="30"/>
      <c r="H98" s="31"/>
      <c r="I98" s="32"/>
    </row>
    <row r="99" spans="1:35" ht="13.5">
      <c r="A99" s="227"/>
      <c r="B99" s="228" t="s">
        <v>69</v>
      </c>
      <c r="C99" s="229">
        <f t="shared" si="10"/>
        <v>0.93333333333333335</v>
      </c>
      <c r="D99" s="230"/>
      <c r="E99" s="231"/>
      <c r="F99" s="232"/>
      <c r="G99" s="30"/>
      <c r="H99" s="31"/>
      <c r="I99" s="32"/>
    </row>
    <row r="100" spans="1:35" ht="13.5">
      <c r="A100" s="227"/>
      <c r="B100" s="228" t="s">
        <v>63</v>
      </c>
      <c r="C100" s="229">
        <f t="shared" si="10"/>
        <v>1</v>
      </c>
      <c r="D100" s="230">
        <v>1</v>
      </c>
      <c r="E100" s="231">
        <v>0.96666666666666667</v>
      </c>
      <c r="F100" s="232">
        <f>D100-E100</f>
        <v>3.3333333333333326E-2</v>
      </c>
      <c r="G100" s="30"/>
      <c r="H100" s="26"/>
      <c r="I100" s="32"/>
      <c r="Y100" s="59"/>
      <c r="Z100" s="59"/>
      <c r="AA100" s="59"/>
      <c r="AC100" s="59"/>
      <c r="AD100" s="59"/>
      <c r="AE100" s="59"/>
      <c r="AG100" s="59"/>
      <c r="AH100" s="59"/>
      <c r="AI100" s="59"/>
    </row>
    <row r="101" spans="1:35" ht="13.5">
      <c r="A101" s="227"/>
      <c r="B101" s="228" t="s">
        <v>25</v>
      </c>
      <c r="C101" s="229">
        <f t="shared" si="10"/>
        <v>0.95652173913043481</v>
      </c>
      <c r="D101" s="230">
        <v>0.96</v>
      </c>
      <c r="E101" s="231">
        <v>0.96</v>
      </c>
      <c r="F101" s="232">
        <f>D101-E101</f>
        <v>0</v>
      </c>
      <c r="G101" s="30"/>
      <c r="H101" s="31"/>
      <c r="I101" s="32"/>
      <c r="Y101" s="59"/>
      <c r="Z101" s="59"/>
      <c r="AA101" s="59"/>
      <c r="AC101" s="59"/>
      <c r="AD101" s="59"/>
      <c r="AE101" s="59"/>
      <c r="AG101" s="59"/>
      <c r="AH101" s="59"/>
      <c r="AI101" s="59"/>
    </row>
    <row r="102" spans="1:35" ht="13.5">
      <c r="A102" s="227"/>
      <c r="B102" s="228" t="s">
        <v>11</v>
      </c>
      <c r="C102" s="229">
        <f t="shared" si="10"/>
        <v>0.98333333333333328</v>
      </c>
      <c r="D102" s="230">
        <v>1</v>
      </c>
      <c r="E102" s="231">
        <v>1</v>
      </c>
      <c r="F102" s="232">
        <f>D102-E102</f>
        <v>0</v>
      </c>
      <c r="G102" s="30"/>
      <c r="H102" s="31"/>
      <c r="I102" s="32"/>
      <c r="Y102" s="59"/>
      <c r="Z102" s="59"/>
      <c r="AA102" s="59"/>
      <c r="AC102" s="59"/>
      <c r="AD102" s="59"/>
      <c r="AE102" s="59"/>
      <c r="AG102" s="59"/>
      <c r="AH102" s="59"/>
      <c r="AI102" s="59"/>
    </row>
    <row r="103" spans="1:35" ht="13.5">
      <c r="A103" s="227"/>
      <c r="B103" s="228" t="s">
        <v>32</v>
      </c>
      <c r="C103" s="229">
        <f t="shared" si="10"/>
        <v>1</v>
      </c>
      <c r="D103" s="230"/>
      <c r="E103" s="231">
        <v>1</v>
      </c>
      <c r="F103" s="232"/>
      <c r="G103" s="30"/>
      <c r="H103" s="31"/>
      <c r="I103" s="32"/>
      <c r="Y103" s="59"/>
      <c r="Z103" s="59"/>
      <c r="AA103" s="59"/>
      <c r="AC103" s="59"/>
      <c r="AD103" s="59"/>
      <c r="AE103" s="59"/>
      <c r="AG103" s="59"/>
      <c r="AH103" s="59"/>
      <c r="AI103" s="59"/>
    </row>
    <row r="104" spans="1:35" ht="13.5">
      <c r="A104" s="227"/>
      <c r="B104" s="228" t="s">
        <v>7</v>
      </c>
      <c r="C104" s="229">
        <f t="shared" si="10"/>
        <v>1</v>
      </c>
      <c r="D104" s="230">
        <v>1</v>
      </c>
      <c r="E104" s="231">
        <v>1</v>
      </c>
      <c r="F104" s="232">
        <f>D104-E104</f>
        <v>0</v>
      </c>
      <c r="G104" s="30"/>
      <c r="H104" s="31"/>
      <c r="I104" s="32"/>
    </row>
    <row r="105" spans="1:35" ht="13.5">
      <c r="A105" s="227"/>
      <c r="B105" s="228" t="s">
        <v>83</v>
      </c>
      <c r="C105" s="229">
        <f t="shared" si="10"/>
        <v>1</v>
      </c>
      <c r="D105" s="230">
        <v>1</v>
      </c>
      <c r="E105" s="231">
        <v>0.98701298701298701</v>
      </c>
      <c r="F105" s="232">
        <f>D105-E105</f>
        <v>1.2987012987012991E-2</v>
      </c>
      <c r="G105" s="30"/>
      <c r="H105" s="26"/>
      <c r="I105" s="32"/>
      <c r="M105" s="26"/>
      <c r="Y105" s="59"/>
      <c r="Z105" s="59"/>
      <c r="AA105" s="59"/>
      <c r="AC105" s="59"/>
      <c r="AD105" s="59"/>
      <c r="AE105" s="59"/>
      <c r="AG105" s="59"/>
      <c r="AH105" s="59"/>
      <c r="AI105" s="59"/>
    </row>
    <row r="106" spans="1:35" ht="13.5">
      <c r="A106" s="227"/>
      <c r="B106" s="235"/>
      <c r="C106" s="236"/>
      <c r="D106" s="237"/>
      <c r="E106" s="238"/>
      <c r="F106" s="239"/>
      <c r="G106" s="30"/>
      <c r="H106" s="31"/>
      <c r="I106" s="32"/>
    </row>
    <row r="107" spans="1:35" ht="13.5">
      <c r="A107" s="240"/>
      <c r="B107" s="241" t="s">
        <v>3</v>
      </c>
      <c r="C107" s="242">
        <f t="shared" si="10"/>
        <v>0.97619047619047616</v>
      </c>
      <c r="D107" s="243">
        <v>0.98</v>
      </c>
      <c r="E107" s="244">
        <v>0.96703296703296704</v>
      </c>
      <c r="F107" s="245">
        <f>D107-E107</f>
        <v>1.2967032967032943E-2</v>
      </c>
      <c r="G107" s="32"/>
      <c r="H107" s="33"/>
      <c r="I107" s="33"/>
    </row>
    <row r="108" spans="1:35" ht="13.5">
      <c r="A108" s="58"/>
      <c r="B108" s="58"/>
      <c r="C108" s="32"/>
      <c r="D108" s="33"/>
      <c r="E108" s="57"/>
      <c r="F108" s="32"/>
      <c r="G108" s="33"/>
      <c r="H108" s="33"/>
    </row>
    <row r="109" spans="1:35" ht="13.5">
      <c r="A109" s="58"/>
      <c r="B109" s="58"/>
      <c r="C109" s="32"/>
      <c r="D109" s="33"/>
      <c r="E109" s="30"/>
      <c r="F109" s="32"/>
      <c r="G109" s="33"/>
      <c r="H109" s="33"/>
    </row>
    <row r="110" spans="1:35" ht="15.75">
      <c r="A110" s="24" t="s">
        <v>40</v>
      </c>
    </row>
    <row r="111" spans="1:35" ht="13.5">
      <c r="A111" s="58"/>
      <c r="B111" s="58"/>
      <c r="C111" s="32"/>
      <c r="D111" s="33"/>
      <c r="E111" s="57"/>
      <c r="F111" s="32"/>
      <c r="G111" s="33"/>
      <c r="H111" s="33"/>
    </row>
    <row r="112" spans="1:35" ht="12.75">
      <c r="A112" s="52" t="s">
        <v>62</v>
      </c>
    </row>
    <row r="113" spans="1:13" ht="12.75">
      <c r="A113" s="52" t="s">
        <v>50</v>
      </c>
    </row>
    <row r="114" spans="1:13">
      <c r="A114" s="267" t="s">
        <v>0</v>
      </c>
      <c r="B114" s="268" t="s">
        <v>0</v>
      </c>
      <c r="C114" s="326" t="s">
        <v>41</v>
      </c>
      <c r="D114" s="327"/>
      <c r="E114" s="327"/>
      <c r="F114" s="327"/>
      <c r="G114" s="327"/>
      <c r="H114" s="327"/>
      <c r="I114" s="327"/>
      <c r="J114" s="327"/>
      <c r="K114" s="327"/>
      <c r="L114" s="327"/>
      <c r="M114" s="328"/>
    </row>
    <row r="115" spans="1:13" ht="36.75">
      <c r="A115" s="246"/>
      <c r="B115" s="269"/>
      <c r="C115" s="247" t="s">
        <v>42</v>
      </c>
      <c r="D115" s="248" t="s">
        <v>43</v>
      </c>
      <c r="E115" s="248" t="s">
        <v>85</v>
      </c>
      <c r="F115" s="248" t="s">
        <v>44</v>
      </c>
      <c r="G115" s="248" t="s">
        <v>45</v>
      </c>
      <c r="H115" s="248" t="s">
        <v>46</v>
      </c>
      <c r="I115" s="248" t="s">
        <v>47</v>
      </c>
      <c r="J115" s="249" t="s">
        <v>48</v>
      </c>
      <c r="K115" s="248" t="s">
        <v>49</v>
      </c>
      <c r="L115" s="249" t="s">
        <v>84</v>
      </c>
      <c r="M115" s="248" t="s">
        <v>3</v>
      </c>
    </row>
    <row r="116" spans="1:13">
      <c r="A116" s="246"/>
      <c r="B116" s="269"/>
      <c r="C116" s="247" t="s">
        <v>4</v>
      </c>
      <c r="D116" s="248" t="s">
        <v>4</v>
      </c>
      <c r="E116" s="248" t="s">
        <v>4</v>
      </c>
      <c r="F116" s="248" t="s">
        <v>4</v>
      </c>
      <c r="G116" s="248" t="s">
        <v>4</v>
      </c>
      <c r="H116" s="248" t="s">
        <v>4</v>
      </c>
      <c r="I116" s="248" t="s">
        <v>4</v>
      </c>
      <c r="J116" s="249" t="s">
        <v>4</v>
      </c>
      <c r="K116" s="248" t="s">
        <v>4</v>
      </c>
      <c r="L116" s="248" t="s">
        <v>4</v>
      </c>
      <c r="M116" s="248" t="s">
        <v>4</v>
      </c>
    </row>
    <row r="117" spans="1:13" ht="12.75">
      <c r="A117" s="250" t="s">
        <v>30</v>
      </c>
      <c r="B117" s="257" t="s">
        <v>5</v>
      </c>
      <c r="C117" s="251">
        <v>29</v>
      </c>
      <c r="D117" s="252">
        <v>29</v>
      </c>
      <c r="E117" s="252">
        <v>18</v>
      </c>
      <c r="F117" s="252">
        <v>4</v>
      </c>
      <c r="G117" s="252">
        <v>1</v>
      </c>
      <c r="H117" s="252">
        <v>31</v>
      </c>
      <c r="I117" s="252">
        <v>16</v>
      </c>
      <c r="J117" s="253">
        <v>18</v>
      </c>
      <c r="K117" s="252">
        <v>20</v>
      </c>
      <c r="L117" s="253">
        <v>10</v>
      </c>
      <c r="M117" s="252">
        <v>34</v>
      </c>
    </row>
    <row r="118" spans="1:13" ht="12.75">
      <c r="A118" s="250"/>
      <c r="B118" s="257" t="s">
        <v>6</v>
      </c>
      <c r="C118" s="254">
        <v>21</v>
      </c>
      <c r="D118" s="255">
        <v>29</v>
      </c>
      <c r="E118" s="255">
        <v>29</v>
      </c>
      <c r="F118" s="255">
        <v>25</v>
      </c>
      <c r="G118" s="255">
        <v>12</v>
      </c>
      <c r="H118" s="255">
        <v>26</v>
      </c>
      <c r="I118" s="255">
        <v>15</v>
      </c>
      <c r="J118" s="256">
        <v>7</v>
      </c>
      <c r="K118" s="255">
        <v>10</v>
      </c>
      <c r="L118" s="256">
        <v>7</v>
      </c>
      <c r="M118" s="255">
        <v>33</v>
      </c>
    </row>
    <row r="119" spans="1:13" ht="12.75">
      <c r="A119" s="250"/>
      <c r="B119" s="257" t="s">
        <v>64</v>
      </c>
      <c r="C119" s="254">
        <v>2</v>
      </c>
      <c r="D119" s="255">
        <v>6</v>
      </c>
      <c r="E119" s="255">
        <v>3</v>
      </c>
      <c r="F119" s="255">
        <v>2</v>
      </c>
      <c r="G119" s="255">
        <v>1</v>
      </c>
      <c r="H119" s="255">
        <v>5</v>
      </c>
      <c r="I119" s="255">
        <v>1</v>
      </c>
      <c r="J119" s="256">
        <v>1</v>
      </c>
      <c r="K119" s="255">
        <v>0</v>
      </c>
      <c r="L119" s="256">
        <v>2</v>
      </c>
      <c r="M119" s="255">
        <v>6</v>
      </c>
    </row>
    <row r="120" spans="1:13" ht="12.75">
      <c r="A120" s="250"/>
      <c r="B120" s="257" t="s">
        <v>65</v>
      </c>
      <c r="C120" s="254">
        <v>25</v>
      </c>
      <c r="D120" s="255">
        <v>44</v>
      </c>
      <c r="E120" s="255">
        <v>50</v>
      </c>
      <c r="F120" s="255">
        <v>17</v>
      </c>
      <c r="G120" s="255">
        <v>23</v>
      </c>
      <c r="H120" s="255">
        <v>14</v>
      </c>
      <c r="I120" s="255">
        <v>1</v>
      </c>
      <c r="J120" s="256">
        <v>0</v>
      </c>
      <c r="K120" s="255">
        <v>0</v>
      </c>
      <c r="L120" s="256">
        <v>40</v>
      </c>
      <c r="M120" s="255">
        <v>53</v>
      </c>
    </row>
    <row r="121" spans="1:13" ht="12.75">
      <c r="A121" s="250"/>
      <c r="B121" s="257" t="s">
        <v>16</v>
      </c>
      <c r="C121" s="254">
        <v>21</v>
      </c>
      <c r="D121" s="255">
        <v>32</v>
      </c>
      <c r="E121" s="255">
        <v>21</v>
      </c>
      <c r="F121" s="255">
        <v>2</v>
      </c>
      <c r="G121" s="255">
        <v>7</v>
      </c>
      <c r="H121" s="255">
        <v>10</v>
      </c>
      <c r="I121" s="255">
        <v>2</v>
      </c>
      <c r="J121" s="256">
        <v>5</v>
      </c>
      <c r="K121" s="255">
        <v>6</v>
      </c>
      <c r="L121" s="256">
        <v>3</v>
      </c>
      <c r="M121" s="255">
        <v>35</v>
      </c>
    </row>
    <row r="122" spans="1:13" ht="12.75">
      <c r="A122" s="250"/>
      <c r="B122" s="257" t="s">
        <v>8</v>
      </c>
      <c r="C122" s="254">
        <v>31</v>
      </c>
      <c r="D122" s="255">
        <v>42</v>
      </c>
      <c r="E122" s="255">
        <v>15</v>
      </c>
      <c r="F122" s="255">
        <v>6</v>
      </c>
      <c r="G122" s="255">
        <v>38</v>
      </c>
      <c r="H122" s="255">
        <v>32</v>
      </c>
      <c r="I122" s="255">
        <v>13</v>
      </c>
      <c r="J122" s="256">
        <v>10</v>
      </c>
      <c r="K122" s="255">
        <v>39</v>
      </c>
      <c r="L122" s="256">
        <v>39</v>
      </c>
      <c r="M122" s="255">
        <v>42</v>
      </c>
    </row>
    <row r="123" spans="1:13" ht="12.75">
      <c r="A123" s="250"/>
      <c r="B123" s="257" t="s">
        <v>10</v>
      </c>
      <c r="C123" s="254">
        <v>5</v>
      </c>
      <c r="D123" s="255">
        <v>5</v>
      </c>
      <c r="E123" s="255">
        <v>4</v>
      </c>
      <c r="F123" s="255">
        <v>2</v>
      </c>
      <c r="G123" s="255">
        <v>3</v>
      </c>
      <c r="H123" s="255">
        <v>5</v>
      </c>
      <c r="I123" s="255">
        <v>3</v>
      </c>
      <c r="J123" s="256">
        <v>3</v>
      </c>
      <c r="K123" s="255">
        <v>3</v>
      </c>
      <c r="L123" s="256">
        <v>3</v>
      </c>
      <c r="M123" s="255">
        <v>5</v>
      </c>
    </row>
    <row r="124" spans="1:13" ht="12.75">
      <c r="A124" s="250"/>
      <c r="B124" s="257" t="s">
        <v>12</v>
      </c>
      <c r="C124" s="254">
        <v>12</v>
      </c>
      <c r="D124" s="255">
        <v>16</v>
      </c>
      <c r="E124" s="255">
        <v>1</v>
      </c>
      <c r="F124" s="255">
        <v>0</v>
      </c>
      <c r="G124" s="255">
        <v>0</v>
      </c>
      <c r="H124" s="255">
        <v>5</v>
      </c>
      <c r="I124" s="255">
        <v>1</v>
      </c>
      <c r="J124" s="256">
        <v>0</v>
      </c>
      <c r="K124" s="255">
        <v>12</v>
      </c>
      <c r="L124" s="256">
        <v>1</v>
      </c>
      <c r="M124" s="255">
        <v>17</v>
      </c>
    </row>
    <row r="125" spans="1:13" ht="12.75">
      <c r="A125" s="250"/>
      <c r="B125" s="257" t="s">
        <v>13</v>
      </c>
      <c r="C125" s="254">
        <v>23</v>
      </c>
      <c r="D125" s="255">
        <v>41</v>
      </c>
      <c r="E125" s="255">
        <v>40</v>
      </c>
      <c r="F125" s="255">
        <v>10</v>
      </c>
      <c r="G125" s="255">
        <v>12</v>
      </c>
      <c r="H125" s="255">
        <v>22</v>
      </c>
      <c r="I125" s="255">
        <v>4</v>
      </c>
      <c r="J125" s="256">
        <v>10</v>
      </c>
      <c r="K125" s="255">
        <v>18</v>
      </c>
      <c r="L125" s="256">
        <v>17</v>
      </c>
      <c r="M125" s="255">
        <v>41</v>
      </c>
    </row>
    <row r="126" spans="1:13" ht="12.75">
      <c r="A126" s="250"/>
      <c r="B126" s="257" t="s">
        <v>14</v>
      </c>
      <c r="C126" s="254">
        <v>19</v>
      </c>
      <c r="D126" s="255">
        <v>24</v>
      </c>
      <c r="E126" s="255">
        <v>19</v>
      </c>
      <c r="F126" s="255">
        <v>17</v>
      </c>
      <c r="G126" s="255">
        <v>14</v>
      </c>
      <c r="H126" s="255">
        <v>21</v>
      </c>
      <c r="I126" s="255">
        <v>3</v>
      </c>
      <c r="J126" s="256">
        <v>8</v>
      </c>
      <c r="K126" s="255">
        <v>7</v>
      </c>
      <c r="L126" s="256">
        <v>5</v>
      </c>
      <c r="M126" s="255">
        <v>25</v>
      </c>
    </row>
    <row r="127" spans="1:13" ht="12.75">
      <c r="A127" s="250"/>
      <c r="B127" s="257" t="s">
        <v>66</v>
      </c>
      <c r="C127" s="254">
        <v>8</v>
      </c>
      <c r="D127" s="255">
        <v>16</v>
      </c>
      <c r="E127" s="255">
        <v>8</v>
      </c>
      <c r="F127" s="255">
        <v>1</v>
      </c>
      <c r="G127" s="255">
        <v>2</v>
      </c>
      <c r="H127" s="255">
        <v>4</v>
      </c>
      <c r="I127" s="255">
        <v>0</v>
      </c>
      <c r="J127" s="256">
        <v>0</v>
      </c>
      <c r="K127" s="255">
        <v>0</v>
      </c>
      <c r="L127" s="256">
        <v>0</v>
      </c>
      <c r="M127" s="255">
        <v>16</v>
      </c>
    </row>
    <row r="128" spans="1:13" ht="12.75">
      <c r="A128" s="250"/>
      <c r="B128" s="257" t="s">
        <v>9</v>
      </c>
      <c r="C128" s="254">
        <v>76</v>
      </c>
      <c r="D128" s="255">
        <v>74</v>
      </c>
      <c r="E128" s="255">
        <v>64</v>
      </c>
      <c r="F128" s="255">
        <v>29</v>
      </c>
      <c r="G128" s="255">
        <v>17</v>
      </c>
      <c r="H128" s="255">
        <v>86</v>
      </c>
      <c r="I128" s="255">
        <v>56</v>
      </c>
      <c r="J128" s="256">
        <v>54</v>
      </c>
      <c r="K128" s="255">
        <v>47</v>
      </c>
      <c r="L128" s="256">
        <v>37</v>
      </c>
      <c r="M128" s="255">
        <v>100</v>
      </c>
    </row>
    <row r="129" spans="1:13" ht="12.75">
      <c r="A129" s="250"/>
      <c r="B129" s="257" t="s">
        <v>15</v>
      </c>
      <c r="C129" s="254">
        <v>20</v>
      </c>
      <c r="D129" s="255">
        <v>31</v>
      </c>
      <c r="E129" s="255">
        <v>18</v>
      </c>
      <c r="F129" s="255">
        <v>18</v>
      </c>
      <c r="G129" s="255">
        <v>31</v>
      </c>
      <c r="H129" s="255">
        <v>24</v>
      </c>
      <c r="I129" s="255">
        <v>3</v>
      </c>
      <c r="J129" s="256">
        <v>2</v>
      </c>
      <c r="K129" s="255">
        <v>1</v>
      </c>
      <c r="L129" s="256">
        <v>1</v>
      </c>
      <c r="M129" s="255">
        <v>31</v>
      </c>
    </row>
    <row r="130" spans="1:13" ht="12.75">
      <c r="A130" s="250"/>
      <c r="B130" s="257" t="s">
        <v>17</v>
      </c>
      <c r="C130" s="254">
        <v>35</v>
      </c>
      <c r="D130" s="255">
        <v>47</v>
      </c>
      <c r="E130" s="255">
        <v>44</v>
      </c>
      <c r="F130" s="255">
        <v>13</v>
      </c>
      <c r="G130" s="255">
        <v>14</v>
      </c>
      <c r="H130" s="255">
        <v>37</v>
      </c>
      <c r="I130" s="255">
        <v>7</v>
      </c>
      <c r="J130" s="256">
        <v>3</v>
      </c>
      <c r="K130" s="255">
        <v>34</v>
      </c>
      <c r="L130" s="256">
        <v>9</v>
      </c>
      <c r="M130" s="255">
        <v>47</v>
      </c>
    </row>
    <row r="131" spans="1:13" ht="12.75">
      <c r="A131" s="250"/>
      <c r="B131" s="257" t="s">
        <v>18</v>
      </c>
      <c r="C131" s="254">
        <v>0</v>
      </c>
      <c r="D131" s="255">
        <v>29</v>
      </c>
      <c r="E131" s="255">
        <v>26</v>
      </c>
      <c r="F131" s="255">
        <v>11</v>
      </c>
      <c r="G131" s="255">
        <v>21</v>
      </c>
      <c r="H131" s="255">
        <v>19</v>
      </c>
      <c r="I131" s="255">
        <v>10</v>
      </c>
      <c r="J131" s="256">
        <v>8</v>
      </c>
      <c r="K131" s="255">
        <v>13</v>
      </c>
      <c r="L131" s="256">
        <v>7</v>
      </c>
      <c r="M131" s="255">
        <v>30</v>
      </c>
    </row>
    <row r="132" spans="1:13" ht="12.75">
      <c r="A132" s="250"/>
      <c r="B132" s="257" t="s">
        <v>19</v>
      </c>
      <c r="C132" s="254">
        <v>76</v>
      </c>
      <c r="D132" s="255">
        <v>102</v>
      </c>
      <c r="E132" s="255">
        <v>68</v>
      </c>
      <c r="F132" s="255">
        <v>28</v>
      </c>
      <c r="G132" s="255">
        <v>73</v>
      </c>
      <c r="H132" s="255">
        <v>78</v>
      </c>
      <c r="I132" s="255">
        <v>26</v>
      </c>
      <c r="J132" s="256">
        <v>11</v>
      </c>
      <c r="K132" s="255">
        <v>33</v>
      </c>
      <c r="L132" s="256">
        <v>8</v>
      </c>
      <c r="M132" s="255">
        <v>112</v>
      </c>
    </row>
    <row r="133" spans="1:13" ht="12.75">
      <c r="A133" s="250"/>
      <c r="B133" s="257" t="s">
        <v>67</v>
      </c>
      <c r="C133" s="254">
        <v>3</v>
      </c>
      <c r="D133" s="255">
        <v>26</v>
      </c>
      <c r="E133" s="255">
        <v>23</v>
      </c>
      <c r="F133" s="255">
        <v>4</v>
      </c>
      <c r="G133" s="255">
        <v>2</v>
      </c>
      <c r="H133" s="255">
        <v>1</v>
      </c>
      <c r="I133" s="255">
        <v>1</v>
      </c>
      <c r="J133" s="256">
        <v>0</v>
      </c>
      <c r="K133" s="255">
        <v>1</v>
      </c>
      <c r="L133" s="256">
        <v>2</v>
      </c>
      <c r="M133" s="255">
        <v>26</v>
      </c>
    </row>
    <row r="134" spans="1:13" ht="12.75">
      <c r="A134" s="250"/>
      <c r="B134" s="257" t="s">
        <v>20</v>
      </c>
      <c r="C134" s="254">
        <v>1</v>
      </c>
      <c r="D134" s="255">
        <v>4</v>
      </c>
      <c r="E134" s="255">
        <v>2</v>
      </c>
      <c r="F134" s="255">
        <v>0</v>
      </c>
      <c r="G134" s="255">
        <v>1</v>
      </c>
      <c r="H134" s="255">
        <v>0</v>
      </c>
      <c r="I134" s="255">
        <v>0</v>
      </c>
      <c r="J134" s="256">
        <v>0</v>
      </c>
      <c r="K134" s="255">
        <v>0</v>
      </c>
      <c r="L134" s="256">
        <v>2</v>
      </c>
      <c r="M134" s="255">
        <v>4</v>
      </c>
    </row>
    <row r="135" spans="1:13" ht="12.75">
      <c r="A135" s="250"/>
      <c r="B135" s="257" t="s">
        <v>82</v>
      </c>
      <c r="C135" s="254">
        <v>2</v>
      </c>
      <c r="D135" s="255">
        <v>5</v>
      </c>
      <c r="E135" s="255">
        <v>5</v>
      </c>
      <c r="F135" s="255">
        <v>1</v>
      </c>
      <c r="G135" s="255">
        <v>3</v>
      </c>
      <c r="H135" s="255">
        <v>5</v>
      </c>
      <c r="I135" s="255">
        <v>2</v>
      </c>
      <c r="J135" s="256">
        <v>0</v>
      </c>
      <c r="K135" s="255">
        <v>0</v>
      </c>
      <c r="L135" s="256">
        <v>0</v>
      </c>
      <c r="M135" s="255">
        <v>5</v>
      </c>
    </row>
    <row r="136" spans="1:13" ht="12.75">
      <c r="A136" s="250"/>
      <c r="B136" s="257" t="s">
        <v>21</v>
      </c>
      <c r="C136" s="254">
        <v>9</v>
      </c>
      <c r="D136" s="255">
        <v>11</v>
      </c>
      <c r="E136" s="255">
        <v>8</v>
      </c>
      <c r="F136" s="255">
        <v>9</v>
      </c>
      <c r="G136" s="255">
        <v>4</v>
      </c>
      <c r="H136" s="255">
        <v>11</v>
      </c>
      <c r="I136" s="255">
        <v>10</v>
      </c>
      <c r="J136" s="256">
        <v>6</v>
      </c>
      <c r="K136" s="255">
        <v>7</v>
      </c>
      <c r="L136" s="256">
        <v>8</v>
      </c>
      <c r="M136" s="255">
        <v>11</v>
      </c>
    </row>
    <row r="137" spans="1:13" ht="12.75">
      <c r="A137" s="250"/>
      <c r="B137" s="257" t="s">
        <v>22</v>
      </c>
      <c r="C137" s="254">
        <v>1</v>
      </c>
      <c r="D137" s="255">
        <v>12</v>
      </c>
      <c r="E137" s="255">
        <v>7</v>
      </c>
      <c r="F137" s="255">
        <v>3</v>
      </c>
      <c r="G137" s="255">
        <v>8</v>
      </c>
      <c r="H137" s="255">
        <v>13</v>
      </c>
      <c r="I137" s="255">
        <v>3</v>
      </c>
      <c r="J137" s="256">
        <v>4</v>
      </c>
      <c r="K137" s="255">
        <v>2</v>
      </c>
      <c r="L137" s="256">
        <v>1</v>
      </c>
      <c r="M137" s="255">
        <v>14</v>
      </c>
    </row>
    <row r="138" spans="1:13" ht="12.75">
      <c r="A138" s="250"/>
      <c r="B138" s="257" t="s">
        <v>23</v>
      </c>
      <c r="C138" s="254">
        <v>28</v>
      </c>
      <c r="D138" s="255">
        <v>32</v>
      </c>
      <c r="E138" s="255">
        <v>33</v>
      </c>
      <c r="F138" s="255">
        <v>2</v>
      </c>
      <c r="G138" s="255">
        <v>1</v>
      </c>
      <c r="H138" s="255">
        <v>5</v>
      </c>
      <c r="I138" s="255">
        <v>4</v>
      </c>
      <c r="J138" s="256">
        <v>3</v>
      </c>
      <c r="K138" s="255">
        <v>22</v>
      </c>
      <c r="L138" s="256">
        <v>11</v>
      </c>
      <c r="M138" s="255">
        <v>34</v>
      </c>
    </row>
    <row r="139" spans="1:13" ht="12.75">
      <c r="A139" s="250"/>
      <c r="B139" s="257" t="s">
        <v>68</v>
      </c>
      <c r="C139" s="254">
        <v>24</v>
      </c>
      <c r="D139" s="255">
        <v>26</v>
      </c>
      <c r="E139" s="255">
        <v>24</v>
      </c>
      <c r="F139" s="255">
        <v>24</v>
      </c>
      <c r="G139" s="255">
        <v>24</v>
      </c>
      <c r="H139" s="255">
        <v>9</v>
      </c>
      <c r="I139" s="255">
        <v>13</v>
      </c>
      <c r="J139" s="256">
        <v>5</v>
      </c>
      <c r="K139" s="255">
        <v>6</v>
      </c>
      <c r="L139" s="256">
        <v>7</v>
      </c>
      <c r="M139" s="255">
        <v>26</v>
      </c>
    </row>
    <row r="140" spans="1:13" ht="12.75">
      <c r="A140" s="250"/>
      <c r="B140" s="257" t="s">
        <v>69</v>
      </c>
      <c r="C140" s="254">
        <v>13</v>
      </c>
      <c r="D140" s="255">
        <v>28</v>
      </c>
      <c r="E140" s="255">
        <v>20</v>
      </c>
      <c r="F140" s="255">
        <v>0</v>
      </c>
      <c r="G140" s="255">
        <v>3</v>
      </c>
      <c r="H140" s="255">
        <v>10</v>
      </c>
      <c r="I140" s="255">
        <v>2</v>
      </c>
      <c r="J140" s="256">
        <v>2</v>
      </c>
      <c r="K140" s="255">
        <v>6</v>
      </c>
      <c r="L140" s="256">
        <v>11</v>
      </c>
      <c r="M140" s="255">
        <v>28</v>
      </c>
    </row>
    <row r="141" spans="1:13" ht="12.75">
      <c r="A141" s="250"/>
      <c r="B141" s="257" t="s">
        <v>63</v>
      </c>
      <c r="C141" s="254">
        <v>39</v>
      </c>
      <c r="D141" s="255">
        <v>56</v>
      </c>
      <c r="E141" s="255">
        <v>58</v>
      </c>
      <c r="F141" s="255">
        <v>6</v>
      </c>
      <c r="G141" s="255">
        <v>9</v>
      </c>
      <c r="H141" s="255">
        <v>21</v>
      </c>
      <c r="I141" s="255">
        <v>1</v>
      </c>
      <c r="J141" s="256">
        <v>3</v>
      </c>
      <c r="K141" s="255">
        <v>27</v>
      </c>
      <c r="L141" s="256">
        <v>53</v>
      </c>
      <c r="M141" s="255">
        <v>58</v>
      </c>
    </row>
    <row r="142" spans="1:13" ht="12.75">
      <c r="A142" s="250"/>
      <c r="B142" s="257" t="s">
        <v>25</v>
      </c>
      <c r="C142" s="254">
        <v>12</v>
      </c>
      <c r="D142" s="255">
        <v>21</v>
      </c>
      <c r="E142" s="255">
        <v>16</v>
      </c>
      <c r="F142" s="255">
        <v>2</v>
      </c>
      <c r="G142" s="255">
        <v>4</v>
      </c>
      <c r="H142" s="255">
        <v>19</v>
      </c>
      <c r="I142" s="255">
        <v>5</v>
      </c>
      <c r="J142" s="256">
        <v>4</v>
      </c>
      <c r="K142" s="255">
        <v>10</v>
      </c>
      <c r="L142" s="256">
        <v>10</v>
      </c>
      <c r="M142" s="255">
        <v>22</v>
      </c>
    </row>
    <row r="143" spans="1:13" ht="12.75">
      <c r="A143" s="250"/>
      <c r="B143" s="257" t="s">
        <v>11</v>
      </c>
      <c r="C143" s="254">
        <v>39</v>
      </c>
      <c r="D143" s="255">
        <v>58</v>
      </c>
      <c r="E143" s="255">
        <v>59</v>
      </c>
      <c r="F143" s="255">
        <v>56</v>
      </c>
      <c r="G143" s="255">
        <v>50</v>
      </c>
      <c r="H143" s="255">
        <v>58</v>
      </c>
      <c r="I143" s="255">
        <v>41</v>
      </c>
      <c r="J143" s="256">
        <v>28</v>
      </c>
      <c r="K143" s="255">
        <v>33</v>
      </c>
      <c r="L143" s="256">
        <v>20</v>
      </c>
      <c r="M143" s="255">
        <v>59</v>
      </c>
    </row>
    <row r="144" spans="1:13" ht="12.75">
      <c r="A144" s="250"/>
      <c r="B144" s="257" t="s">
        <v>32</v>
      </c>
      <c r="C144" s="254">
        <v>15</v>
      </c>
      <c r="D144" s="255">
        <v>18</v>
      </c>
      <c r="E144" s="255">
        <v>10</v>
      </c>
      <c r="F144" s="255">
        <v>0</v>
      </c>
      <c r="G144" s="255">
        <v>8</v>
      </c>
      <c r="H144" s="255">
        <v>15</v>
      </c>
      <c r="I144" s="255">
        <v>7</v>
      </c>
      <c r="J144" s="256">
        <v>11</v>
      </c>
      <c r="K144" s="255">
        <v>8</v>
      </c>
      <c r="L144" s="256">
        <v>4</v>
      </c>
      <c r="M144" s="255">
        <v>18</v>
      </c>
    </row>
    <row r="145" spans="1:23" ht="12.75">
      <c r="A145" s="250"/>
      <c r="B145" s="257" t="s">
        <v>7</v>
      </c>
      <c r="C145" s="254">
        <v>9</v>
      </c>
      <c r="D145" s="255">
        <v>18</v>
      </c>
      <c r="E145" s="255">
        <v>13</v>
      </c>
      <c r="F145" s="255">
        <v>8</v>
      </c>
      <c r="G145" s="255">
        <v>3</v>
      </c>
      <c r="H145" s="255">
        <v>16</v>
      </c>
      <c r="I145" s="255">
        <v>9</v>
      </c>
      <c r="J145" s="256">
        <v>6</v>
      </c>
      <c r="K145" s="255">
        <v>7</v>
      </c>
      <c r="L145" s="256">
        <v>6</v>
      </c>
      <c r="M145" s="255">
        <v>18</v>
      </c>
    </row>
    <row r="146" spans="1:23" ht="12.75">
      <c r="A146" s="250"/>
      <c r="B146" s="257" t="s">
        <v>83</v>
      </c>
      <c r="C146" s="254">
        <v>4</v>
      </c>
      <c r="D146" s="255">
        <v>14</v>
      </c>
      <c r="E146" s="255">
        <v>11</v>
      </c>
      <c r="F146" s="255">
        <v>9</v>
      </c>
      <c r="G146" s="255">
        <v>13</v>
      </c>
      <c r="H146" s="255">
        <v>10</v>
      </c>
      <c r="I146" s="255">
        <v>7</v>
      </c>
      <c r="J146" s="256">
        <v>8</v>
      </c>
      <c r="K146" s="255">
        <v>6</v>
      </c>
      <c r="L146" s="256">
        <v>3</v>
      </c>
      <c r="M146" s="255">
        <v>14</v>
      </c>
    </row>
    <row r="147" spans="1:23" ht="12.75">
      <c r="A147" s="258"/>
      <c r="B147" s="259"/>
      <c r="C147" s="260"/>
      <c r="D147" s="261"/>
      <c r="E147" s="261"/>
      <c r="F147" s="261"/>
      <c r="G147" s="261"/>
      <c r="H147" s="261"/>
      <c r="I147" s="261"/>
      <c r="J147" s="262"/>
      <c r="K147" s="261"/>
      <c r="L147" s="262"/>
      <c r="M147" s="261"/>
    </row>
    <row r="148" spans="1:23" ht="12.75">
      <c r="A148" s="263"/>
      <c r="B148" s="264" t="s">
        <v>3</v>
      </c>
      <c r="C148" s="265">
        <f>SUM(C117:C147)</f>
        <v>602</v>
      </c>
      <c r="D148" s="266">
        <f t="shared" ref="D148:M148" si="11">SUM(D117:D147)</f>
        <v>896</v>
      </c>
      <c r="E148" s="266">
        <f t="shared" si="11"/>
        <v>717</v>
      </c>
      <c r="F148" s="266">
        <f t="shared" si="11"/>
        <v>309</v>
      </c>
      <c r="G148" s="266">
        <f t="shared" si="11"/>
        <v>402</v>
      </c>
      <c r="H148" s="266">
        <f t="shared" si="11"/>
        <v>612</v>
      </c>
      <c r="I148" s="266">
        <f t="shared" si="11"/>
        <v>266</v>
      </c>
      <c r="J148" s="266">
        <f t="shared" si="11"/>
        <v>220</v>
      </c>
      <c r="K148" s="266">
        <f t="shared" si="11"/>
        <v>378</v>
      </c>
      <c r="L148" s="266">
        <f t="shared" si="11"/>
        <v>327</v>
      </c>
      <c r="M148" s="266">
        <f t="shared" si="11"/>
        <v>964</v>
      </c>
    </row>
    <row r="149" spans="1:23" ht="12.75">
      <c r="A149" s="92"/>
      <c r="B149" s="63"/>
      <c r="C149" s="61"/>
      <c r="D149" s="62"/>
      <c r="E149" s="62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2"/>
      <c r="Q149" s="62"/>
      <c r="R149" s="61"/>
      <c r="S149" s="62"/>
      <c r="T149" s="62"/>
      <c r="U149" s="61"/>
      <c r="V149" s="62"/>
      <c r="W149" s="62"/>
    </row>
    <row r="150" spans="1:23" ht="12.75">
      <c r="A150" s="52" t="s">
        <v>51</v>
      </c>
    </row>
    <row r="151" spans="1:23">
      <c r="A151" s="267" t="s">
        <v>0</v>
      </c>
      <c r="B151" s="268" t="s">
        <v>0</v>
      </c>
      <c r="C151" s="326" t="s">
        <v>41</v>
      </c>
      <c r="D151" s="327"/>
      <c r="E151" s="327"/>
      <c r="F151" s="327"/>
      <c r="G151" s="327"/>
      <c r="H151" s="327"/>
      <c r="I151" s="327"/>
      <c r="J151" s="327"/>
      <c r="K151" s="327"/>
      <c r="L151" s="327"/>
      <c r="M151" s="328"/>
    </row>
    <row r="152" spans="1:23" ht="36.75">
      <c r="A152" s="246"/>
      <c r="B152" s="269"/>
      <c r="C152" s="275" t="s">
        <v>42</v>
      </c>
      <c r="D152" s="248" t="s">
        <v>43</v>
      </c>
      <c r="E152" s="248" t="s">
        <v>85</v>
      </c>
      <c r="F152" s="248" t="s">
        <v>44</v>
      </c>
      <c r="G152" s="248" t="s">
        <v>45</v>
      </c>
      <c r="H152" s="248" t="s">
        <v>46</v>
      </c>
      <c r="I152" s="248" t="s">
        <v>47</v>
      </c>
      <c r="J152" s="249" t="s">
        <v>48</v>
      </c>
      <c r="K152" s="248" t="s">
        <v>49</v>
      </c>
      <c r="L152" s="249" t="s">
        <v>84</v>
      </c>
      <c r="M152" s="279" t="s">
        <v>3</v>
      </c>
    </row>
    <row r="153" spans="1:23">
      <c r="A153" s="246"/>
      <c r="B153" s="269"/>
      <c r="C153" s="275" t="s">
        <v>27</v>
      </c>
      <c r="D153" s="248" t="s">
        <v>27</v>
      </c>
      <c r="E153" s="248" t="s">
        <v>27</v>
      </c>
      <c r="F153" s="248" t="s">
        <v>27</v>
      </c>
      <c r="G153" s="248" t="s">
        <v>27</v>
      </c>
      <c r="H153" s="248" t="s">
        <v>27</v>
      </c>
      <c r="I153" s="248" t="s">
        <v>27</v>
      </c>
      <c r="J153" s="249" t="s">
        <v>27</v>
      </c>
      <c r="K153" s="248" t="s">
        <v>27</v>
      </c>
      <c r="L153" s="248" t="s">
        <v>27</v>
      </c>
      <c r="M153" s="279" t="s">
        <v>27</v>
      </c>
    </row>
    <row r="154" spans="1:23" ht="12.75">
      <c r="A154" s="250" t="s">
        <v>30</v>
      </c>
      <c r="B154" s="257" t="s">
        <v>5</v>
      </c>
      <c r="C154" s="276">
        <f>IF($M117=0,0,C117/$M117)</f>
        <v>0.8529411764705882</v>
      </c>
      <c r="D154" s="270">
        <f t="shared" ref="D154:M154" si="12">IF($M117=0,0,D117/$M117)</f>
        <v>0.8529411764705882</v>
      </c>
      <c r="E154" s="270">
        <f t="shared" si="12"/>
        <v>0.52941176470588236</v>
      </c>
      <c r="F154" s="270">
        <f t="shared" si="12"/>
        <v>0.11764705882352941</v>
      </c>
      <c r="G154" s="270">
        <f t="shared" si="12"/>
        <v>2.9411764705882353E-2</v>
      </c>
      <c r="H154" s="270">
        <f t="shared" si="12"/>
        <v>0.91176470588235292</v>
      </c>
      <c r="I154" s="270">
        <f t="shared" si="12"/>
        <v>0.47058823529411764</v>
      </c>
      <c r="J154" s="270">
        <f t="shared" si="12"/>
        <v>0.52941176470588236</v>
      </c>
      <c r="K154" s="270">
        <f t="shared" si="12"/>
        <v>0.58823529411764708</v>
      </c>
      <c r="L154" s="270">
        <f t="shared" si="12"/>
        <v>0.29411764705882354</v>
      </c>
      <c r="M154" s="280">
        <f t="shared" si="12"/>
        <v>1</v>
      </c>
    </row>
    <row r="155" spans="1:23" ht="12.75">
      <c r="A155" s="250"/>
      <c r="B155" s="257" t="s">
        <v>6</v>
      </c>
      <c r="C155" s="277">
        <f t="shared" ref="C155:M155" si="13">IF($M118=0,0,C118/$M118)</f>
        <v>0.63636363636363635</v>
      </c>
      <c r="D155" s="271">
        <f t="shared" si="13"/>
        <v>0.87878787878787878</v>
      </c>
      <c r="E155" s="271">
        <f t="shared" si="13"/>
        <v>0.87878787878787878</v>
      </c>
      <c r="F155" s="271">
        <f t="shared" si="13"/>
        <v>0.75757575757575757</v>
      </c>
      <c r="G155" s="271">
        <f t="shared" si="13"/>
        <v>0.36363636363636365</v>
      </c>
      <c r="H155" s="271">
        <f t="shared" si="13"/>
        <v>0.78787878787878785</v>
      </c>
      <c r="I155" s="271">
        <f t="shared" si="13"/>
        <v>0.45454545454545453</v>
      </c>
      <c r="J155" s="271">
        <f t="shared" si="13"/>
        <v>0.21212121212121213</v>
      </c>
      <c r="K155" s="271">
        <f t="shared" si="13"/>
        <v>0.30303030303030304</v>
      </c>
      <c r="L155" s="271">
        <f t="shared" si="13"/>
        <v>0.21212121212121213</v>
      </c>
      <c r="M155" s="281">
        <f t="shared" si="13"/>
        <v>1</v>
      </c>
    </row>
    <row r="156" spans="1:23" ht="12.75">
      <c r="A156" s="250"/>
      <c r="B156" s="257" t="s">
        <v>64</v>
      </c>
      <c r="C156" s="277">
        <f t="shared" ref="C156:M156" si="14">IF($M119=0,0,C119/$M119)</f>
        <v>0.33333333333333331</v>
      </c>
      <c r="D156" s="271">
        <f t="shared" si="14"/>
        <v>1</v>
      </c>
      <c r="E156" s="271">
        <f t="shared" si="14"/>
        <v>0.5</v>
      </c>
      <c r="F156" s="271">
        <f t="shared" si="14"/>
        <v>0.33333333333333331</v>
      </c>
      <c r="G156" s="271">
        <f t="shared" si="14"/>
        <v>0.16666666666666666</v>
      </c>
      <c r="H156" s="271">
        <f t="shared" si="14"/>
        <v>0.83333333333333337</v>
      </c>
      <c r="I156" s="271">
        <f t="shared" si="14"/>
        <v>0.16666666666666666</v>
      </c>
      <c r="J156" s="271">
        <f t="shared" si="14"/>
        <v>0.16666666666666666</v>
      </c>
      <c r="K156" s="271">
        <f t="shared" si="14"/>
        <v>0</v>
      </c>
      <c r="L156" s="271">
        <f t="shared" si="14"/>
        <v>0.33333333333333331</v>
      </c>
      <c r="M156" s="281">
        <f t="shared" si="14"/>
        <v>1</v>
      </c>
    </row>
    <row r="157" spans="1:23" ht="12.75">
      <c r="A157" s="250"/>
      <c r="B157" s="257" t="s">
        <v>65</v>
      </c>
      <c r="C157" s="277">
        <f t="shared" ref="C157:M157" si="15">IF($M120=0,0,C120/$M120)</f>
        <v>0.47169811320754718</v>
      </c>
      <c r="D157" s="271">
        <f t="shared" si="15"/>
        <v>0.83018867924528306</v>
      </c>
      <c r="E157" s="271">
        <f t="shared" si="15"/>
        <v>0.94339622641509435</v>
      </c>
      <c r="F157" s="271">
        <f t="shared" si="15"/>
        <v>0.32075471698113206</v>
      </c>
      <c r="G157" s="271">
        <f t="shared" si="15"/>
        <v>0.43396226415094341</v>
      </c>
      <c r="H157" s="271">
        <f t="shared" si="15"/>
        <v>0.26415094339622641</v>
      </c>
      <c r="I157" s="271">
        <f t="shared" si="15"/>
        <v>1.8867924528301886E-2</v>
      </c>
      <c r="J157" s="271">
        <f t="shared" si="15"/>
        <v>0</v>
      </c>
      <c r="K157" s="271">
        <f t="shared" si="15"/>
        <v>0</v>
      </c>
      <c r="L157" s="271">
        <f t="shared" si="15"/>
        <v>0.75471698113207553</v>
      </c>
      <c r="M157" s="281">
        <f t="shared" si="15"/>
        <v>1</v>
      </c>
    </row>
    <row r="158" spans="1:23" ht="12.75">
      <c r="A158" s="250"/>
      <c r="B158" s="257" t="s">
        <v>16</v>
      </c>
      <c r="C158" s="277">
        <f t="shared" ref="C158:M158" si="16">IF($M121=0,0,C121/$M121)</f>
        <v>0.6</v>
      </c>
      <c r="D158" s="271">
        <f t="shared" si="16"/>
        <v>0.91428571428571426</v>
      </c>
      <c r="E158" s="271">
        <f t="shared" si="16"/>
        <v>0.6</v>
      </c>
      <c r="F158" s="271">
        <f t="shared" si="16"/>
        <v>5.7142857142857141E-2</v>
      </c>
      <c r="G158" s="271">
        <f t="shared" si="16"/>
        <v>0.2</v>
      </c>
      <c r="H158" s="271">
        <f t="shared" si="16"/>
        <v>0.2857142857142857</v>
      </c>
      <c r="I158" s="271">
        <f t="shared" si="16"/>
        <v>5.7142857142857141E-2</v>
      </c>
      <c r="J158" s="271">
        <f t="shared" si="16"/>
        <v>0.14285714285714285</v>
      </c>
      <c r="K158" s="271">
        <f t="shared" si="16"/>
        <v>0.17142857142857143</v>
      </c>
      <c r="L158" s="271">
        <f t="shared" si="16"/>
        <v>8.5714285714285715E-2</v>
      </c>
      <c r="M158" s="281">
        <f t="shared" si="16"/>
        <v>1</v>
      </c>
    </row>
    <row r="159" spans="1:23" ht="12.75">
      <c r="A159" s="250"/>
      <c r="B159" s="257" t="s">
        <v>8</v>
      </c>
      <c r="C159" s="277">
        <f t="shared" ref="C159:M159" si="17">IF($M122=0,0,C122/$M122)</f>
        <v>0.73809523809523814</v>
      </c>
      <c r="D159" s="271">
        <f t="shared" si="17"/>
        <v>1</v>
      </c>
      <c r="E159" s="271">
        <f t="shared" si="17"/>
        <v>0.35714285714285715</v>
      </c>
      <c r="F159" s="271">
        <f t="shared" si="17"/>
        <v>0.14285714285714285</v>
      </c>
      <c r="G159" s="271">
        <f t="shared" si="17"/>
        <v>0.90476190476190477</v>
      </c>
      <c r="H159" s="271">
        <f t="shared" si="17"/>
        <v>0.76190476190476186</v>
      </c>
      <c r="I159" s="271">
        <f t="shared" si="17"/>
        <v>0.30952380952380953</v>
      </c>
      <c r="J159" s="271">
        <f t="shared" si="17"/>
        <v>0.23809523809523808</v>
      </c>
      <c r="K159" s="271">
        <f t="shared" si="17"/>
        <v>0.9285714285714286</v>
      </c>
      <c r="L159" s="271">
        <f t="shared" si="17"/>
        <v>0.9285714285714286</v>
      </c>
      <c r="M159" s="281">
        <f t="shared" si="17"/>
        <v>1</v>
      </c>
    </row>
    <row r="160" spans="1:23" ht="12.75">
      <c r="A160" s="250"/>
      <c r="B160" s="257" t="s">
        <v>10</v>
      </c>
      <c r="C160" s="277">
        <f t="shared" ref="C160:M160" si="18">IF($M123=0,0,C123/$M123)</f>
        <v>1</v>
      </c>
      <c r="D160" s="271">
        <f t="shared" si="18"/>
        <v>1</v>
      </c>
      <c r="E160" s="271">
        <f t="shared" si="18"/>
        <v>0.8</v>
      </c>
      <c r="F160" s="271">
        <f t="shared" si="18"/>
        <v>0.4</v>
      </c>
      <c r="G160" s="271">
        <f t="shared" si="18"/>
        <v>0.6</v>
      </c>
      <c r="H160" s="271">
        <f t="shared" si="18"/>
        <v>1</v>
      </c>
      <c r="I160" s="271">
        <f t="shared" si="18"/>
        <v>0.6</v>
      </c>
      <c r="J160" s="271">
        <f t="shared" si="18"/>
        <v>0.6</v>
      </c>
      <c r="K160" s="271">
        <f t="shared" si="18"/>
        <v>0.6</v>
      </c>
      <c r="L160" s="271">
        <f t="shared" si="18"/>
        <v>0.6</v>
      </c>
      <c r="M160" s="281">
        <f t="shared" si="18"/>
        <v>1</v>
      </c>
    </row>
    <row r="161" spans="1:13" ht="12.75">
      <c r="A161" s="250"/>
      <c r="B161" s="257" t="s">
        <v>12</v>
      </c>
      <c r="C161" s="277">
        <f t="shared" ref="C161:M161" si="19">IF($M124=0,0,C124/$M124)</f>
        <v>0.70588235294117652</v>
      </c>
      <c r="D161" s="271">
        <f t="shared" si="19"/>
        <v>0.94117647058823528</v>
      </c>
      <c r="E161" s="271">
        <f t="shared" si="19"/>
        <v>5.8823529411764705E-2</v>
      </c>
      <c r="F161" s="271">
        <f t="shared" si="19"/>
        <v>0</v>
      </c>
      <c r="G161" s="271">
        <f t="shared" si="19"/>
        <v>0</v>
      </c>
      <c r="H161" s="271">
        <f t="shared" si="19"/>
        <v>0.29411764705882354</v>
      </c>
      <c r="I161" s="271">
        <f t="shared" si="19"/>
        <v>5.8823529411764705E-2</v>
      </c>
      <c r="J161" s="271">
        <f t="shared" si="19"/>
        <v>0</v>
      </c>
      <c r="K161" s="271">
        <f t="shared" si="19"/>
        <v>0.70588235294117652</v>
      </c>
      <c r="L161" s="271">
        <f t="shared" si="19"/>
        <v>5.8823529411764705E-2</v>
      </c>
      <c r="M161" s="281">
        <f t="shared" si="19"/>
        <v>1</v>
      </c>
    </row>
    <row r="162" spans="1:13" ht="12.75">
      <c r="A162" s="250"/>
      <c r="B162" s="257" t="s">
        <v>13</v>
      </c>
      <c r="C162" s="277">
        <f t="shared" ref="C162:M162" si="20">IF($M125=0,0,C125/$M125)</f>
        <v>0.56097560975609762</v>
      </c>
      <c r="D162" s="271">
        <f t="shared" si="20"/>
        <v>1</v>
      </c>
      <c r="E162" s="271">
        <f t="shared" si="20"/>
        <v>0.97560975609756095</v>
      </c>
      <c r="F162" s="271">
        <f t="shared" si="20"/>
        <v>0.24390243902439024</v>
      </c>
      <c r="G162" s="271">
        <f t="shared" si="20"/>
        <v>0.29268292682926828</v>
      </c>
      <c r="H162" s="271">
        <f t="shared" si="20"/>
        <v>0.53658536585365857</v>
      </c>
      <c r="I162" s="271">
        <f t="shared" si="20"/>
        <v>9.7560975609756101E-2</v>
      </c>
      <c r="J162" s="271">
        <f t="shared" si="20"/>
        <v>0.24390243902439024</v>
      </c>
      <c r="K162" s="271">
        <f t="shared" si="20"/>
        <v>0.43902439024390244</v>
      </c>
      <c r="L162" s="271">
        <f t="shared" si="20"/>
        <v>0.41463414634146339</v>
      </c>
      <c r="M162" s="281">
        <f t="shared" si="20"/>
        <v>1</v>
      </c>
    </row>
    <row r="163" spans="1:13" ht="12.75">
      <c r="A163" s="250"/>
      <c r="B163" s="257" t="s">
        <v>14</v>
      </c>
      <c r="C163" s="277">
        <f t="shared" ref="C163:M163" si="21">IF($M126=0,0,C126/$M126)</f>
        <v>0.76</v>
      </c>
      <c r="D163" s="271">
        <f t="shared" si="21"/>
        <v>0.96</v>
      </c>
      <c r="E163" s="271">
        <f t="shared" si="21"/>
        <v>0.76</v>
      </c>
      <c r="F163" s="271">
        <f t="shared" si="21"/>
        <v>0.68</v>
      </c>
      <c r="G163" s="271">
        <f t="shared" si="21"/>
        <v>0.56000000000000005</v>
      </c>
      <c r="H163" s="271">
        <f t="shared" si="21"/>
        <v>0.84</v>
      </c>
      <c r="I163" s="271">
        <f t="shared" si="21"/>
        <v>0.12</v>
      </c>
      <c r="J163" s="271">
        <f t="shared" si="21"/>
        <v>0.32</v>
      </c>
      <c r="K163" s="271">
        <f t="shared" si="21"/>
        <v>0.28000000000000003</v>
      </c>
      <c r="L163" s="271">
        <f t="shared" si="21"/>
        <v>0.2</v>
      </c>
      <c r="M163" s="281">
        <f t="shared" si="21"/>
        <v>1</v>
      </c>
    </row>
    <row r="164" spans="1:13" ht="12.75">
      <c r="A164" s="250"/>
      <c r="B164" s="257" t="s">
        <v>66</v>
      </c>
      <c r="C164" s="277">
        <f t="shared" ref="C164:M164" si="22">IF($M127=0,0,C127/$M127)</f>
        <v>0.5</v>
      </c>
      <c r="D164" s="271">
        <f t="shared" si="22"/>
        <v>1</v>
      </c>
      <c r="E164" s="271">
        <f t="shared" si="22"/>
        <v>0.5</v>
      </c>
      <c r="F164" s="271">
        <f t="shared" si="22"/>
        <v>6.25E-2</v>
      </c>
      <c r="G164" s="271">
        <f t="shared" si="22"/>
        <v>0.125</v>
      </c>
      <c r="H164" s="271">
        <f t="shared" si="22"/>
        <v>0.25</v>
      </c>
      <c r="I164" s="271">
        <f t="shared" si="22"/>
        <v>0</v>
      </c>
      <c r="J164" s="271">
        <f t="shared" si="22"/>
        <v>0</v>
      </c>
      <c r="K164" s="271">
        <f t="shared" si="22"/>
        <v>0</v>
      </c>
      <c r="L164" s="271">
        <f t="shared" si="22"/>
        <v>0</v>
      </c>
      <c r="M164" s="281">
        <f t="shared" si="22"/>
        <v>1</v>
      </c>
    </row>
    <row r="165" spans="1:13" ht="12.75">
      <c r="A165" s="250"/>
      <c r="B165" s="257" t="s">
        <v>9</v>
      </c>
      <c r="C165" s="277">
        <f t="shared" ref="C165:M165" si="23">IF($M128=0,0,C128/$M128)</f>
        <v>0.76</v>
      </c>
      <c r="D165" s="271">
        <f t="shared" si="23"/>
        <v>0.74</v>
      </c>
      <c r="E165" s="271">
        <f t="shared" si="23"/>
        <v>0.64</v>
      </c>
      <c r="F165" s="271">
        <f t="shared" si="23"/>
        <v>0.28999999999999998</v>
      </c>
      <c r="G165" s="271">
        <f t="shared" si="23"/>
        <v>0.17</v>
      </c>
      <c r="H165" s="271">
        <f t="shared" si="23"/>
        <v>0.86</v>
      </c>
      <c r="I165" s="271">
        <f t="shared" si="23"/>
        <v>0.56000000000000005</v>
      </c>
      <c r="J165" s="271">
        <f t="shared" si="23"/>
        <v>0.54</v>
      </c>
      <c r="K165" s="271">
        <f t="shared" si="23"/>
        <v>0.47</v>
      </c>
      <c r="L165" s="271">
        <f t="shared" si="23"/>
        <v>0.37</v>
      </c>
      <c r="M165" s="281">
        <f t="shared" si="23"/>
        <v>1</v>
      </c>
    </row>
    <row r="166" spans="1:13" ht="12.75">
      <c r="A166" s="250"/>
      <c r="B166" s="257" t="s">
        <v>15</v>
      </c>
      <c r="C166" s="277">
        <f t="shared" ref="C166:M166" si="24">IF($M129=0,0,C129/$M129)</f>
        <v>0.64516129032258063</v>
      </c>
      <c r="D166" s="271">
        <f t="shared" si="24"/>
        <v>1</v>
      </c>
      <c r="E166" s="271">
        <f t="shared" si="24"/>
        <v>0.58064516129032262</v>
      </c>
      <c r="F166" s="271">
        <f t="shared" si="24"/>
        <v>0.58064516129032262</v>
      </c>
      <c r="G166" s="271">
        <f t="shared" si="24"/>
        <v>1</v>
      </c>
      <c r="H166" s="271">
        <f t="shared" si="24"/>
        <v>0.77419354838709675</v>
      </c>
      <c r="I166" s="271">
        <f t="shared" si="24"/>
        <v>9.6774193548387094E-2</v>
      </c>
      <c r="J166" s="271">
        <f t="shared" si="24"/>
        <v>6.4516129032258063E-2</v>
      </c>
      <c r="K166" s="271">
        <f t="shared" si="24"/>
        <v>3.2258064516129031E-2</v>
      </c>
      <c r="L166" s="271">
        <f t="shared" si="24"/>
        <v>3.2258064516129031E-2</v>
      </c>
      <c r="M166" s="281">
        <f t="shared" si="24"/>
        <v>1</v>
      </c>
    </row>
    <row r="167" spans="1:13" ht="12.75">
      <c r="A167" s="250"/>
      <c r="B167" s="257" t="s">
        <v>17</v>
      </c>
      <c r="C167" s="277">
        <f t="shared" ref="C167:M167" si="25">IF($M130=0,0,C130/$M130)</f>
        <v>0.74468085106382975</v>
      </c>
      <c r="D167" s="271">
        <f t="shared" si="25"/>
        <v>1</v>
      </c>
      <c r="E167" s="271">
        <f t="shared" si="25"/>
        <v>0.93617021276595747</v>
      </c>
      <c r="F167" s="271">
        <f t="shared" si="25"/>
        <v>0.27659574468085107</v>
      </c>
      <c r="G167" s="271">
        <f t="shared" si="25"/>
        <v>0.2978723404255319</v>
      </c>
      <c r="H167" s="271">
        <f t="shared" si="25"/>
        <v>0.78723404255319152</v>
      </c>
      <c r="I167" s="271">
        <f t="shared" si="25"/>
        <v>0.14893617021276595</v>
      </c>
      <c r="J167" s="271">
        <f t="shared" si="25"/>
        <v>6.3829787234042548E-2</v>
      </c>
      <c r="K167" s="271">
        <f t="shared" si="25"/>
        <v>0.72340425531914898</v>
      </c>
      <c r="L167" s="271">
        <f t="shared" si="25"/>
        <v>0.19148936170212766</v>
      </c>
      <c r="M167" s="281">
        <f t="shared" si="25"/>
        <v>1</v>
      </c>
    </row>
    <row r="168" spans="1:13" ht="12.75">
      <c r="A168" s="250"/>
      <c r="B168" s="257" t="s">
        <v>18</v>
      </c>
      <c r="C168" s="277">
        <f t="shared" ref="C168:M168" si="26">IF($M131=0,0,C131/$M131)</f>
        <v>0</v>
      </c>
      <c r="D168" s="271">
        <f t="shared" si="26"/>
        <v>0.96666666666666667</v>
      </c>
      <c r="E168" s="271">
        <f t="shared" si="26"/>
        <v>0.8666666666666667</v>
      </c>
      <c r="F168" s="271">
        <f t="shared" si="26"/>
        <v>0.36666666666666664</v>
      </c>
      <c r="G168" s="271">
        <f t="shared" si="26"/>
        <v>0.7</v>
      </c>
      <c r="H168" s="271">
        <f t="shared" si="26"/>
        <v>0.6333333333333333</v>
      </c>
      <c r="I168" s="271">
        <f t="shared" si="26"/>
        <v>0.33333333333333331</v>
      </c>
      <c r="J168" s="271">
        <f t="shared" si="26"/>
        <v>0.26666666666666666</v>
      </c>
      <c r="K168" s="271">
        <f t="shared" si="26"/>
        <v>0.43333333333333335</v>
      </c>
      <c r="L168" s="271">
        <f t="shared" si="26"/>
        <v>0.23333333333333334</v>
      </c>
      <c r="M168" s="281">
        <f t="shared" si="26"/>
        <v>1</v>
      </c>
    </row>
    <row r="169" spans="1:13" ht="12.75">
      <c r="A169" s="250"/>
      <c r="B169" s="257" t="s">
        <v>19</v>
      </c>
      <c r="C169" s="277">
        <f t="shared" ref="C169:M169" si="27">IF($M132=0,0,C132/$M132)</f>
        <v>0.6785714285714286</v>
      </c>
      <c r="D169" s="271">
        <f t="shared" si="27"/>
        <v>0.9107142857142857</v>
      </c>
      <c r="E169" s="271">
        <f t="shared" si="27"/>
        <v>0.6071428571428571</v>
      </c>
      <c r="F169" s="271">
        <f t="shared" si="27"/>
        <v>0.25</v>
      </c>
      <c r="G169" s="271">
        <f t="shared" si="27"/>
        <v>0.6517857142857143</v>
      </c>
      <c r="H169" s="271">
        <f t="shared" si="27"/>
        <v>0.6964285714285714</v>
      </c>
      <c r="I169" s="271">
        <f t="shared" si="27"/>
        <v>0.23214285714285715</v>
      </c>
      <c r="J169" s="271">
        <f t="shared" si="27"/>
        <v>9.8214285714285712E-2</v>
      </c>
      <c r="K169" s="271">
        <f t="shared" si="27"/>
        <v>0.29464285714285715</v>
      </c>
      <c r="L169" s="271">
        <f t="shared" si="27"/>
        <v>7.1428571428571425E-2</v>
      </c>
      <c r="M169" s="281">
        <f t="shared" si="27"/>
        <v>1</v>
      </c>
    </row>
    <row r="170" spans="1:13" ht="12.75">
      <c r="A170" s="250"/>
      <c r="B170" s="257" t="s">
        <v>67</v>
      </c>
      <c r="C170" s="277">
        <f t="shared" ref="C170:M170" si="28">IF($M133=0,0,C133/$M133)</f>
        <v>0.11538461538461539</v>
      </c>
      <c r="D170" s="271">
        <f t="shared" si="28"/>
        <v>1</v>
      </c>
      <c r="E170" s="271">
        <f t="shared" si="28"/>
        <v>0.88461538461538458</v>
      </c>
      <c r="F170" s="271">
        <f t="shared" si="28"/>
        <v>0.15384615384615385</v>
      </c>
      <c r="G170" s="271">
        <f t="shared" si="28"/>
        <v>7.6923076923076927E-2</v>
      </c>
      <c r="H170" s="271">
        <f t="shared" si="28"/>
        <v>3.8461538461538464E-2</v>
      </c>
      <c r="I170" s="271">
        <f t="shared" si="28"/>
        <v>3.8461538461538464E-2</v>
      </c>
      <c r="J170" s="271">
        <f t="shared" si="28"/>
        <v>0</v>
      </c>
      <c r="K170" s="271">
        <f t="shared" si="28"/>
        <v>3.8461538461538464E-2</v>
      </c>
      <c r="L170" s="271">
        <f t="shared" si="28"/>
        <v>7.6923076923076927E-2</v>
      </c>
      <c r="M170" s="281">
        <f t="shared" si="28"/>
        <v>1</v>
      </c>
    </row>
    <row r="171" spans="1:13" ht="12.75">
      <c r="A171" s="250"/>
      <c r="B171" s="257" t="s">
        <v>20</v>
      </c>
      <c r="C171" s="277">
        <f t="shared" ref="C171:M171" si="29">IF($M134=0,0,C134/$M134)</f>
        <v>0.25</v>
      </c>
      <c r="D171" s="271">
        <f t="shared" si="29"/>
        <v>1</v>
      </c>
      <c r="E171" s="271">
        <f t="shared" si="29"/>
        <v>0.5</v>
      </c>
      <c r="F171" s="271">
        <f t="shared" si="29"/>
        <v>0</v>
      </c>
      <c r="G171" s="271">
        <f t="shared" si="29"/>
        <v>0.25</v>
      </c>
      <c r="H171" s="271">
        <f t="shared" si="29"/>
        <v>0</v>
      </c>
      <c r="I171" s="271">
        <f t="shared" si="29"/>
        <v>0</v>
      </c>
      <c r="J171" s="271">
        <f t="shared" si="29"/>
        <v>0</v>
      </c>
      <c r="K171" s="271">
        <f t="shared" si="29"/>
        <v>0</v>
      </c>
      <c r="L171" s="271">
        <f t="shared" si="29"/>
        <v>0.5</v>
      </c>
      <c r="M171" s="281">
        <f t="shared" si="29"/>
        <v>1</v>
      </c>
    </row>
    <row r="172" spans="1:13" ht="12.75">
      <c r="A172" s="250"/>
      <c r="B172" s="257" t="s">
        <v>82</v>
      </c>
      <c r="C172" s="277">
        <f t="shared" ref="C172:M172" si="30">IF($M135=0,0,C135/$M135)</f>
        <v>0.4</v>
      </c>
      <c r="D172" s="271">
        <f t="shared" si="30"/>
        <v>1</v>
      </c>
      <c r="E172" s="271">
        <f t="shared" si="30"/>
        <v>1</v>
      </c>
      <c r="F172" s="271">
        <f t="shared" si="30"/>
        <v>0.2</v>
      </c>
      <c r="G172" s="271">
        <f t="shared" si="30"/>
        <v>0.6</v>
      </c>
      <c r="H172" s="271">
        <f t="shared" si="30"/>
        <v>1</v>
      </c>
      <c r="I172" s="271">
        <f t="shared" si="30"/>
        <v>0.4</v>
      </c>
      <c r="J172" s="271">
        <f t="shared" si="30"/>
        <v>0</v>
      </c>
      <c r="K172" s="271">
        <f t="shared" si="30"/>
        <v>0</v>
      </c>
      <c r="L172" s="271">
        <f t="shared" si="30"/>
        <v>0</v>
      </c>
      <c r="M172" s="281">
        <f t="shared" si="30"/>
        <v>1</v>
      </c>
    </row>
    <row r="173" spans="1:13" ht="12.75">
      <c r="A173" s="250"/>
      <c r="B173" s="257" t="s">
        <v>21</v>
      </c>
      <c r="C173" s="277">
        <f t="shared" ref="C173:M173" si="31">IF($M136=0,0,C136/$M136)</f>
        <v>0.81818181818181823</v>
      </c>
      <c r="D173" s="271">
        <f t="shared" si="31"/>
        <v>1</v>
      </c>
      <c r="E173" s="271">
        <f t="shared" si="31"/>
        <v>0.72727272727272729</v>
      </c>
      <c r="F173" s="271">
        <f t="shared" si="31"/>
        <v>0.81818181818181823</v>
      </c>
      <c r="G173" s="271">
        <f t="shared" si="31"/>
        <v>0.36363636363636365</v>
      </c>
      <c r="H173" s="271">
        <f t="shared" si="31"/>
        <v>1</v>
      </c>
      <c r="I173" s="271">
        <f t="shared" si="31"/>
        <v>0.90909090909090906</v>
      </c>
      <c r="J173" s="271">
        <f t="shared" si="31"/>
        <v>0.54545454545454541</v>
      </c>
      <c r="K173" s="271">
        <f t="shared" si="31"/>
        <v>0.63636363636363635</v>
      </c>
      <c r="L173" s="271">
        <f t="shared" si="31"/>
        <v>0.72727272727272729</v>
      </c>
      <c r="M173" s="281">
        <f t="shared" si="31"/>
        <v>1</v>
      </c>
    </row>
    <row r="174" spans="1:13" ht="12.75">
      <c r="A174" s="250"/>
      <c r="B174" s="257" t="s">
        <v>22</v>
      </c>
      <c r="C174" s="277">
        <f t="shared" ref="C174:M174" si="32">IF($M137=0,0,C137/$M137)</f>
        <v>7.1428571428571425E-2</v>
      </c>
      <c r="D174" s="271">
        <f t="shared" si="32"/>
        <v>0.8571428571428571</v>
      </c>
      <c r="E174" s="271">
        <f t="shared" si="32"/>
        <v>0.5</v>
      </c>
      <c r="F174" s="271">
        <f t="shared" si="32"/>
        <v>0.21428571428571427</v>
      </c>
      <c r="G174" s="271">
        <f t="shared" si="32"/>
        <v>0.5714285714285714</v>
      </c>
      <c r="H174" s="271">
        <f t="shared" si="32"/>
        <v>0.9285714285714286</v>
      </c>
      <c r="I174" s="271">
        <f t="shared" si="32"/>
        <v>0.21428571428571427</v>
      </c>
      <c r="J174" s="271">
        <f t="shared" si="32"/>
        <v>0.2857142857142857</v>
      </c>
      <c r="K174" s="271">
        <f t="shared" si="32"/>
        <v>0.14285714285714285</v>
      </c>
      <c r="L174" s="271">
        <f t="shared" si="32"/>
        <v>7.1428571428571425E-2</v>
      </c>
      <c r="M174" s="281">
        <f t="shared" si="32"/>
        <v>1</v>
      </c>
    </row>
    <row r="175" spans="1:13" ht="12.75">
      <c r="A175" s="250"/>
      <c r="B175" s="257" t="s">
        <v>23</v>
      </c>
      <c r="C175" s="277">
        <f t="shared" ref="C175:M175" si="33">IF($M138=0,0,C138/$M138)</f>
        <v>0.82352941176470584</v>
      </c>
      <c r="D175" s="271">
        <f t="shared" si="33"/>
        <v>0.94117647058823528</v>
      </c>
      <c r="E175" s="271">
        <f t="shared" si="33"/>
        <v>0.97058823529411764</v>
      </c>
      <c r="F175" s="271">
        <f t="shared" si="33"/>
        <v>5.8823529411764705E-2</v>
      </c>
      <c r="G175" s="271">
        <f t="shared" si="33"/>
        <v>2.9411764705882353E-2</v>
      </c>
      <c r="H175" s="271">
        <f t="shared" si="33"/>
        <v>0.14705882352941177</v>
      </c>
      <c r="I175" s="271">
        <f t="shared" si="33"/>
        <v>0.11764705882352941</v>
      </c>
      <c r="J175" s="271">
        <f t="shared" si="33"/>
        <v>8.8235294117647065E-2</v>
      </c>
      <c r="K175" s="271">
        <f t="shared" si="33"/>
        <v>0.6470588235294118</v>
      </c>
      <c r="L175" s="271">
        <f t="shared" si="33"/>
        <v>0.3235294117647059</v>
      </c>
      <c r="M175" s="281">
        <f t="shared" si="33"/>
        <v>1</v>
      </c>
    </row>
    <row r="176" spans="1:13" ht="12.75">
      <c r="A176" s="250"/>
      <c r="B176" s="257" t="s">
        <v>68</v>
      </c>
      <c r="C176" s="277">
        <f t="shared" ref="C176:M176" si="34">IF($M139=0,0,C139/$M139)</f>
        <v>0.92307692307692313</v>
      </c>
      <c r="D176" s="271">
        <f t="shared" si="34"/>
        <v>1</v>
      </c>
      <c r="E176" s="271">
        <f t="shared" si="34"/>
        <v>0.92307692307692313</v>
      </c>
      <c r="F176" s="271">
        <f t="shared" si="34"/>
        <v>0.92307692307692313</v>
      </c>
      <c r="G176" s="271">
        <f t="shared" si="34"/>
        <v>0.92307692307692313</v>
      </c>
      <c r="H176" s="271">
        <f t="shared" si="34"/>
        <v>0.34615384615384615</v>
      </c>
      <c r="I176" s="271">
        <f t="shared" si="34"/>
        <v>0.5</v>
      </c>
      <c r="J176" s="271">
        <f t="shared" si="34"/>
        <v>0.19230769230769232</v>
      </c>
      <c r="K176" s="271">
        <f t="shared" si="34"/>
        <v>0.23076923076923078</v>
      </c>
      <c r="L176" s="271">
        <f t="shared" si="34"/>
        <v>0.26923076923076922</v>
      </c>
      <c r="M176" s="281">
        <f t="shared" si="34"/>
        <v>1</v>
      </c>
    </row>
    <row r="177" spans="1:23" ht="12.75">
      <c r="A177" s="250"/>
      <c r="B177" s="257" t="s">
        <v>69</v>
      </c>
      <c r="C177" s="277">
        <f t="shared" ref="C177:M177" si="35">IF($M140=0,0,C140/$M140)</f>
        <v>0.4642857142857143</v>
      </c>
      <c r="D177" s="271">
        <f t="shared" si="35"/>
        <v>1</v>
      </c>
      <c r="E177" s="271">
        <f t="shared" si="35"/>
        <v>0.7142857142857143</v>
      </c>
      <c r="F177" s="271">
        <f t="shared" si="35"/>
        <v>0</v>
      </c>
      <c r="G177" s="271">
        <f t="shared" si="35"/>
        <v>0.10714285714285714</v>
      </c>
      <c r="H177" s="271">
        <f t="shared" si="35"/>
        <v>0.35714285714285715</v>
      </c>
      <c r="I177" s="271">
        <f t="shared" si="35"/>
        <v>7.1428571428571425E-2</v>
      </c>
      <c r="J177" s="271">
        <f t="shared" si="35"/>
        <v>7.1428571428571425E-2</v>
      </c>
      <c r="K177" s="271">
        <f t="shared" si="35"/>
        <v>0.21428571428571427</v>
      </c>
      <c r="L177" s="271">
        <f t="shared" si="35"/>
        <v>0.39285714285714285</v>
      </c>
      <c r="M177" s="281">
        <f t="shared" si="35"/>
        <v>1</v>
      </c>
    </row>
    <row r="178" spans="1:23" ht="12.75">
      <c r="A178" s="250"/>
      <c r="B178" s="257" t="s">
        <v>63</v>
      </c>
      <c r="C178" s="277">
        <f t="shared" ref="C178:M178" si="36">IF($M141=0,0,C141/$M141)</f>
        <v>0.67241379310344829</v>
      </c>
      <c r="D178" s="271">
        <f t="shared" si="36"/>
        <v>0.96551724137931039</v>
      </c>
      <c r="E178" s="271">
        <f t="shared" si="36"/>
        <v>1</v>
      </c>
      <c r="F178" s="271">
        <f t="shared" si="36"/>
        <v>0.10344827586206896</v>
      </c>
      <c r="G178" s="271">
        <f t="shared" si="36"/>
        <v>0.15517241379310345</v>
      </c>
      <c r="H178" s="271">
        <f t="shared" si="36"/>
        <v>0.36206896551724138</v>
      </c>
      <c r="I178" s="271">
        <f t="shared" si="36"/>
        <v>1.7241379310344827E-2</v>
      </c>
      <c r="J178" s="271">
        <f t="shared" si="36"/>
        <v>5.1724137931034482E-2</v>
      </c>
      <c r="K178" s="271">
        <f t="shared" si="36"/>
        <v>0.46551724137931033</v>
      </c>
      <c r="L178" s="271">
        <f t="shared" si="36"/>
        <v>0.91379310344827591</v>
      </c>
      <c r="M178" s="281">
        <f t="shared" si="36"/>
        <v>1</v>
      </c>
    </row>
    <row r="179" spans="1:23" ht="12.75">
      <c r="A179" s="250"/>
      <c r="B179" s="257" t="s">
        <v>25</v>
      </c>
      <c r="C179" s="277">
        <f t="shared" ref="C179:M179" si="37">IF($M142=0,0,C142/$M142)</f>
        <v>0.54545454545454541</v>
      </c>
      <c r="D179" s="271">
        <f t="shared" si="37"/>
        <v>0.95454545454545459</v>
      </c>
      <c r="E179" s="271">
        <f t="shared" si="37"/>
        <v>0.72727272727272729</v>
      </c>
      <c r="F179" s="271">
        <f t="shared" si="37"/>
        <v>9.0909090909090912E-2</v>
      </c>
      <c r="G179" s="271">
        <f t="shared" si="37"/>
        <v>0.18181818181818182</v>
      </c>
      <c r="H179" s="271">
        <f t="shared" si="37"/>
        <v>0.86363636363636365</v>
      </c>
      <c r="I179" s="271">
        <f t="shared" si="37"/>
        <v>0.22727272727272727</v>
      </c>
      <c r="J179" s="271">
        <f t="shared" si="37"/>
        <v>0.18181818181818182</v>
      </c>
      <c r="K179" s="271">
        <f t="shared" si="37"/>
        <v>0.45454545454545453</v>
      </c>
      <c r="L179" s="271">
        <f t="shared" si="37"/>
        <v>0.45454545454545453</v>
      </c>
      <c r="M179" s="281">
        <f t="shared" si="37"/>
        <v>1</v>
      </c>
    </row>
    <row r="180" spans="1:23" ht="12.75">
      <c r="A180" s="250"/>
      <c r="B180" s="257" t="s">
        <v>11</v>
      </c>
      <c r="C180" s="277">
        <f t="shared" ref="C180:M180" si="38">IF($M143=0,0,C143/$M143)</f>
        <v>0.66101694915254239</v>
      </c>
      <c r="D180" s="271">
        <f t="shared" si="38"/>
        <v>0.98305084745762716</v>
      </c>
      <c r="E180" s="271">
        <f t="shared" si="38"/>
        <v>1</v>
      </c>
      <c r="F180" s="271">
        <f t="shared" si="38"/>
        <v>0.94915254237288138</v>
      </c>
      <c r="G180" s="271">
        <f t="shared" si="38"/>
        <v>0.84745762711864403</v>
      </c>
      <c r="H180" s="271">
        <f t="shared" si="38"/>
        <v>0.98305084745762716</v>
      </c>
      <c r="I180" s="271">
        <f t="shared" si="38"/>
        <v>0.69491525423728817</v>
      </c>
      <c r="J180" s="271">
        <f t="shared" si="38"/>
        <v>0.47457627118644069</v>
      </c>
      <c r="K180" s="271">
        <f t="shared" si="38"/>
        <v>0.55932203389830504</v>
      </c>
      <c r="L180" s="271">
        <f t="shared" si="38"/>
        <v>0.33898305084745761</v>
      </c>
      <c r="M180" s="281">
        <f t="shared" si="38"/>
        <v>1</v>
      </c>
    </row>
    <row r="181" spans="1:23" ht="12.75">
      <c r="A181" s="250"/>
      <c r="B181" s="257" t="s">
        <v>32</v>
      </c>
      <c r="C181" s="277">
        <f t="shared" ref="C181:M181" si="39">IF($M144=0,0,C144/$M144)</f>
        <v>0.83333333333333337</v>
      </c>
      <c r="D181" s="271">
        <f t="shared" si="39"/>
        <v>1</v>
      </c>
      <c r="E181" s="271">
        <f t="shared" si="39"/>
        <v>0.55555555555555558</v>
      </c>
      <c r="F181" s="271">
        <f t="shared" si="39"/>
        <v>0</v>
      </c>
      <c r="G181" s="271">
        <f t="shared" si="39"/>
        <v>0.44444444444444442</v>
      </c>
      <c r="H181" s="271">
        <f t="shared" si="39"/>
        <v>0.83333333333333337</v>
      </c>
      <c r="I181" s="271">
        <f t="shared" si="39"/>
        <v>0.3888888888888889</v>
      </c>
      <c r="J181" s="271">
        <f t="shared" si="39"/>
        <v>0.61111111111111116</v>
      </c>
      <c r="K181" s="271">
        <f t="shared" si="39"/>
        <v>0.44444444444444442</v>
      </c>
      <c r="L181" s="271">
        <f t="shared" si="39"/>
        <v>0.22222222222222221</v>
      </c>
      <c r="M181" s="281">
        <f t="shared" si="39"/>
        <v>1</v>
      </c>
    </row>
    <row r="182" spans="1:23" ht="12.75">
      <c r="A182" s="250"/>
      <c r="B182" s="257" t="s">
        <v>7</v>
      </c>
      <c r="C182" s="277">
        <f t="shared" ref="C182:M182" si="40">IF($M145=0,0,C145/$M145)</f>
        <v>0.5</v>
      </c>
      <c r="D182" s="271">
        <f t="shared" si="40"/>
        <v>1</v>
      </c>
      <c r="E182" s="271">
        <f t="shared" si="40"/>
        <v>0.72222222222222221</v>
      </c>
      <c r="F182" s="271">
        <f t="shared" si="40"/>
        <v>0.44444444444444442</v>
      </c>
      <c r="G182" s="271">
        <f t="shared" si="40"/>
        <v>0.16666666666666666</v>
      </c>
      <c r="H182" s="271">
        <f t="shared" si="40"/>
        <v>0.88888888888888884</v>
      </c>
      <c r="I182" s="271">
        <f t="shared" si="40"/>
        <v>0.5</v>
      </c>
      <c r="J182" s="271">
        <f t="shared" si="40"/>
        <v>0.33333333333333331</v>
      </c>
      <c r="K182" s="271">
        <f t="shared" si="40"/>
        <v>0.3888888888888889</v>
      </c>
      <c r="L182" s="271">
        <f t="shared" si="40"/>
        <v>0.33333333333333331</v>
      </c>
      <c r="M182" s="281">
        <f t="shared" si="40"/>
        <v>1</v>
      </c>
    </row>
    <row r="183" spans="1:23" ht="12.75">
      <c r="A183" s="250"/>
      <c r="B183" s="257" t="s">
        <v>83</v>
      </c>
      <c r="C183" s="277">
        <f t="shared" ref="C183:M183" si="41">IF($M146=0,0,C146/$M146)</f>
        <v>0.2857142857142857</v>
      </c>
      <c r="D183" s="271">
        <f t="shared" si="41"/>
        <v>1</v>
      </c>
      <c r="E183" s="271">
        <f t="shared" si="41"/>
        <v>0.7857142857142857</v>
      </c>
      <c r="F183" s="271">
        <f t="shared" si="41"/>
        <v>0.6428571428571429</v>
      </c>
      <c r="G183" s="271">
        <f t="shared" si="41"/>
        <v>0.9285714285714286</v>
      </c>
      <c r="H183" s="271">
        <f t="shared" si="41"/>
        <v>0.7142857142857143</v>
      </c>
      <c r="I183" s="271">
        <f t="shared" si="41"/>
        <v>0.5</v>
      </c>
      <c r="J183" s="271">
        <f t="shared" si="41"/>
        <v>0.5714285714285714</v>
      </c>
      <c r="K183" s="271">
        <f t="shared" si="41"/>
        <v>0.42857142857142855</v>
      </c>
      <c r="L183" s="271">
        <f t="shared" si="41"/>
        <v>0.21428571428571427</v>
      </c>
      <c r="M183" s="281">
        <f t="shared" si="41"/>
        <v>1</v>
      </c>
    </row>
    <row r="184" spans="1:23" ht="12.75">
      <c r="A184" s="258"/>
      <c r="B184" s="259"/>
      <c r="C184" s="278"/>
      <c r="D184" s="272"/>
      <c r="E184" s="272"/>
      <c r="F184" s="272"/>
      <c r="G184" s="272"/>
      <c r="H184" s="272"/>
      <c r="I184" s="272"/>
      <c r="J184" s="272"/>
      <c r="K184" s="272"/>
      <c r="L184" s="272"/>
      <c r="M184" s="282"/>
    </row>
    <row r="185" spans="1:23" ht="12.75">
      <c r="A185" s="263"/>
      <c r="B185" s="264" t="s">
        <v>3</v>
      </c>
      <c r="C185" s="273">
        <f t="shared" ref="C185:M185" si="42">IF($M148=0,0,C148/$M148)</f>
        <v>0.62448132780082988</v>
      </c>
      <c r="D185" s="274">
        <f t="shared" si="42"/>
        <v>0.9294605809128631</v>
      </c>
      <c r="E185" s="274">
        <f t="shared" si="42"/>
        <v>0.74377593360995853</v>
      </c>
      <c r="F185" s="274">
        <f t="shared" si="42"/>
        <v>0.32053941908713696</v>
      </c>
      <c r="G185" s="274">
        <f t="shared" si="42"/>
        <v>0.4170124481327801</v>
      </c>
      <c r="H185" s="274">
        <f t="shared" si="42"/>
        <v>0.63485477178423233</v>
      </c>
      <c r="I185" s="274">
        <f t="shared" si="42"/>
        <v>0.27593360995850624</v>
      </c>
      <c r="J185" s="274">
        <f t="shared" si="42"/>
        <v>0.22821576763485477</v>
      </c>
      <c r="K185" s="274">
        <f t="shared" si="42"/>
        <v>0.3921161825726141</v>
      </c>
      <c r="L185" s="274">
        <f t="shared" si="42"/>
        <v>0.33921161825726143</v>
      </c>
      <c r="M185" s="283">
        <f t="shared" si="42"/>
        <v>1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</row>
    <row r="186" spans="1:23" ht="12.75">
      <c r="A186" s="92"/>
      <c r="B186" s="63"/>
      <c r="C186" s="61"/>
      <c r="D186" s="62"/>
      <c r="E186" s="62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2"/>
      <c r="Q186" s="62"/>
      <c r="R186" s="61"/>
      <c r="S186" s="62"/>
      <c r="T186" s="62"/>
      <c r="U186" s="61"/>
      <c r="V186" s="62"/>
      <c r="W186" s="62"/>
    </row>
    <row r="187" spans="1:23" ht="13.5">
      <c r="A187" s="58"/>
      <c r="B187" s="58"/>
      <c r="C187" s="32"/>
      <c r="D187" s="33"/>
      <c r="E187" s="57"/>
      <c r="F187" s="32"/>
      <c r="G187" s="33"/>
      <c r="H187" s="33"/>
    </row>
    <row r="188" spans="1:23" ht="12.75">
      <c r="A188" s="92" t="s">
        <v>52</v>
      </c>
      <c r="B188" s="63"/>
      <c r="C188" s="61"/>
      <c r="D188" s="62"/>
      <c r="E188" s="62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2"/>
      <c r="Q188" s="62"/>
      <c r="R188" s="61"/>
      <c r="S188" s="62"/>
      <c r="T188" s="62"/>
      <c r="U188" s="61"/>
      <c r="V188" s="62"/>
      <c r="W188" s="62"/>
    </row>
    <row r="189" spans="1:23">
      <c r="A189" s="267" t="s">
        <v>0</v>
      </c>
      <c r="B189" s="268" t="s">
        <v>0</v>
      </c>
      <c r="C189" s="326" t="s">
        <v>41</v>
      </c>
      <c r="D189" s="327"/>
      <c r="E189" s="327"/>
      <c r="F189" s="327"/>
      <c r="G189" s="327"/>
      <c r="H189" s="327"/>
      <c r="I189" s="327"/>
      <c r="J189" s="327"/>
      <c r="K189" s="327"/>
      <c r="L189" s="327"/>
      <c r="M189" s="328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37.5">
      <c r="A190" s="246"/>
      <c r="B190" s="269"/>
      <c r="C190" s="275" t="s">
        <v>42</v>
      </c>
      <c r="D190" s="248" t="s">
        <v>43</v>
      </c>
      <c r="E190" s="248" t="s">
        <v>85</v>
      </c>
      <c r="F190" s="248" t="s">
        <v>44</v>
      </c>
      <c r="G190" s="248" t="s">
        <v>45</v>
      </c>
      <c r="H190" s="248" t="s">
        <v>46</v>
      </c>
      <c r="I190" s="248" t="s">
        <v>47</v>
      </c>
      <c r="J190" s="249" t="s">
        <v>48</v>
      </c>
      <c r="K190" s="248" t="s">
        <v>49</v>
      </c>
      <c r="L190" s="249" t="s">
        <v>84</v>
      </c>
      <c r="M190" s="279" t="s">
        <v>3</v>
      </c>
      <c r="N190" s="66"/>
      <c r="O190" s="65"/>
      <c r="P190" s="66"/>
      <c r="Q190" s="66"/>
      <c r="R190" s="65"/>
      <c r="S190" s="66"/>
      <c r="T190" s="66"/>
      <c r="U190" s="65"/>
      <c r="V190" s="66"/>
      <c r="W190" s="66"/>
    </row>
    <row r="191" spans="1:23" ht="13.5">
      <c r="A191" s="246"/>
      <c r="B191" s="269"/>
      <c r="C191" s="275" t="s">
        <v>28</v>
      </c>
      <c r="D191" s="248" t="s">
        <v>28</v>
      </c>
      <c r="E191" s="248" t="s">
        <v>28</v>
      </c>
      <c r="F191" s="248" t="s">
        <v>28</v>
      </c>
      <c r="G191" s="248" t="s">
        <v>28</v>
      </c>
      <c r="H191" s="248" t="s">
        <v>28</v>
      </c>
      <c r="I191" s="248" t="s">
        <v>28</v>
      </c>
      <c r="J191" s="249" t="s">
        <v>28</v>
      </c>
      <c r="K191" s="248" t="s">
        <v>28</v>
      </c>
      <c r="L191" s="248" t="s">
        <v>28</v>
      </c>
      <c r="M191" s="279" t="s">
        <v>28</v>
      </c>
      <c r="N191" s="66"/>
      <c r="O191" s="65"/>
      <c r="P191" s="66"/>
      <c r="Q191" s="66"/>
      <c r="R191" s="65"/>
      <c r="S191" s="66"/>
      <c r="T191" s="66"/>
      <c r="U191" s="65"/>
      <c r="V191" s="66"/>
      <c r="W191" s="66"/>
    </row>
    <row r="192" spans="1:23" ht="13.5">
      <c r="A192" s="250" t="s">
        <v>30</v>
      </c>
      <c r="B192" s="257" t="s">
        <v>5</v>
      </c>
      <c r="C192" s="276">
        <f>IF(C$148=0,0,C117/C$148)</f>
        <v>4.817275747508306E-2</v>
      </c>
      <c r="D192" s="270">
        <f t="shared" ref="D192:M192" si="43">IF(D$148=0,0,D117/D$148)</f>
        <v>3.2366071428571432E-2</v>
      </c>
      <c r="E192" s="270">
        <f t="shared" si="43"/>
        <v>2.5104602510460251E-2</v>
      </c>
      <c r="F192" s="270">
        <f t="shared" si="43"/>
        <v>1.2944983818770227E-2</v>
      </c>
      <c r="G192" s="270">
        <f t="shared" si="43"/>
        <v>2.4875621890547263E-3</v>
      </c>
      <c r="H192" s="270">
        <f t="shared" si="43"/>
        <v>5.0653594771241831E-2</v>
      </c>
      <c r="I192" s="270">
        <f t="shared" si="43"/>
        <v>6.0150375939849621E-2</v>
      </c>
      <c r="J192" s="270">
        <f t="shared" si="43"/>
        <v>8.1818181818181818E-2</v>
      </c>
      <c r="K192" s="270">
        <f t="shared" si="43"/>
        <v>5.2910052910052907E-2</v>
      </c>
      <c r="L192" s="270">
        <f t="shared" si="43"/>
        <v>3.0581039755351681E-2</v>
      </c>
      <c r="M192" s="280">
        <f t="shared" si="43"/>
        <v>3.5269709543568464E-2</v>
      </c>
      <c r="N192" s="66"/>
      <c r="O192" s="65"/>
      <c r="P192" s="66"/>
      <c r="Q192" s="66"/>
      <c r="R192" s="65"/>
      <c r="S192" s="66"/>
      <c r="T192" s="66"/>
      <c r="U192" s="65"/>
      <c r="V192" s="66"/>
      <c r="W192" s="66"/>
    </row>
    <row r="193" spans="1:23" ht="13.5">
      <c r="A193" s="250"/>
      <c r="B193" s="257" t="s">
        <v>6</v>
      </c>
      <c r="C193" s="277">
        <f t="shared" ref="C193:M193" si="44">IF(C$148=0,0,C118/C$148)</f>
        <v>3.4883720930232558E-2</v>
      </c>
      <c r="D193" s="271">
        <f t="shared" si="44"/>
        <v>3.2366071428571432E-2</v>
      </c>
      <c r="E193" s="271">
        <f t="shared" si="44"/>
        <v>4.0446304044630406E-2</v>
      </c>
      <c r="F193" s="271">
        <f t="shared" si="44"/>
        <v>8.0906148867313912E-2</v>
      </c>
      <c r="G193" s="271">
        <f t="shared" si="44"/>
        <v>2.9850746268656716E-2</v>
      </c>
      <c r="H193" s="271">
        <f t="shared" si="44"/>
        <v>4.2483660130718956E-2</v>
      </c>
      <c r="I193" s="271">
        <f t="shared" si="44"/>
        <v>5.6390977443609019E-2</v>
      </c>
      <c r="J193" s="271">
        <f t="shared" si="44"/>
        <v>3.1818181818181815E-2</v>
      </c>
      <c r="K193" s="271">
        <f t="shared" si="44"/>
        <v>2.6455026455026454E-2</v>
      </c>
      <c r="L193" s="271">
        <f t="shared" si="44"/>
        <v>2.1406727828746176E-2</v>
      </c>
      <c r="M193" s="281">
        <f t="shared" si="44"/>
        <v>3.4232365145228219E-2</v>
      </c>
      <c r="N193" s="66"/>
      <c r="O193" s="65"/>
      <c r="P193" s="66"/>
      <c r="Q193" s="66"/>
      <c r="R193" s="65"/>
      <c r="S193" s="66"/>
      <c r="T193" s="66"/>
      <c r="U193" s="65"/>
      <c r="V193" s="66"/>
      <c r="W193" s="66"/>
    </row>
    <row r="194" spans="1:23" ht="13.5">
      <c r="A194" s="250"/>
      <c r="B194" s="257" t="s">
        <v>64</v>
      </c>
      <c r="C194" s="277">
        <f t="shared" ref="C194:M194" si="45">IF(C$148=0,0,C119/C$148)</f>
        <v>3.3222591362126247E-3</v>
      </c>
      <c r="D194" s="271">
        <f t="shared" si="45"/>
        <v>6.6964285714285711E-3</v>
      </c>
      <c r="E194" s="271">
        <f t="shared" si="45"/>
        <v>4.1841004184100415E-3</v>
      </c>
      <c r="F194" s="271">
        <f t="shared" si="45"/>
        <v>6.4724919093851136E-3</v>
      </c>
      <c r="G194" s="271">
        <f t="shared" si="45"/>
        <v>2.4875621890547263E-3</v>
      </c>
      <c r="H194" s="271">
        <f t="shared" si="45"/>
        <v>8.1699346405228763E-3</v>
      </c>
      <c r="I194" s="271">
        <f t="shared" si="45"/>
        <v>3.7593984962406013E-3</v>
      </c>
      <c r="J194" s="271">
        <f t="shared" si="45"/>
        <v>4.5454545454545452E-3</v>
      </c>
      <c r="K194" s="271">
        <f t="shared" si="45"/>
        <v>0</v>
      </c>
      <c r="L194" s="271">
        <f t="shared" si="45"/>
        <v>6.1162079510703364E-3</v>
      </c>
      <c r="M194" s="281">
        <f t="shared" si="45"/>
        <v>6.2240663900414933E-3</v>
      </c>
      <c r="N194" s="66"/>
      <c r="O194" s="65"/>
      <c r="P194" s="66"/>
      <c r="Q194" s="66"/>
      <c r="R194" s="65"/>
      <c r="S194" s="66"/>
      <c r="T194" s="66"/>
      <c r="U194" s="65"/>
      <c r="V194" s="66"/>
      <c r="W194" s="66"/>
    </row>
    <row r="195" spans="1:23" ht="13.5">
      <c r="A195" s="250"/>
      <c r="B195" s="257" t="s">
        <v>65</v>
      </c>
      <c r="C195" s="277">
        <f t="shared" ref="C195:M195" si="46">IF(C$148=0,0,C120/C$148)</f>
        <v>4.1528239202657809E-2</v>
      </c>
      <c r="D195" s="271">
        <f t="shared" si="46"/>
        <v>4.9107142857142856E-2</v>
      </c>
      <c r="E195" s="271">
        <f t="shared" si="46"/>
        <v>6.9735006973500699E-2</v>
      </c>
      <c r="F195" s="271">
        <f t="shared" si="46"/>
        <v>5.5016181229773461E-2</v>
      </c>
      <c r="G195" s="271">
        <f t="shared" si="46"/>
        <v>5.721393034825871E-2</v>
      </c>
      <c r="H195" s="271">
        <f t="shared" si="46"/>
        <v>2.2875816993464051E-2</v>
      </c>
      <c r="I195" s="271">
        <f t="shared" si="46"/>
        <v>3.7593984962406013E-3</v>
      </c>
      <c r="J195" s="271">
        <f t="shared" si="46"/>
        <v>0</v>
      </c>
      <c r="K195" s="271">
        <f t="shared" si="46"/>
        <v>0</v>
      </c>
      <c r="L195" s="271">
        <f t="shared" si="46"/>
        <v>0.12232415902140673</v>
      </c>
      <c r="M195" s="281">
        <f t="shared" si="46"/>
        <v>5.4979253112033194E-2</v>
      </c>
      <c r="N195" s="66"/>
      <c r="O195" s="65"/>
      <c r="P195" s="66"/>
      <c r="Q195" s="66"/>
      <c r="R195" s="65"/>
      <c r="S195" s="66"/>
      <c r="T195" s="66"/>
      <c r="U195" s="65"/>
      <c r="V195" s="66"/>
      <c r="W195" s="66"/>
    </row>
    <row r="196" spans="1:23" ht="13.5">
      <c r="A196" s="250"/>
      <c r="B196" s="257" t="s">
        <v>16</v>
      </c>
      <c r="C196" s="277">
        <f t="shared" ref="C196:M196" si="47">IF(C$148=0,0,C121/C$148)</f>
        <v>3.4883720930232558E-2</v>
      </c>
      <c r="D196" s="271">
        <f t="shared" si="47"/>
        <v>3.5714285714285712E-2</v>
      </c>
      <c r="E196" s="271">
        <f t="shared" si="47"/>
        <v>2.9288702928870293E-2</v>
      </c>
      <c r="F196" s="271">
        <f t="shared" si="47"/>
        <v>6.4724919093851136E-3</v>
      </c>
      <c r="G196" s="271">
        <f t="shared" si="47"/>
        <v>1.7412935323383085E-2</v>
      </c>
      <c r="H196" s="271">
        <f t="shared" si="47"/>
        <v>1.6339869281045753E-2</v>
      </c>
      <c r="I196" s="271">
        <f t="shared" si="47"/>
        <v>7.5187969924812026E-3</v>
      </c>
      <c r="J196" s="271">
        <f t="shared" si="47"/>
        <v>2.2727272727272728E-2</v>
      </c>
      <c r="K196" s="271">
        <f t="shared" si="47"/>
        <v>1.5873015873015872E-2</v>
      </c>
      <c r="L196" s="271">
        <f t="shared" si="47"/>
        <v>9.1743119266055051E-3</v>
      </c>
      <c r="M196" s="281">
        <f t="shared" si="47"/>
        <v>3.6307053941908717E-2</v>
      </c>
      <c r="N196" s="66"/>
      <c r="O196" s="65"/>
      <c r="P196" s="66"/>
      <c r="Q196" s="66"/>
      <c r="R196" s="65"/>
      <c r="S196" s="66"/>
      <c r="T196" s="66"/>
      <c r="U196" s="65"/>
      <c r="V196" s="66"/>
      <c r="W196" s="66"/>
    </row>
    <row r="197" spans="1:23" ht="13.5">
      <c r="A197" s="250"/>
      <c r="B197" s="257" t="s">
        <v>8</v>
      </c>
      <c r="C197" s="277">
        <f t="shared" ref="C197:M197" si="48">IF(C$148=0,0,C122/C$148)</f>
        <v>5.1495016611295678E-2</v>
      </c>
      <c r="D197" s="271">
        <f t="shared" si="48"/>
        <v>4.6875E-2</v>
      </c>
      <c r="E197" s="271">
        <f t="shared" si="48"/>
        <v>2.0920502092050208E-2</v>
      </c>
      <c r="F197" s="271">
        <f t="shared" si="48"/>
        <v>1.9417475728155338E-2</v>
      </c>
      <c r="G197" s="271">
        <f t="shared" si="48"/>
        <v>9.4527363184079602E-2</v>
      </c>
      <c r="H197" s="271">
        <f t="shared" si="48"/>
        <v>5.2287581699346407E-2</v>
      </c>
      <c r="I197" s="271">
        <f t="shared" si="48"/>
        <v>4.8872180451127817E-2</v>
      </c>
      <c r="J197" s="271">
        <f t="shared" si="48"/>
        <v>4.5454545454545456E-2</v>
      </c>
      <c r="K197" s="271">
        <f t="shared" si="48"/>
        <v>0.10317460317460317</v>
      </c>
      <c r="L197" s="271">
        <f t="shared" si="48"/>
        <v>0.11926605504587157</v>
      </c>
      <c r="M197" s="281">
        <f t="shared" si="48"/>
        <v>4.3568464730290454E-2</v>
      </c>
      <c r="N197" s="66"/>
      <c r="O197" s="65"/>
      <c r="P197" s="66"/>
      <c r="Q197" s="66"/>
      <c r="R197" s="65"/>
      <c r="S197" s="66"/>
      <c r="T197" s="66"/>
      <c r="U197" s="65"/>
      <c r="V197" s="66"/>
      <c r="W197" s="66"/>
    </row>
    <row r="198" spans="1:23" ht="13.5">
      <c r="A198" s="250"/>
      <c r="B198" s="257" t="s">
        <v>10</v>
      </c>
      <c r="C198" s="277">
        <f t="shared" ref="C198:M198" si="49">IF(C$148=0,0,C123/C$148)</f>
        <v>8.3056478405315621E-3</v>
      </c>
      <c r="D198" s="271">
        <f t="shared" si="49"/>
        <v>5.580357142857143E-3</v>
      </c>
      <c r="E198" s="271">
        <f t="shared" si="49"/>
        <v>5.5788005578800556E-3</v>
      </c>
      <c r="F198" s="271">
        <f t="shared" si="49"/>
        <v>6.4724919093851136E-3</v>
      </c>
      <c r="G198" s="271">
        <f t="shared" si="49"/>
        <v>7.462686567164179E-3</v>
      </c>
      <c r="H198" s="271">
        <f t="shared" si="49"/>
        <v>8.1699346405228763E-3</v>
      </c>
      <c r="I198" s="271">
        <f t="shared" si="49"/>
        <v>1.1278195488721804E-2</v>
      </c>
      <c r="J198" s="271">
        <f t="shared" si="49"/>
        <v>1.3636363636363636E-2</v>
      </c>
      <c r="K198" s="271">
        <f t="shared" si="49"/>
        <v>7.9365079365079361E-3</v>
      </c>
      <c r="L198" s="271">
        <f t="shared" si="49"/>
        <v>9.1743119266055051E-3</v>
      </c>
      <c r="M198" s="281">
        <f t="shared" si="49"/>
        <v>5.1867219917012446E-3</v>
      </c>
      <c r="N198" s="66"/>
      <c r="O198" s="65"/>
      <c r="P198" s="66"/>
      <c r="Q198" s="66"/>
      <c r="R198" s="65"/>
      <c r="S198" s="66"/>
      <c r="T198" s="66"/>
      <c r="U198" s="65"/>
      <c r="V198" s="66"/>
      <c r="W198" s="66"/>
    </row>
    <row r="199" spans="1:23" ht="13.5">
      <c r="A199" s="250"/>
      <c r="B199" s="257" t="s">
        <v>12</v>
      </c>
      <c r="C199" s="277">
        <f t="shared" ref="C199:M199" si="50">IF(C$148=0,0,C124/C$148)</f>
        <v>1.9933554817275746E-2</v>
      </c>
      <c r="D199" s="271">
        <f t="shared" si="50"/>
        <v>1.7857142857142856E-2</v>
      </c>
      <c r="E199" s="271">
        <f t="shared" si="50"/>
        <v>1.3947001394700139E-3</v>
      </c>
      <c r="F199" s="271">
        <f t="shared" si="50"/>
        <v>0</v>
      </c>
      <c r="G199" s="271">
        <f t="shared" si="50"/>
        <v>0</v>
      </c>
      <c r="H199" s="271">
        <f t="shared" si="50"/>
        <v>8.1699346405228763E-3</v>
      </c>
      <c r="I199" s="271">
        <f t="shared" si="50"/>
        <v>3.7593984962406013E-3</v>
      </c>
      <c r="J199" s="271">
        <f t="shared" si="50"/>
        <v>0</v>
      </c>
      <c r="K199" s="271">
        <f t="shared" si="50"/>
        <v>3.1746031746031744E-2</v>
      </c>
      <c r="L199" s="271">
        <f t="shared" si="50"/>
        <v>3.0581039755351682E-3</v>
      </c>
      <c r="M199" s="281">
        <f t="shared" si="50"/>
        <v>1.7634854771784232E-2</v>
      </c>
      <c r="N199" s="66"/>
      <c r="O199" s="65"/>
      <c r="P199" s="66"/>
      <c r="Q199" s="66"/>
      <c r="R199" s="65"/>
      <c r="S199" s="66"/>
      <c r="T199" s="66"/>
      <c r="U199" s="65"/>
      <c r="V199" s="66"/>
      <c r="W199" s="66"/>
    </row>
    <row r="200" spans="1:23" ht="13.5">
      <c r="A200" s="250"/>
      <c r="B200" s="257" t="s">
        <v>13</v>
      </c>
      <c r="C200" s="277">
        <f t="shared" ref="C200:M200" si="51">IF(C$148=0,0,C125/C$148)</f>
        <v>3.8205980066445183E-2</v>
      </c>
      <c r="D200" s="271">
        <f t="shared" si="51"/>
        <v>4.5758928571428568E-2</v>
      </c>
      <c r="E200" s="271">
        <f t="shared" si="51"/>
        <v>5.5788005578800558E-2</v>
      </c>
      <c r="F200" s="271">
        <f t="shared" si="51"/>
        <v>3.2362459546925564E-2</v>
      </c>
      <c r="G200" s="271">
        <f t="shared" si="51"/>
        <v>2.9850746268656716E-2</v>
      </c>
      <c r="H200" s="271">
        <f t="shared" si="51"/>
        <v>3.5947712418300651E-2</v>
      </c>
      <c r="I200" s="271">
        <f t="shared" si="51"/>
        <v>1.5037593984962405E-2</v>
      </c>
      <c r="J200" s="271">
        <f t="shared" si="51"/>
        <v>4.5454545454545456E-2</v>
      </c>
      <c r="K200" s="271">
        <f t="shared" si="51"/>
        <v>4.7619047619047616E-2</v>
      </c>
      <c r="L200" s="271">
        <f t="shared" si="51"/>
        <v>5.1987767584097858E-2</v>
      </c>
      <c r="M200" s="281">
        <f t="shared" si="51"/>
        <v>4.2531120331950209E-2</v>
      </c>
      <c r="N200" s="66"/>
      <c r="O200" s="65"/>
      <c r="P200" s="66"/>
      <c r="Q200" s="66"/>
      <c r="R200" s="65"/>
      <c r="S200" s="66"/>
      <c r="T200" s="66"/>
      <c r="U200" s="65"/>
      <c r="V200" s="66"/>
      <c r="W200" s="66"/>
    </row>
    <row r="201" spans="1:23" ht="13.5">
      <c r="A201" s="250"/>
      <c r="B201" s="257" t="s">
        <v>14</v>
      </c>
      <c r="C201" s="277">
        <f t="shared" ref="C201:M201" si="52">IF(C$148=0,0,C126/C$148)</f>
        <v>3.1561461794019932E-2</v>
      </c>
      <c r="D201" s="271">
        <f t="shared" si="52"/>
        <v>2.6785714285714284E-2</v>
      </c>
      <c r="E201" s="271">
        <f t="shared" si="52"/>
        <v>2.6499302649930265E-2</v>
      </c>
      <c r="F201" s="271">
        <f t="shared" si="52"/>
        <v>5.5016181229773461E-2</v>
      </c>
      <c r="G201" s="271">
        <f t="shared" si="52"/>
        <v>3.482587064676617E-2</v>
      </c>
      <c r="H201" s="271">
        <f t="shared" si="52"/>
        <v>3.4313725490196081E-2</v>
      </c>
      <c r="I201" s="271">
        <f t="shared" si="52"/>
        <v>1.1278195488721804E-2</v>
      </c>
      <c r="J201" s="271">
        <f t="shared" si="52"/>
        <v>3.6363636363636362E-2</v>
      </c>
      <c r="K201" s="271">
        <f t="shared" si="52"/>
        <v>1.8518518518518517E-2</v>
      </c>
      <c r="L201" s="271">
        <f t="shared" si="52"/>
        <v>1.5290519877675841E-2</v>
      </c>
      <c r="M201" s="281">
        <f t="shared" si="52"/>
        <v>2.5933609958506226E-2</v>
      </c>
      <c r="N201" s="66"/>
      <c r="O201" s="65"/>
      <c r="P201" s="66"/>
      <c r="Q201" s="66"/>
      <c r="R201" s="65"/>
      <c r="S201" s="66"/>
      <c r="T201" s="66"/>
      <c r="U201" s="65"/>
      <c r="V201" s="66"/>
      <c r="W201" s="66"/>
    </row>
    <row r="202" spans="1:23" ht="13.5">
      <c r="A202" s="250"/>
      <c r="B202" s="257" t="s">
        <v>66</v>
      </c>
      <c r="C202" s="277">
        <f t="shared" ref="C202:M202" si="53">IF(C$148=0,0,C127/C$148)</f>
        <v>1.3289036544850499E-2</v>
      </c>
      <c r="D202" s="271">
        <f t="shared" si="53"/>
        <v>1.7857142857142856E-2</v>
      </c>
      <c r="E202" s="271">
        <f t="shared" si="53"/>
        <v>1.1157601115760111E-2</v>
      </c>
      <c r="F202" s="271">
        <f t="shared" si="53"/>
        <v>3.2362459546925568E-3</v>
      </c>
      <c r="G202" s="271">
        <f t="shared" si="53"/>
        <v>4.9751243781094526E-3</v>
      </c>
      <c r="H202" s="271">
        <f t="shared" si="53"/>
        <v>6.5359477124183009E-3</v>
      </c>
      <c r="I202" s="271">
        <f t="shared" si="53"/>
        <v>0</v>
      </c>
      <c r="J202" s="271">
        <f t="shared" si="53"/>
        <v>0</v>
      </c>
      <c r="K202" s="271">
        <f t="shared" si="53"/>
        <v>0</v>
      </c>
      <c r="L202" s="271">
        <f t="shared" si="53"/>
        <v>0</v>
      </c>
      <c r="M202" s="281">
        <f t="shared" si="53"/>
        <v>1.6597510373443983E-2</v>
      </c>
      <c r="N202" s="66"/>
      <c r="O202" s="65"/>
      <c r="P202" s="66"/>
      <c r="Q202" s="66"/>
      <c r="R202" s="65"/>
      <c r="S202" s="66"/>
      <c r="T202" s="66"/>
      <c r="U202" s="65"/>
      <c r="V202" s="66"/>
      <c r="W202" s="66"/>
    </row>
    <row r="203" spans="1:23" ht="13.5">
      <c r="A203" s="250"/>
      <c r="B203" s="257" t="s">
        <v>9</v>
      </c>
      <c r="C203" s="277">
        <f t="shared" ref="C203:M203" si="54">IF(C$148=0,0,C128/C$148)</f>
        <v>0.12624584717607973</v>
      </c>
      <c r="D203" s="271">
        <f t="shared" si="54"/>
        <v>8.2589285714285712E-2</v>
      </c>
      <c r="E203" s="271">
        <f t="shared" si="54"/>
        <v>8.926080892608089E-2</v>
      </c>
      <c r="F203" s="271">
        <f t="shared" si="54"/>
        <v>9.3851132686084138E-2</v>
      </c>
      <c r="G203" s="271">
        <f t="shared" si="54"/>
        <v>4.228855721393035E-2</v>
      </c>
      <c r="H203" s="271">
        <f t="shared" si="54"/>
        <v>0.14052287581699346</v>
      </c>
      <c r="I203" s="271">
        <f t="shared" si="54"/>
        <v>0.21052631578947367</v>
      </c>
      <c r="J203" s="271">
        <f t="shared" si="54"/>
        <v>0.24545454545454545</v>
      </c>
      <c r="K203" s="271">
        <f t="shared" si="54"/>
        <v>0.12433862433862433</v>
      </c>
      <c r="L203" s="271">
        <f t="shared" si="54"/>
        <v>0.11314984709480122</v>
      </c>
      <c r="M203" s="281">
        <f t="shared" si="54"/>
        <v>0.1037344398340249</v>
      </c>
      <c r="N203" s="66"/>
      <c r="O203" s="65"/>
      <c r="P203" s="66"/>
      <c r="Q203" s="66"/>
      <c r="R203" s="65"/>
      <c r="S203" s="66"/>
      <c r="T203" s="66"/>
      <c r="U203" s="65"/>
      <c r="V203" s="66"/>
      <c r="W203" s="66"/>
    </row>
    <row r="204" spans="1:23" ht="13.5">
      <c r="A204" s="250"/>
      <c r="B204" s="257" t="s">
        <v>15</v>
      </c>
      <c r="C204" s="277">
        <f t="shared" ref="C204:M204" si="55">IF(C$148=0,0,C129/C$148)</f>
        <v>3.3222591362126248E-2</v>
      </c>
      <c r="D204" s="271">
        <f t="shared" si="55"/>
        <v>3.4598214285714288E-2</v>
      </c>
      <c r="E204" s="271">
        <f t="shared" si="55"/>
        <v>2.5104602510460251E-2</v>
      </c>
      <c r="F204" s="271">
        <f t="shared" si="55"/>
        <v>5.8252427184466021E-2</v>
      </c>
      <c r="G204" s="271">
        <f t="shared" si="55"/>
        <v>7.7114427860696513E-2</v>
      </c>
      <c r="H204" s="271">
        <f t="shared" si="55"/>
        <v>3.9215686274509803E-2</v>
      </c>
      <c r="I204" s="271">
        <f t="shared" si="55"/>
        <v>1.1278195488721804E-2</v>
      </c>
      <c r="J204" s="271">
        <f t="shared" si="55"/>
        <v>9.0909090909090905E-3</v>
      </c>
      <c r="K204" s="271">
        <f t="shared" si="55"/>
        <v>2.6455026455026454E-3</v>
      </c>
      <c r="L204" s="271">
        <f t="shared" si="55"/>
        <v>3.0581039755351682E-3</v>
      </c>
      <c r="M204" s="281">
        <f t="shared" si="55"/>
        <v>3.2157676348547715E-2</v>
      </c>
      <c r="N204" s="66"/>
      <c r="O204" s="65"/>
      <c r="P204" s="66"/>
      <c r="Q204" s="66"/>
      <c r="R204" s="65"/>
      <c r="S204" s="66"/>
      <c r="T204" s="66"/>
      <c r="U204" s="65"/>
      <c r="V204" s="66"/>
      <c r="W204" s="66"/>
    </row>
    <row r="205" spans="1:23" ht="13.5">
      <c r="A205" s="250"/>
      <c r="B205" s="257" t="s">
        <v>17</v>
      </c>
      <c r="C205" s="277">
        <f t="shared" ref="C205:M205" si="56">IF(C$148=0,0,C130/C$148)</f>
        <v>5.8139534883720929E-2</v>
      </c>
      <c r="D205" s="271">
        <f t="shared" si="56"/>
        <v>5.2455357142857144E-2</v>
      </c>
      <c r="E205" s="271">
        <f t="shared" si="56"/>
        <v>6.1366806136680614E-2</v>
      </c>
      <c r="F205" s="271">
        <f t="shared" si="56"/>
        <v>4.2071197411003236E-2</v>
      </c>
      <c r="G205" s="271">
        <f t="shared" si="56"/>
        <v>3.482587064676617E-2</v>
      </c>
      <c r="H205" s="271">
        <f t="shared" si="56"/>
        <v>6.0457516339869281E-2</v>
      </c>
      <c r="I205" s="271">
        <f t="shared" si="56"/>
        <v>2.6315789473684209E-2</v>
      </c>
      <c r="J205" s="271">
        <f t="shared" si="56"/>
        <v>1.3636363636363636E-2</v>
      </c>
      <c r="K205" s="271">
        <f t="shared" si="56"/>
        <v>8.9947089947089942E-2</v>
      </c>
      <c r="L205" s="271">
        <f t="shared" si="56"/>
        <v>2.7522935779816515E-2</v>
      </c>
      <c r="M205" s="281">
        <f t="shared" si="56"/>
        <v>4.8755186721991702E-2</v>
      </c>
      <c r="N205" s="66"/>
      <c r="O205" s="65"/>
      <c r="P205" s="66"/>
      <c r="Q205" s="66"/>
      <c r="R205" s="65"/>
      <c r="S205" s="66"/>
      <c r="T205" s="66"/>
      <c r="U205" s="65"/>
      <c r="V205" s="66"/>
      <c r="W205" s="66"/>
    </row>
    <row r="206" spans="1:23" ht="13.5">
      <c r="A206" s="250"/>
      <c r="B206" s="257" t="s">
        <v>18</v>
      </c>
      <c r="C206" s="277">
        <f t="shared" ref="C206:M206" si="57">IF(C$148=0,0,C131/C$148)</f>
        <v>0</v>
      </c>
      <c r="D206" s="271">
        <f t="shared" si="57"/>
        <v>3.2366071428571432E-2</v>
      </c>
      <c r="E206" s="271">
        <f t="shared" si="57"/>
        <v>3.626220362622036E-2</v>
      </c>
      <c r="F206" s="271">
        <f t="shared" si="57"/>
        <v>3.5598705501618123E-2</v>
      </c>
      <c r="G206" s="271">
        <f t="shared" si="57"/>
        <v>5.2238805970149252E-2</v>
      </c>
      <c r="H206" s="271">
        <f t="shared" si="57"/>
        <v>3.1045751633986929E-2</v>
      </c>
      <c r="I206" s="271">
        <f t="shared" si="57"/>
        <v>3.7593984962406013E-2</v>
      </c>
      <c r="J206" s="271">
        <f t="shared" si="57"/>
        <v>3.6363636363636362E-2</v>
      </c>
      <c r="K206" s="271">
        <f t="shared" si="57"/>
        <v>3.439153439153439E-2</v>
      </c>
      <c r="L206" s="271">
        <f t="shared" si="57"/>
        <v>2.1406727828746176E-2</v>
      </c>
      <c r="M206" s="281">
        <f t="shared" si="57"/>
        <v>3.1120331950207469E-2</v>
      </c>
      <c r="N206" s="66"/>
      <c r="O206" s="65"/>
      <c r="P206" s="66"/>
      <c r="Q206" s="66"/>
      <c r="R206" s="65"/>
      <c r="S206" s="66"/>
      <c r="T206" s="66"/>
      <c r="U206" s="65"/>
      <c r="V206" s="66"/>
      <c r="W206" s="66"/>
    </row>
    <row r="207" spans="1:23" ht="13.5">
      <c r="A207" s="250"/>
      <c r="B207" s="257" t="s">
        <v>19</v>
      </c>
      <c r="C207" s="277">
        <f t="shared" ref="C207:M207" si="58">IF(C$148=0,0,C132/C$148)</f>
        <v>0.12624584717607973</v>
      </c>
      <c r="D207" s="271">
        <f t="shared" si="58"/>
        <v>0.11383928571428571</v>
      </c>
      <c r="E207" s="271">
        <f t="shared" si="58"/>
        <v>9.4839609483960946E-2</v>
      </c>
      <c r="F207" s="271">
        <f t="shared" si="58"/>
        <v>9.0614886731391592E-2</v>
      </c>
      <c r="G207" s="271">
        <f t="shared" si="58"/>
        <v>0.18159203980099503</v>
      </c>
      <c r="H207" s="271">
        <f t="shared" si="58"/>
        <v>0.12745098039215685</v>
      </c>
      <c r="I207" s="271">
        <f t="shared" si="58"/>
        <v>9.7744360902255634E-2</v>
      </c>
      <c r="J207" s="271">
        <f t="shared" si="58"/>
        <v>0.05</v>
      </c>
      <c r="K207" s="271">
        <f t="shared" si="58"/>
        <v>8.7301587301587297E-2</v>
      </c>
      <c r="L207" s="271">
        <f t="shared" si="58"/>
        <v>2.4464831804281346E-2</v>
      </c>
      <c r="M207" s="281">
        <f t="shared" si="58"/>
        <v>0.11618257261410789</v>
      </c>
      <c r="N207" s="66"/>
      <c r="O207" s="65"/>
      <c r="P207" s="66"/>
      <c r="Q207" s="66"/>
      <c r="R207" s="65"/>
      <c r="S207" s="66"/>
      <c r="T207" s="66"/>
      <c r="U207" s="65"/>
      <c r="V207" s="66"/>
      <c r="W207" s="66"/>
    </row>
    <row r="208" spans="1:23" ht="13.5">
      <c r="A208" s="250"/>
      <c r="B208" s="257" t="s">
        <v>67</v>
      </c>
      <c r="C208" s="277">
        <f t="shared" ref="C208:M208" si="59">IF(C$148=0,0,C133/C$148)</f>
        <v>4.9833887043189366E-3</v>
      </c>
      <c r="D208" s="271">
        <f t="shared" si="59"/>
        <v>2.9017857142857144E-2</v>
      </c>
      <c r="E208" s="271">
        <f t="shared" si="59"/>
        <v>3.2078103207810321E-2</v>
      </c>
      <c r="F208" s="271">
        <f t="shared" si="59"/>
        <v>1.2944983818770227E-2</v>
      </c>
      <c r="G208" s="271">
        <f t="shared" si="59"/>
        <v>4.9751243781094526E-3</v>
      </c>
      <c r="H208" s="271">
        <f t="shared" si="59"/>
        <v>1.6339869281045752E-3</v>
      </c>
      <c r="I208" s="271">
        <f t="shared" si="59"/>
        <v>3.7593984962406013E-3</v>
      </c>
      <c r="J208" s="271">
        <f t="shared" si="59"/>
        <v>0</v>
      </c>
      <c r="K208" s="271">
        <f t="shared" si="59"/>
        <v>2.6455026455026454E-3</v>
      </c>
      <c r="L208" s="271">
        <f t="shared" si="59"/>
        <v>6.1162079510703364E-3</v>
      </c>
      <c r="M208" s="281">
        <f t="shared" si="59"/>
        <v>2.6970954356846474E-2</v>
      </c>
      <c r="N208" s="66"/>
      <c r="O208" s="65"/>
      <c r="P208" s="66"/>
      <c r="Q208" s="66"/>
      <c r="R208" s="65"/>
      <c r="S208" s="66"/>
      <c r="T208" s="66"/>
      <c r="U208" s="65"/>
      <c r="V208" s="66"/>
      <c r="W208" s="66"/>
    </row>
    <row r="209" spans="1:23" ht="13.5">
      <c r="A209" s="250"/>
      <c r="B209" s="257" t="s">
        <v>20</v>
      </c>
      <c r="C209" s="277">
        <f t="shared" ref="C209:M209" si="60">IF(C$148=0,0,C134/C$148)</f>
        <v>1.6611295681063123E-3</v>
      </c>
      <c r="D209" s="271">
        <f t="shared" si="60"/>
        <v>4.464285714285714E-3</v>
      </c>
      <c r="E209" s="271">
        <f t="shared" si="60"/>
        <v>2.7894002789400278E-3</v>
      </c>
      <c r="F209" s="271">
        <f t="shared" si="60"/>
        <v>0</v>
      </c>
      <c r="G209" s="271">
        <f t="shared" si="60"/>
        <v>2.4875621890547263E-3</v>
      </c>
      <c r="H209" s="271">
        <f t="shared" si="60"/>
        <v>0</v>
      </c>
      <c r="I209" s="271">
        <f t="shared" si="60"/>
        <v>0</v>
      </c>
      <c r="J209" s="271">
        <f t="shared" si="60"/>
        <v>0</v>
      </c>
      <c r="K209" s="271">
        <f t="shared" si="60"/>
        <v>0</v>
      </c>
      <c r="L209" s="271">
        <f t="shared" si="60"/>
        <v>6.1162079510703364E-3</v>
      </c>
      <c r="M209" s="281">
        <f t="shared" si="60"/>
        <v>4.1493775933609959E-3</v>
      </c>
      <c r="N209" s="66"/>
      <c r="O209" s="65"/>
      <c r="P209" s="66"/>
      <c r="Q209" s="66"/>
      <c r="R209" s="65"/>
      <c r="S209" s="66"/>
      <c r="T209" s="66"/>
      <c r="U209" s="65"/>
      <c r="V209" s="66"/>
      <c r="W209" s="66"/>
    </row>
    <row r="210" spans="1:23" ht="13.5">
      <c r="A210" s="250"/>
      <c r="B210" s="257" t="s">
        <v>82</v>
      </c>
      <c r="C210" s="277">
        <f t="shared" ref="C210:M210" si="61">IF(C$148=0,0,C135/C$148)</f>
        <v>3.3222591362126247E-3</v>
      </c>
      <c r="D210" s="271">
        <f t="shared" si="61"/>
        <v>5.580357142857143E-3</v>
      </c>
      <c r="E210" s="271">
        <f t="shared" si="61"/>
        <v>6.9735006973500697E-3</v>
      </c>
      <c r="F210" s="271">
        <f t="shared" si="61"/>
        <v>3.2362459546925568E-3</v>
      </c>
      <c r="G210" s="271">
        <f t="shared" si="61"/>
        <v>7.462686567164179E-3</v>
      </c>
      <c r="H210" s="271">
        <f t="shared" si="61"/>
        <v>8.1699346405228763E-3</v>
      </c>
      <c r="I210" s="271">
        <f t="shared" si="61"/>
        <v>7.5187969924812026E-3</v>
      </c>
      <c r="J210" s="271">
        <f t="shared" si="61"/>
        <v>0</v>
      </c>
      <c r="K210" s="271">
        <f t="shared" si="61"/>
        <v>0</v>
      </c>
      <c r="L210" s="271">
        <f t="shared" si="61"/>
        <v>0</v>
      </c>
      <c r="M210" s="281">
        <f t="shared" si="61"/>
        <v>5.1867219917012446E-3</v>
      </c>
      <c r="N210" s="66"/>
      <c r="O210" s="65"/>
      <c r="P210" s="66"/>
      <c r="Q210" s="66"/>
      <c r="R210" s="65"/>
      <c r="S210" s="66"/>
      <c r="T210" s="66"/>
      <c r="U210" s="65"/>
      <c r="V210" s="66"/>
      <c r="W210" s="66"/>
    </row>
    <row r="211" spans="1:23" ht="13.5">
      <c r="A211" s="250"/>
      <c r="B211" s="257" t="s">
        <v>21</v>
      </c>
      <c r="C211" s="277">
        <f t="shared" ref="C211:M211" si="62">IF(C$148=0,0,C136/C$148)</f>
        <v>1.4950166112956811E-2</v>
      </c>
      <c r="D211" s="271">
        <f t="shared" si="62"/>
        <v>1.2276785714285714E-2</v>
      </c>
      <c r="E211" s="271">
        <f t="shared" si="62"/>
        <v>1.1157601115760111E-2</v>
      </c>
      <c r="F211" s="271">
        <f t="shared" si="62"/>
        <v>2.9126213592233011E-2</v>
      </c>
      <c r="G211" s="271">
        <f t="shared" si="62"/>
        <v>9.9502487562189053E-3</v>
      </c>
      <c r="H211" s="271">
        <f t="shared" si="62"/>
        <v>1.7973856209150325E-2</v>
      </c>
      <c r="I211" s="271">
        <f t="shared" si="62"/>
        <v>3.7593984962406013E-2</v>
      </c>
      <c r="J211" s="271">
        <f t="shared" si="62"/>
        <v>2.7272727272727271E-2</v>
      </c>
      <c r="K211" s="271">
        <f t="shared" si="62"/>
        <v>1.8518518518518517E-2</v>
      </c>
      <c r="L211" s="271">
        <f t="shared" si="62"/>
        <v>2.4464831804281346E-2</v>
      </c>
      <c r="M211" s="281">
        <f t="shared" si="62"/>
        <v>1.1410788381742738E-2</v>
      </c>
      <c r="N211" s="66"/>
      <c r="O211" s="65"/>
      <c r="P211" s="66"/>
      <c r="Q211" s="66"/>
      <c r="R211" s="65"/>
      <c r="S211" s="66"/>
      <c r="T211" s="66"/>
      <c r="U211" s="65"/>
      <c r="V211" s="66"/>
      <c r="W211" s="66"/>
    </row>
    <row r="212" spans="1:23" ht="13.5">
      <c r="A212" s="250"/>
      <c r="B212" s="257" t="s">
        <v>22</v>
      </c>
      <c r="C212" s="277">
        <f t="shared" ref="C212:M212" si="63">IF(C$148=0,0,C137/C$148)</f>
        <v>1.6611295681063123E-3</v>
      </c>
      <c r="D212" s="271">
        <f t="shared" si="63"/>
        <v>1.3392857142857142E-2</v>
      </c>
      <c r="E212" s="271">
        <f t="shared" si="63"/>
        <v>9.7629009762900971E-3</v>
      </c>
      <c r="F212" s="271">
        <f t="shared" si="63"/>
        <v>9.7087378640776691E-3</v>
      </c>
      <c r="G212" s="271">
        <f t="shared" si="63"/>
        <v>1.9900497512437811E-2</v>
      </c>
      <c r="H212" s="271">
        <f t="shared" si="63"/>
        <v>2.1241830065359478E-2</v>
      </c>
      <c r="I212" s="271">
        <f t="shared" si="63"/>
        <v>1.1278195488721804E-2</v>
      </c>
      <c r="J212" s="271">
        <f t="shared" si="63"/>
        <v>1.8181818181818181E-2</v>
      </c>
      <c r="K212" s="271">
        <f t="shared" si="63"/>
        <v>5.2910052910052907E-3</v>
      </c>
      <c r="L212" s="271">
        <f t="shared" si="63"/>
        <v>3.0581039755351682E-3</v>
      </c>
      <c r="M212" s="281">
        <f t="shared" si="63"/>
        <v>1.4522821576763486E-2</v>
      </c>
      <c r="N212" s="66"/>
      <c r="O212" s="65"/>
      <c r="P212" s="66"/>
      <c r="Q212" s="66"/>
      <c r="R212" s="65"/>
      <c r="S212" s="66"/>
      <c r="T212" s="66"/>
      <c r="U212" s="65"/>
      <c r="V212" s="66"/>
      <c r="W212" s="66"/>
    </row>
    <row r="213" spans="1:23" ht="13.5">
      <c r="A213" s="250"/>
      <c r="B213" s="257" t="s">
        <v>23</v>
      </c>
      <c r="C213" s="277">
        <f t="shared" ref="C213:M213" si="64">IF(C$148=0,0,C138/C$148)</f>
        <v>4.6511627906976744E-2</v>
      </c>
      <c r="D213" s="271">
        <f t="shared" si="64"/>
        <v>3.5714285714285712E-2</v>
      </c>
      <c r="E213" s="271">
        <f t="shared" si="64"/>
        <v>4.6025104602510462E-2</v>
      </c>
      <c r="F213" s="271">
        <f t="shared" si="64"/>
        <v>6.4724919093851136E-3</v>
      </c>
      <c r="G213" s="271">
        <f t="shared" si="64"/>
        <v>2.4875621890547263E-3</v>
      </c>
      <c r="H213" s="271">
        <f t="shared" si="64"/>
        <v>8.1699346405228763E-3</v>
      </c>
      <c r="I213" s="271">
        <f t="shared" si="64"/>
        <v>1.5037593984962405E-2</v>
      </c>
      <c r="J213" s="271">
        <f t="shared" si="64"/>
        <v>1.3636363636363636E-2</v>
      </c>
      <c r="K213" s="271">
        <f t="shared" si="64"/>
        <v>5.8201058201058198E-2</v>
      </c>
      <c r="L213" s="271">
        <f t="shared" si="64"/>
        <v>3.3639143730886847E-2</v>
      </c>
      <c r="M213" s="281">
        <f t="shared" si="64"/>
        <v>3.5269709543568464E-2</v>
      </c>
      <c r="N213" s="66"/>
      <c r="O213" s="65"/>
      <c r="P213" s="66"/>
      <c r="Q213" s="66"/>
      <c r="R213" s="65"/>
      <c r="S213" s="66"/>
      <c r="T213" s="66"/>
      <c r="U213" s="65"/>
      <c r="V213" s="66"/>
      <c r="W213" s="66"/>
    </row>
    <row r="214" spans="1:23" ht="12.75">
      <c r="A214" s="250"/>
      <c r="B214" s="257" t="s">
        <v>68</v>
      </c>
      <c r="C214" s="277">
        <f t="shared" ref="C214:M214" si="65">IF(C$148=0,0,C139/C$148)</f>
        <v>3.9867109634551492E-2</v>
      </c>
      <c r="D214" s="271">
        <f t="shared" si="65"/>
        <v>2.9017857142857144E-2</v>
      </c>
      <c r="E214" s="271">
        <f t="shared" si="65"/>
        <v>3.3472803347280332E-2</v>
      </c>
      <c r="F214" s="271">
        <f t="shared" si="65"/>
        <v>7.7669902912621352E-2</v>
      </c>
      <c r="G214" s="271">
        <f t="shared" si="65"/>
        <v>5.9701492537313432E-2</v>
      </c>
      <c r="H214" s="271">
        <f t="shared" si="65"/>
        <v>1.4705882352941176E-2</v>
      </c>
      <c r="I214" s="271">
        <f t="shared" si="65"/>
        <v>4.8872180451127817E-2</v>
      </c>
      <c r="J214" s="271">
        <f t="shared" si="65"/>
        <v>2.2727272727272728E-2</v>
      </c>
      <c r="K214" s="271">
        <f t="shared" si="65"/>
        <v>1.5873015873015872E-2</v>
      </c>
      <c r="L214" s="271">
        <f t="shared" si="65"/>
        <v>2.1406727828746176E-2</v>
      </c>
      <c r="M214" s="281">
        <f t="shared" si="65"/>
        <v>2.6970954356846474E-2</v>
      </c>
    </row>
    <row r="215" spans="1:23" ht="12.75">
      <c r="A215" s="250"/>
      <c r="B215" s="257" t="s">
        <v>69</v>
      </c>
      <c r="C215" s="277">
        <f t="shared" ref="C215:M215" si="66">IF(C$148=0,0,C140/C$148)</f>
        <v>2.1594684385382059E-2</v>
      </c>
      <c r="D215" s="271">
        <f t="shared" si="66"/>
        <v>3.125E-2</v>
      </c>
      <c r="E215" s="271">
        <f t="shared" si="66"/>
        <v>2.7894002789400279E-2</v>
      </c>
      <c r="F215" s="271">
        <f t="shared" si="66"/>
        <v>0</v>
      </c>
      <c r="G215" s="271">
        <f t="shared" si="66"/>
        <v>7.462686567164179E-3</v>
      </c>
      <c r="H215" s="271">
        <f t="shared" si="66"/>
        <v>1.6339869281045753E-2</v>
      </c>
      <c r="I215" s="271">
        <f t="shared" si="66"/>
        <v>7.5187969924812026E-3</v>
      </c>
      <c r="J215" s="271">
        <f t="shared" si="66"/>
        <v>9.0909090909090905E-3</v>
      </c>
      <c r="K215" s="271">
        <f t="shared" si="66"/>
        <v>1.5873015873015872E-2</v>
      </c>
      <c r="L215" s="271">
        <f t="shared" si="66"/>
        <v>3.3639143730886847E-2</v>
      </c>
      <c r="M215" s="281">
        <f t="shared" si="66"/>
        <v>2.9045643153526972E-2</v>
      </c>
    </row>
    <row r="216" spans="1:23" ht="12.75">
      <c r="A216" s="250"/>
      <c r="B216" s="257" t="s">
        <v>63</v>
      </c>
      <c r="C216" s="277">
        <f t="shared" ref="C216:M216" si="67">IF(C$148=0,0,C141/C$148)</f>
        <v>6.4784053156146174E-2</v>
      </c>
      <c r="D216" s="271">
        <f t="shared" si="67"/>
        <v>6.25E-2</v>
      </c>
      <c r="E216" s="271">
        <f t="shared" si="67"/>
        <v>8.0892608089260812E-2</v>
      </c>
      <c r="F216" s="271">
        <f t="shared" si="67"/>
        <v>1.9417475728155338E-2</v>
      </c>
      <c r="G216" s="271">
        <f t="shared" si="67"/>
        <v>2.2388059701492536E-2</v>
      </c>
      <c r="H216" s="271">
        <f t="shared" si="67"/>
        <v>3.4313725490196081E-2</v>
      </c>
      <c r="I216" s="271">
        <f t="shared" si="67"/>
        <v>3.7593984962406013E-3</v>
      </c>
      <c r="J216" s="271">
        <f t="shared" si="67"/>
        <v>1.3636363636363636E-2</v>
      </c>
      <c r="K216" s="271">
        <f t="shared" si="67"/>
        <v>7.1428571428571425E-2</v>
      </c>
      <c r="L216" s="271">
        <f t="shared" si="67"/>
        <v>0.1620795107033639</v>
      </c>
      <c r="M216" s="281">
        <f t="shared" si="67"/>
        <v>6.0165975103734441E-2</v>
      </c>
    </row>
    <row r="217" spans="1:23" ht="12.75">
      <c r="A217" s="250"/>
      <c r="B217" s="257" t="s">
        <v>25</v>
      </c>
      <c r="C217" s="277">
        <f t="shared" ref="C217:M217" si="68">IF(C$148=0,0,C142/C$148)</f>
        <v>1.9933554817275746E-2</v>
      </c>
      <c r="D217" s="271">
        <f t="shared" si="68"/>
        <v>2.34375E-2</v>
      </c>
      <c r="E217" s="271">
        <f t="shared" si="68"/>
        <v>2.2315202231520222E-2</v>
      </c>
      <c r="F217" s="271">
        <f t="shared" si="68"/>
        <v>6.4724919093851136E-3</v>
      </c>
      <c r="G217" s="271">
        <f t="shared" si="68"/>
        <v>9.9502487562189053E-3</v>
      </c>
      <c r="H217" s="271">
        <f t="shared" si="68"/>
        <v>3.1045751633986929E-2</v>
      </c>
      <c r="I217" s="271">
        <f t="shared" si="68"/>
        <v>1.8796992481203006E-2</v>
      </c>
      <c r="J217" s="271">
        <f t="shared" si="68"/>
        <v>1.8181818181818181E-2</v>
      </c>
      <c r="K217" s="271">
        <f t="shared" si="68"/>
        <v>2.6455026455026454E-2</v>
      </c>
      <c r="L217" s="271">
        <f t="shared" si="68"/>
        <v>3.0581039755351681E-2</v>
      </c>
      <c r="M217" s="281">
        <f t="shared" si="68"/>
        <v>2.2821576763485476E-2</v>
      </c>
    </row>
    <row r="218" spans="1:23" ht="12.75">
      <c r="A218" s="250"/>
      <c r="B218" s="257" t="s">
        <v>11</v>
      </c>
      <c r="C218" s="277">
        <f t="shared" ref="C218:M218" si="69">IF(C$148=0,0,C143/C$148)</f>
        <v>6.4784053156146174E-2</v>
      </c>
      <c r="D218" s="271">
        <f t="shared" si="69"/>
        <v>6.4732142857142863E-2</v>
      </c>
      <c r="E218" s="271">
        <f t="shared" si="69"/>
        <v>8.2287308228730829E-2</v>
      </c>
      <c r="F218" s="271">
        <f t="shared" si="69"/>
        <v>0.18122977346278318</v>
      </c>
      <c r="G218" s="271">
        <f t="shared" si="69"/>
        <v>0.12437810945273632</v>
      </c>
      <c r="H218" s="271">
        <f t="shared" si="69"/>
        <v>9.4771241830065356E-2</v>
      </c>
      <c r="I218" s="271">
        <f t="shared" si="69"/>
        <v>0.15413533834586465</v>
      </c>
      <c r="J218" s="271">
        <f t="shared" si="69"/>
        <v>0.12727272727272726</v>
      </c>
      <c r="K218" s="271">
        <f t="shared" si="69"/>
        <v>8.7301587301587297E-2</v>
      </c>
      <c r="L218" s="271">
        <f t="shared" si="69"/>
        <v>6.1162079510703363E-2</v>
      </c>
      <c r="M218" s="281">
        <f t="shared" si="69"/>
        <v>6.1203319502074686E-2</v>
      </c>
    </row>
    <row r="219" spans="1:23" ht="12.75">
      <c r="A219" s="250"/>
      <c r="B219" s="257" t="s">
        <v>32</v>
      </c>
      <c r="C219" s="277">
        <f t="shared" ref="C219:M219" si="70">IF(C$148=0,0,C144/C$148)</f>
        <v>2.4916943521594685E-2</v>
      </c>
      <c r="D219" s="271">
        <f t="shared" si="70"/>
        <v>2.0089285714285716E-2</v>
      </c>
      <c r="E219" s="271">
        <f t="shared" si="70"/>
        <v>1.3947001394700139E-2</v>
      </c>
      <c r="F219" s="271">
        <f t="shared" si="70"/>
        <v>0</v>
      </c>
      <c r="G219" s="271">
        <f t="shared" si="70"/>
        <v>1.9900497512437811E-2</v>
      </c>
      <c r="H219" s="271">
        <f t="shared" si="70"/>
        <v>2.4509803921568627E-2</v>
      </c>
      <c r="I219" s="271">
        <f t="shared" si="70"/>
        <v>2.6315789473684209E-2</v>
      </c>
      <c r="J219" s="271">
        <f t="shared" si="70"/>
        <v>0.05</v>
      </c>
      <c r="K219" s="271">
        <f t="shared" si="70"/>
        <v>2.1164021164021163E-2</v>
      </c>
      <c r="L219" s="271">
        <f t="shared" si="70"/>
        <v>1.2232415902140673E-2</v>
      </c>
      <c r="M219" s="281">
        <f t="shared" si="70"/>
        <v>1.8672199170124481E-2</v>
      </c>
    </row>
    <row r="220" spans="1:23" ht="12.75">
      <c r="A220" s="250"/>
      <c r="B220" s="257" t="s">
        <v>7</v>
      </c>
      <c r="C220" s="277">
        <f t="shared" ref="C220:M220" si="71">IF(C$148=0,0,C145/C$148)</f>
        <v>1.4950166112956811E-2</v>
      </c>
      <c r="D220" s="271">
        <f t="shared" si="71"/>
        <v>2.0089285714285716E-2</v>
      </c>
      <c r="E220" s="271">
        <f t="shared" si="71"/>
        <v>1.813110181311018E-2</v>
      </c>
      <c r="F220" s="271">
        <f t="shared" si="71"/>
        <v>2.5889967637540454E-2</v>
      </c>
      <c r="G220" s="271">
        <f t="shared" si="71"/>
        <v>7.462686567164179E-3</v>
      </c>
      <c r="H220" s="271">
        <f t="shared" si="71"/>
        <v>2.6143790849673203E-2</v>
      </c>
      <c r="I220" s="271">
        <f t="shared" si="71"/>
        <v>3.3834586466165412E-2</v>
      </c>
      <c r="J220" s="271">
        <f t="shared" si="71"/>
        <v>2.7272727272727271E-2</v>
      </c>
      <c r="K220" s="271">
        <f t="shared" si="71"/>
        <v>1.8518518518518517E-2</v>
      </c>
      <c r="L220" s="271">
        <f t="shared" si="71"/>
        <v>1.834862385321101E-2</v>
      </c>
      <c r="M220" s="281">
        <f t="shared" si="71"/>
        <v>1.8672199170124481E-2</v>
      </c>
    </row>
    <row r="221" spans="1:23" ht="12.75">
      <c r="A221" s="250"/>
      <c r="B221" s="257" t="s">
        <v>83</v>
      </c>
      <c r="C221" s="277">
        <f t="shared" ref="C221:M221" si="72">IF(C$148=0,0,C146/C$148)</f>
        <v>6.6445182724252493E-3</v>
      </c>
      <c r="D221" s="271">
        <f t="shared" si="72"/>
        <v>1.5625E-2</v>
      </c>
      <c r="E221" s="271">
        <f t="shared" si="72"/>
        <v>1.5341701534170154E-2</v>
      </c>
      <c r="F221" s="271">
        <f t="shared" si="72"/>
        <v>2.9126213592233011E-2</v>
      </c>
      <c r="G221" s="271">
        <f t="shared" si="72"/>
        <v>3.2338308457711441E-2</v>
      </c>
      <c r="H221" s="271">
        <f t="shared" si="72"/>
        <v>1.6339869281045753E-2</v>
      </c>
      <c r="I221" s="271">
        <f t="shared" si="72"/>
        <v>2.6315789473684209E-2</v>
      </c>
      <c r="J221" s="271">
        <f t="shared" si="72"/>
        <v>3.6363636363636362E-2</v>
      </c>
      <c r="K221" s="271">
        <f t="shared" si="72"/>
        <v>1.5873015873015872E-2</v>
      </c>
      <c r="L221" s="271">
        <f t="shared" si="72"/>
        <v>9.1743119266055051E-3</v>
      </c>
      <c r="M221" s="281">
        <f t="shared" si="72"/>
        <v>1.4522821576763486E-2</v>
      </c>
    </row>
    <row r="222" spans="1:23" ht="12.75">
      <c r="A222" s="258"/>
      <c r="B222" s="259"/>
      <c r="C222" s="278"/>
      <c r="D222" s="272"/>
      <c r="E222" s="272"/>
      <c r="F222" s="272"/>
      <c r="G222" s="272"/>
      <c r="H222" s="272"/>
      <c r="I222" s="272"/>
      <c r="J222" s="272"/>
      <c r="K222" s="272"/>
      <c r="L222" s="272"/>
      <c r="M222" s="282"/>
    </row>
    <row r="223" spans="1:23" ht="13.5" thickBot="1">
      <c r="A223" s="263"/>
      <c r="B223" s="264" t="s">
        <v>3</v>
      </c>
      <c r="C223" s="273">
        <f t="shared" ref="C223:M223" si="73">IF(C$148=0,0,C148/C$148)</f>
        <v>1</v>
      </c>
      <c r="D223" s="274">
        <f t="shared" si="73"/>
        <v>1</v>
      </c>
      <c r="E223" s="274">
        <f t="shared" si="73"/>
        <v>1</v>
      </c>
      <c r="F223" s="274">
        <f t="shared" si="73"/>
        <v>1</v>
      </c>
      <c r="G223" s="274">
        <f t="shared" si="73"/>
        <v>1</v>
      </c>
      <c r="H223" s="274">
        <f t="shared" si="73"/>
        <v>1</v>
      </c>
      <c r="I223" s="274">
        <f t="shared" si="73"/>
        <v>1</v>
      </c>
      <c r="J223" s="274">
        <f t="shared" si="73"/>
        <v>1</v>
      </c>
      <c r="K223" s="274">
        <f t="shared" si="73"/>
        <v>1</v>
      </c>
      <c r="L223" s="274">
        <f t="shared" si="73"/>
        <v>1</v>
      </c>
      <c r="M223" s="283">
        <f t="shared" si="73"/>
        <v>1</v>
      </c>
    </row>
    <row r="224" spans="1:23" ht="12.75">
      <c r="A224" s="138"/>
      <c r="B224" s="139"/>
      <c r="C224" s="140"/>
      <c r="D224" s="141"/>
      <c r="E224" s="141"/>
      <c r="F224" s="140"/>
      <c r="G224" s="140"/>
      <c r="H224" s="140"/>
      <c r="I224" s="140"/>
      <c r="J224" s="140"/>
      <c r="K224" s="140"/>
      <c r="L224" s="140"/>
      <c r="M224" s="140"/>
    </row>
    <row r="225" spans="1:11" ht="13.5">
      <c r="A225" s="58"/>
      <c r="B225" s="58"/>
      <c r="C225" s="32"/>
      <c r="D225" s="33"/>
      <c r="E225" s="30"/>
      <c r="F225" s="32"/>
      <c r="G225" s="33"/>
      <c r="H225" s="33"/>
    </row>
    <row r="226" spans="1:11" ht="12.75">
      <c r="A226" s="52" t="s">
        <v>37</v>
      </c>
    </row>
    <row r="227" spans="1:11" ht="13.5" thickBot="1">
      <c r="A227" s="52" t="s">
        <v>50</v>
      </c>
    </row>
    <row r="228" spans="1:11">
      <c r="A228" s="336" t="s">
        <v>0</v>
      </c>
      <c r="B228" s="336" t="s">
        <v>0</v>
      </c>
      <c r="C228" s="335" t="s">
        <v>41</v>
      </c>
      <c r="D228" s="335"/>
      <c r="E228" s="335"/>
      <c r="F228" s="335"/>
      <c r="G228" s="335"/>
      <c r="H228" s="335"/>
      <c r="I228" s="335"/>
      <c r="J228" s="335"/>
      <c r="K228" s="335"/>
    </row>
    <row r="229" spans="1:11" ht="33.75">
      <c r="A229" s="337"/>
      <c r="B229" s="337"/>
      <c r="C229" s="67" t="s">
        <v>42</v>
      </c>
      <c r="D229" s="68" t="s">
        <v>43</v>
      </c>
      <c r="E229" s="68" t="s">
        <v>44</v>
      </c>
      <c r="F229" s="68" t="s">
        <v>45</v>
      </c>
      <c r="G229" s="68" t="s">
        <v>46</v>
      </c>
      <c r="H229" s="68" t="s">
        <v>47</v>
      </c>
      <c r="I229" s="68" t="s">
        <v>48</v>
      </c>
      <c r="J229" s="69" t="s">
        <v>49</v>
      </c>
      <c r="K229" s="69" t="s">
        <v>3</v>
      </c>
    </row>
    <row r="230" spans="1:11" ht="12.75" thickBot="1">
      <c r="A230" s="338"/>
      <c r="B230" s="338"/>
      <c r="C230" s="70" t="s">
        <v>4</v>
      </c>
      <c r="D230" s="71" t="s">
        <v>4</v>
      </c>
      <c r="E230" s="71" t="s">
        <v>4</v>
      </c>
      <c r="F230" s="71" t="s">
        <v>4</v>
      </c>
      <c r="G230" s="71" t="s">
        <v>4</v>
      </c>
      <c r="H230" s="71" t="s">
        <v>4</v>
      </c>
      <c r="I230" s="71" t="s">
        <v>4</v>
      </c>
      <c r="J230" s="72" t="s">
        <v>4</v>
      </c>
      <c r="K230" s="72" t="s">
        <v>4</v>
      </c>
    </row>
    <row r="231" spans="1:11" ht="13.5">
      <c r="A231" s="119" t="s">
        <v>30</v>
      </c>
      <c r="B231" s="5" t="s">
        <v>5</v>
      </c>
      <c r="C231" s="73">
        <v>23</v>
      </c>
      <c r="D231" s="74">
        <v>23</v>
      </c>
      <c r="E231" s="74">
        <v>2</v>
      </c>
      <c r="F231" s="74">
        <v>0</v>
      </c>
      <c r="G231" s="74">
        <v>22</v>
      </c>
      <c r="H231" s="74">
        <v>8</v>
      </c>
      <c r="I231" s="74">
        <v>15</v>
      </c>
      <c r="J231" s="75">
        <v>13</v>
      </c>
      <c r="K231" s="74">
        <v>30</v>
      </c>
    </row>
    <row r="232" spans="1:11" ht="13.5">
      <c r="A232" s="120"/>
      <c r="B232" s="10" t="s">
        <v>6</v>
      </c>
      <c r="C232" s="76">
        <v>8</v>
      </c>
      <c r="D232" s="77">
        <v>10</v>
      </c>
      <c r="E232" s="77">
        <v>8</v>
      </c>
      <c r="F232" s="77">
        <v>2</v>
      </c>
      <c r="G232" s="77">
        <v>9</v>
      </c>
      <c r="H232" s="77">
        <v>1</v>
      </c>
      <c r="I232" s="77">
        <v>1</v>
      </c>
      <c r="J232" s="78">
        <v>2</v>
      </c>
      <c r="K232" s="77">
        <v>13</v>
      </c>
    </row>
    <row r="233" spans="1:11" ht="13.5">
      <c r="A233" s="120"/>
      <c r="B233" s="10" t="s">
        <v>16</v>
      </c>
      <c r="C233" s="76">
        <v>6</v>
      </c>
      <c r="D233" s="77">
        <v>12</v>
      </c>
      <c r="E233" s="77">
        <v>0</v>
      </c>
      <c r="F233" s="77">
        <v>2</v>
      </c>
      <c r="G233" s="77">
        <v>3</v>
      </c>
      <c r="H233" s="77">
        <v>0</v>
      </c>
      <c r="I233" s="77">
        <v>1</v>
      </c>
      <c r="J233" s="78">
        <v>2</v>
      </c>
      <c r="K233" s="77">
        <v>15</v>
      </c>
    </row>
    <row r="234" spans="1:11" ht="13.5">
      <c r="A234" s="120"/>
      <c r="B234" s="10" t="s">
        <v>8</v>
      </c>
      <c r="C234" s="76">
        <v>37</v>
      </c>
      <c r="D234" s="77">
        <v>67</v>
      </c>
      <c r="E234" s="77">
        <v>6</v>
      </c>
      <c r="F234" s="77">
        <v>51</v>
      </c>
      <c r="G234" s="77">
        <v>40</v>
      </c>
      <c r="H234" s="77">
        <v>2</v>
      </c>
      <c r="I234" s="77">
        <v>7</v>
      </c>
      <c r="J234" s="78">
        <v>20</v>
      </c>
      <c r="K234" s="77">
        <v>67</v>
      </c>
    </row>
    <row r="235" spans="1:11" ht="13.5">
      <c r="A235" s="120"/>
      <c r="B235" s="10" t="s">
        <v>10</v>
      </c>
      <c r="C235" s="76">
        <v>6</v>
      </c>
      <c r="D235" s="77">
        <v>9</v>
      </c>
      <c r="E235" s="77">
        <v>1</v>
      </c>
      <c r="F235" s="77">
        <v>0</v>
      </c>
      <c r="G235" s="77">
        <v>10</v>
      </c>
      <c r="H235" s="77">
        <v>0</v>
      </c>
      <c r="I235" s="77">
        <v>4</v>
      </c>
      <c r="J235" s="78">
        <v>4</v>
      </c>
      <c r="K235" s="77">
        <v>10</v>
      </c>
    </row>
    <row r="236" spans="1:11" ht="13.5">
      <c r="A236" s="120"/>
      <c r="B236" s="10" t="s">
        <v>12</v>
      </c>
      <c r="C236" s="76">
        <v>8</v>
      </c>
      <c r="D236" s="77">
        <v>15</v>
      </c>
      <c r="E236" s="77">
        <v>0</v>
      </c>
      <c r="F236" s="77">
        <v>1</v>
      </c>
      <c r="G236" s="77">
        <v>6</v>
      </c>
      <c r="H236" s="77">
        <v>0</v>
      </c>
      <c r="I236" s="77">
        <v>1</v>
      </c>
      <c r="J236" s="78">
        <v>4</v>
      </c>
      <c r="K236" s="77">
        <v>15</v>
      </c>
    </row>
    <row r="237" spans="1:11" ht="13.5">
      <c r="A237" s="120"/>
      <c r="B237" s="10" t="s">
        <v>13</v>
      </c>
      <c r="C237" s="76">
        <v>23</v>
      </c>
      <c r="D237" s="77">
        <v>35</v>
      </c>
      <c r="E237" s="77">
        <v>3</v>
      </c>
      <c r="F237" s="77">
        <v>13</v>
      </c>
      <c r="G237" s="77">
        <v>20</v>
      </c>
      <c r="H237" s="77">
        <v>2</v>
      </c>
      <c r="I237" s="77">
        <v>6</v>
      </c>
      <c r="J237" s="78">
        <v>12</v>
      </c>
      <c r="K237" s="77">
        <v>35</v>
      </c>
    </row>
    <row r="238" spans="1:11" ht="13.5">
      <c r="A238" s="120"/>
      <c r="B238" s="10" t="s">
        <v>14</v>
      </c>
      <c r="C238" s="76">
        <v>8</v>
      </c>
      <c r="D238" s="77">
        <v>20</v>
      </c>
      <c r="E238" s="77">
        <v>2</v>
      </c>
      <c r="F238" s="77">
        <v>10</v>
      </c>
      <c r="G238" s="77">
        <v>12</v>
      </c>
      <c r="H238" s="77">
        <v>1</v>
      </c>
      <c r="I238" s="77">
        <v>5</v>
      </c>
      <c r="J238" s="78">
        <v>4</v>
      </c>
      <c r="K238" s="77">
        <v>21</v>
      </c>
    </row>
    <row r="239" spans="1:11" ht="13.5">
      <c r="A239" s="120"/>
      <c r="B239" s="10" t="s">
        <v>9</v>
      </c>
      <c r="C239" s="76">
        <v>76</v>
      </c>
      <c r="D239" s="77">
        <v>101</v>
      </c>
      <c r="E239" s="77">
        <v>14</v>
      </c>
      <c r="F239" s="77">
        <v>9</v>
      </c>
      <c r="G239" s="77">
        <v>113</v>
      </c>
      <c r="H239" s="77">
        <v>55</v>
      </c>
      <c r="I239" s="77">
        <v>57</v>
      </c>
      <c r="J239" s="78">
        <v>52</v>
      </c>
      <c r="K239" s="77">
        <v>131</v>
      </c>
    </row>
    <row r="240" spans="1:11" ht="13.5">
      <c r="A240" s="120"/>
      <c r="B240" s="10" t="s">
        <v>15</v>
      </c>
      <c r="C240" s="76">
        <v>4</v>
      </c>
      <c r="D240" s="77">
        <v>12</v>
      </c>
      <c r="E240" s="77">
        <v>4</v>
      </c>
      <c r="F240" s="77">
        <v>10</v>
      </c>
      <c r="G240" s="77">
        <v>6</v>
      </c>
      <c r="H240" s="77">
        <v>3</v>
      </c>
      <c r="I240" s="77">
        <v>2</v>
      </c>
      <c r="J240" s="78">
        <v>2</v>
      </c>
      <c r="K240" s="77">
        <v>14</v>
      </c>
    </row>
    <row r="241" spans="1:11" ht="13.5">
      <c r="A241" s="120"/>
      <c r="B241" s="10" t="s">
        <v>17</v>
      </c>
      <c r="C241" s="76">
        <v>34</v>
      </c>
      <c r="D241" s="77">
        <v>61</v>
      </c>
      <c r="E241" s="77">
        <v>18</v>
      </c>
      <c r="F241" s="77">
        <v>17</v>
      </c>
      <c r="G241" s="77">
        <v>49</v>
      </c>
      <c r="H241" s="77">
        <v>4</v>
      </c>
      <c r="I241" s="77">
        <v>1</v>
      </c>
      <c r="J241" s="78">
        <v>32</v>
      </c>
      <c r="K241" s="77">
        <v>62</v>
      </c>
    </row>
    <row r="242" spans="1:11" ht="13.5">
      <c r="A242" s="120"/>
      <c r="B242" s="10" t="s">
        <v>18</v>
      </c>
      <c r="C242" s="76">
        <v>4</v>
      </c>
      <c r="D242" s="77">
        <v>43</v>
      </c>
      <c r="E242" s="77">
        <v>20</v>
      </c>
      <c r="F242" s="77">
        <v>19</v>
      </c>
      <c r="G242" s="77">
        <v>29</v>
      </c>
      <c r="H242" s="77">
        <v>8</v>
      </c>
      <c r="I242" s="77">
        <v>14</v>
      </c>
      <c r="J242" s="78">
        <v>15</v>
      </c>
      <c r="K242" s="77">
        <v>45</v>
      </c>
    </row>
    <row r="243" spans="1:11" ht="13.5">
      <c r="A243" s="120"/>
      <c r="B243" s="10" t="s">
        <v>19</v>
      </c>
      <c r="C243" s="76">
        <v>32</v>
      </c>
      <c r="D243" s="77">
        <v>43</v>
      </c>
      <c r="E243" s="77">
        <v>6</v>
      </c>
      <c r="F243" s="77">
        <v>30</v>
      </c>
      <c r="G243" s="77">
        <v>35</v>
      </c>
      <c r="H243" s="77">
        <v>9</v>
      </c>
      <c r="I243" s="77">
        <v>8</v>
      </c>
      <c r="J243" s="78">
        <v>16</v>
      </c>
      <c r="K243" s="77">
        <v>51</v>
      </c>
    </row>
    <row r="244" spans="1:11" ht="13.5">
      <c r="A244" s="120"/>
      <c r="B244" s="10" t="s">
        <v>20</v>
      </c>
      <c r="C244" s="76">
        <v>3</v>
      </c>
      <c r="D244" s="77">
        <v>14</v>
      </c>
      <c r="E244" s="77">
        <v>1</v>
      </c>
      <c r="F244" s="77">
        <v>0</v>
      </c>
      <c r="G244" s="77">
        <v>6</v>
      </c>
      <c r="H244" s="77">
        <v>0</v>
      </c>
      <c r="I244" s="77">
        <v>0</v>
      </c>
      <c r="J244" s="78">
        <v>0</v>
      </c>
      <c r="K244" s="77">
        <v>16</v>
      </c>
    </row>
    <row r="245" spans="1:11" ht="13.5">
      <c r="A245" s="120"/>
      <c r="B245" s="10" t="s">
        <v>26</v>
      </c>
      <c r="C245" s="76">
        <v>3</v>
      </c>
      <c r="D245" s="77">
        <v>4</v>
      </c>
      <c r="E245" s="77">
        <v>1</v>
      </c>
      <c r="F245" s="77">
        <v>0</v>
      </c>
      <c r="G245" s="77">
        <v>4</v>
      </c>
      <c r="H245" s="77">
        <v>1</v>
      </c>
      <c r="I245" s="77">
        <v>0</v>
      </c>
      <c r="J245" s="78">
        <v>1</v>
      </c>
      <c r="K245" s="77">
        <v>4</v>
      </c>
    </row>
    <row r="246" spans="1:11" ht="13.5">
      <c r="A246" s="120"/>
      <c r="B246" s="10" t="s">
        <v>21</v>
      </c>
      <c r="C246" s="76">
        <v>18</v>
      </c>
      <c r="D246" s="77">
        <v>25</v>
      </c>
      <c r="E246" s="77">
        <v>26</v>
      </c>
      <c r="F246" s="77">
        <v>4</v>
      </c>
      <c r="G246" s="77">
        <v>25</v>
      </c>
      <c r="H246" s="77">
        <v>23</v>
      </c>
      <c r="I246" s="77">
        <v>14</v>
      </c>
      <c r="J246" s="78">
        <v>22</v>
      </c>
      <c r="K246" s="77">
        <v>26</v>
      </c>
    </row>
    <row r="247" spans="1:11" ht="13.5">
      <c r="A247" s="120"/>
      <c r="B247" s="10" t="s">
        <v>22</v>
      </c>
      <c r="C247" s="76">
        <v>0</v>
      </c>
      <c r="D247" s="77">
        <v>8</v>
      </c>
      <c r="E247" s="77">
        <v>2</v>
      </c>
      <c r="F247" s="77">
        <v>6</v>
      </c>
      <c r="G247" s="77">
        <v>8</v>
      </c>
      <c r="H247" s="77">
        <v>2</v>
      </c>
      <c r="I247" s="77">
        <v>3</v>
      </c>
      <c r="J247" s="78">
        <v>3</v>
      </c>
      <c r="K247" s="77">
        <v>8</v>
      </c>
    </row>
    <row r="248" spans="1:11" ht="13.5">
      <c r="A248" s="120"/>
      <c r="B248" s="10" t="s">
        <v>23</v>
      </c>
      <c r="C248" s="76">
        <v>17</v>
      </c>
      <c r="D248" s="77">
        <v>36</v>
      </c>
      <c r="E248" s="77">
        <v>3</v>
      </c>
      <c r="F248" s="77">
        <v>9</v>
      </c>
      <c r="G248" s="77">
        <v>16</v>
      </c>
      <c r="H248" s="77">
        <v>0</v>
      </c>
      <c r="I248" s="77">
        <v>0</v>
      </c>
      <c r="J248" s="78">
        <v>26</v>
      </c>
      <c r="K248" s="77">
        <v>39</v>
      </c>
    </row>
    <row r="249" spans="1:11" ht="13.5">
      <c r="A249" s="120"/>
      <c r="B249" s="10" t="s">
        <v>24</v>
      </c>
      <c r="C249" s="76">
        <v>18</v>
      </c>
      <c r="D249" s="77">
        <v>61</v>
      </c>
      <c r="E249" s="77">
        <v>1</v>
      </c>
      <c r="F249" s="77">
        <v>16</v>
      </c>
      <c r="G249" s="77">
        <v>45</v>
      </c>
      <c r="H249" s="77">
        <v>1</v>
      </c>
      <c r="I249" s="77">
        <v>0</v>
      </c>
      <c r="J249" s="78">
        <v>11</v>
      </c>
      <c r="K249" s="77">
        <v>61</v>
      </c>
    </row>
    <row r="250" spans="1:11" ht="13.5">
      <c r="A250" s="120"/>
      <c r="B250" s="10" t="s">
        <v>25</v>
      </c>
      <c r="C250" s="76">
        <v>10</v>
      </c>
      <c r="D250" s="77">
        <v>21</v>
      </c>
      <c r="E250" s="77">
        <v>1</v>
      </c>
      <c r="F250" s="77">
        <v>4</v>
      </c>
      <c r="G250" s="77">
        <v>19</v>
      </c>
      <c r="H250" s="77">
        <v>5</v>
      </c>
      <c r="I250" s="77">
        <v>1</v>
      </c>
      <c r="J250" s="78">
        <v>5</v>
      </c>
      <c r="K250" s="77">
        <v>24</v>
      </c>
    </row>
    <row r="251" spans="1:11" ht="13.5">
      <c r="A251" s="120"/>
      <c r="B251" s="10" t="s">
        <v>11</v>
      </c>
      <c r="C251" s="76">
        <v>30</v>
      </c>
      <c r="D251" s="77">
        <v>66</v>
      </c>
      <c r="E251" s="77">
        <v>61</v>
      </c>
      <c r="F251" s="77">
        <v>53</v>
      </c>
      <c r="G251" s="77">
        <v>65</v>
      </c>
      <c r="H251" s="77">
        <v>26</v>
      </c>
      <c r="I251" s="77">
        <v>20</v>
      </c>
      <c r="J251" s="78">
        <v>22</v>
      </c>
      <c r="K251" s="77">
        <v>69</v>
      </c>
    </row>
    <row r="252" spans="1:11" ht="13.5">
      <c r="A252" s="120"/>
      <c r="B252" s="10" t="s">
        <v>7</v>
      </c>
      <c r="C252" s="76">
        <v>3</v>
      </c>
      <c r="D252" s="77">
        <v>24</v>
      </c>
      <c r="E252" s="77">
        <v>2</v>
      </c>
      <c r="F252" s="77">
        <v>2</v>
      </c>
      <c r="G252" s="77">
        <v>23</v>
      </c>
      <c r="H252" s="77">
        <v>5</v>
      </c>
      <c r="I252" s="77">
        <v>9</v>
      </c>
      <c r="J252" s="78">
        <v>9</v>
      </c>
      <c r="K252" s="77">
        <v>27</v>
      </c>
    </row>
    <row r="253" spans="1:11" ht="13.5">
      <c r="A253" s="120"/>
      <c r="B253" s="10" t="s">
        <v>83</v>
      </c>
      <c r="C253" s="76">
        <v>1</v>
      </c>
      <c r="D253" s="77">
        <v>9</v>
      </c>
      <c r="E253" s="77">
        <v>6</v>
      </c>
      <c r="F253" s="77">
        <v>8</v>
      </c>
      <c r="G253" s="77">
        <v>5</v>
      </c>
      <c r="H253" s="77">
        <v>1</v>
      </c>
      <c r="I253" s="77">
        <v>6</v>
      </c>
      <c r="J253" s="78">
        <v>5</v>
      </c>
      <c r="K253" s="77">
        <v>9</v>
      </c>
    </row>
    <row r="254" spans="1:11" ht="13.5">
      <c r="A254" s="120"/>
      <c r="B254" s="128"/>
      <c r="C254" s="132"/>
      <c r="D254" s="133"/>
      <c r="E254" s="133"/>
      <c r="F254" s="133"/>
      <c r="G254" s="133"/>
      <c r="H254" s="133"/>
      <c r="I254" s="133"/>
      <c r="J254" s="134"/>
      <c r="K254" s="133"/>
    </row>
    <row r="255" spans="1:11" ht="14.25" thickBot="1">
      <c r="A255" s="121"/>
      <c r="B255" s="19" t="s">
        <v>3</v>
      </c>
      <c r="C255" s="79">
        <v>372</v>
      </c>
      <c r="D255" s="80">
        <v>719</v>
      </c>
      <c r="E255" s="80">
        <v>188</v>
      </c>
      <c r="F255" s="80">
        <v>266</v>
      </c>
      <c r="G255" s="80">
        <v>570</v>
      </c>
      <c r="H255" s="80">
        <v>157</v>
      </c>
      <c r="I255" s="80">
        <v>175</v>
      </c>
      <c r="J255" s="81">
        <v>282</v>
      </c>
      <c r="K255" s="80">
        <v>792</v>
      </c>
    </row>
    <row r="256" spans="1:11" ht="13.5" thickBot="1">
      <c r="A256" s="52" t="s">
        <v>51</v>
      </c>
    </row>
    <row r="257" spans="1:11">
      <c r="A257" s="336" t="s">
        <v>0</v>
      </c>
      <c r="B257" s="336" t="s">
        <v>0</v>
      </c>
      <c r="C257" s="335" t="s">
        <v>41</v>
      </c>
      <c r="D257" s="335"/>
      <c r="E257" s="335"/>
      <c r="F257" s="335"/>
      <c r="G257" s="335"/>
      <c r="H257" s="335"/>
      <c r="I257" s="335"/>
      <c r="J257" s="335"/>
      <c r="K257" s="335"/>
    </row>
    <row r="258" spans="1:11" ht="33.75">
      <c r="A258" s="337"/>
      <c r="B258" s="337"/>
      <c r="C258" s="67" t="s">
        <v>42</v>
      </c>
      <c r="D258" s="68" t="s">
        <v>43</v>
      </c>
      <c r="E258" s="68" t="s">
        <v>44</v>
      </c>
      <c r="F258" s="68" t="s">
        <v>45</v>
      </c>
      <c r="G258" s="68" t="s">
        <v>46</v>
      </c>
      <c r="H258" s="68" t="s">
        <v>47</v>
      </c>
      <c r="I258" s="68" t="s">
        <v>48</v>
      </c>
      <c r="J258" s="69" t="s">
        <v>49</v>
      </c>
      <c r="K258" s="69" t="s">
        <v>3</v>
      </c>
    </row>
    <row r="259" spans="1:11" ht="12.75" thickBot="1">
      <c r="A259" s="338"/>
      <c r="B259" s="338"/>
      <c r="C259" s="70" t="s">
        <v>27</v>
      </c>
      <c r="D259" s="70" t="s">
        <v>27</v>
      </c>
      <c r="E259" s="70" t="s">
        <v>27</v>
      </c>
      <c r="F259" s="70" t="s">
        <v>27</v>
      </c>
      <c r="G259" s="70" t="s">
        <v>27</v>
      </c>
      <c r="H259" s="70" t="s">
        <v>27</v>
      </c>
      <c r="I259" s="70" t="s">
        <v>27</v>
      </c>
      <c r="J259" s="70" t="s">
        <v>27</v>
      </c>
      <c r="K259" s="82" t="s">
        <v>27</v>
      </c>
    </row>
    <row r="260" spans="1:11" ht="13.5">
      <c r="A260" s="119" t="s">
        <v>30</v>
      </c>
      <c r="B260" s="5" t="s">
        <v>5</v>
      </c>
      <c r="C260" s="83">
        <v>0.76700000000000002</v>
      </c>
      <c r="D260" s="84">
        <v>0.76700000000000002</v>
      </c>
      <c r="E260" s="84">
        <v>6.7000000000000004E-2</v>
      </c>
      <c r="F260" s="84">
        <v>0</v>
      </c>
      <c r="G260" s="84">
        <v>0.73299999999999998</v>
      </c>
      <c r="H260" s="84">
        <v>0.26700000000000002</v>
      </c>
      <c r="I260" s="84">
        <v>0.5</v>
      </c>
      <c r="J260" s="85">
        <v>0.433</v>
      </c>
      <c r="K260" s="84">
        <v>1</v>
      </c>
    </row>
    <row r="261" spans="1:11" ht="13.5">
      <c r="A261" s="120"/>
      <c r="B261" s="10" t="s">
        <v>6</v>
      </c>
      <c r="C261" s="86">
        <v>0.61499999999999999</v>
      </c>
      <c r="D261" s="87">
        <v>0.76900000000000002</v>
      </c>
      <c r="E261" s="87">
        <v>0.61499999999999999</v>
      </c>
      <c r="F261" s="87">
        <v>0.154</v>
      </c>
      <c r="G261" s="87">
        <v>0.69199999999999995</v>
      </c>
      <c r="H261" s="87">
        <v>7.6999999999999999E-2</v>
      </c>
      <c r="I261" s="87">
        <v>7.6999999999999999E-2</v>
      </c>
      <c r="J261" s="88">
        <v>0.154</v>
      </c>
      <c r="K261" s="87">
        <v>1</v>
      </c>
    </row>
    <row r="262" spans="1:11" ht="13.5">
      <c r="A262" s="120"/>
      <c r="B262" s="10" t="s">
        <v>16</v>
      </c>
      <c r="C262" s="86">
        <v>0.4</v>
      </c>
      <c r="D262" s="87">
        <v>0.8</v>
      </c>
      <c r="E262" s="87">
        <v>0</v>
      </c>
      <c r="F262" s="87">
        <v>0.13300000000000001</v>
      </c>
      <c r="G262" s="87">
        <v>0.2</v>
      </c>
      <c r="H262" s="87">
        <v>0</v>
      </c>
      <c r="I262" s="87">
        <v>6.7000000000000004E-2</v>
      </c>
      <c r="J262" s="88">
        <v>0.13300000000000001</v>
      </c>
      <c r="K262" s="87">
        <v>1</v>
      </c>
    </row>
    <row r="263" spans="1:11" ht="13.5">
      <c r="A263" s="120"/>
      <c r="B263" s="10" t="s">
        <v>8</v>
      </c>
      <c r="C263" s="86">
        <v>0.55200000000000005</v>
      </c>
      <c r="D263" s="87">
        <v>1</v>
      </c>
      <c r="E263" s="87">
        <v>0.09</v>
      </c>
      <c r="F263" s="87">
        <v>0.76100000000000001</v>
      </c>
      <c r="G263" s="87">
        <v>0.59699999999999998</v>
      </c>
      <c r="H263" s="87">
        <v>0.03</v>
      </c>
      <c r="I263" s="87">
        <v>0.104</v>
      </c>
      <c r="J263" s="88">
        <v>0.29899999999999999</v>
      </c>
      <c r="K263" s="87">
        <v>1</v>
      </c>
    </row>
    <row r="264" spans="1:11" ht="13.5">
      <c r="A264" s="120"/>
      <c r="B264" s="10" t="s">
        <v>10</v>
      </c>
      <c r="C264" s="86">
        <v>0.6</v>
      </c>
      <c r="D264" s="87">
        <v>0.9</v>
      </c>
      <c r="E264" s="87">
        <v>0.1</v>
      </c>
      <c r="F264" s="87">
        <v>0</v>
      </c>
      <c r="G264" s="87">
        <v>1</v>
      </c>
      <c r="H264" s="87">
        <v>0</v>
      </c>
      <c r="I264" s="87">
        <v>0.4</v>
      </c>
      <c r="J264" s="88">
        <v>0.4</v>
      </c>
      <c r="K264" s="87">
        <v>1</v>
      </c>
    </row>
    <row r="265" spans="1:11" ht="13.5">
      <c r="A265" s="120"/>
      <c r="B265" s="10" t="s">
        <v>12</v>
      </c>
      <c r="C265" s="86">
        <v>0.53300000000000003</v>
      </c>
      <c r="D265" s="87">
        <v>1</v>
      </c>
      <c r="E265" s="87">
        <v>0</v>
      </c>
      <c r="F265" s="87">
        <v>6.7000000000000004E-2</v>
      </c>
      <c r="G265" s="87">
        <v>0.4</v>
      </c>
      <c r="H265" s="87">
        <v>0</v>
      </c>
      <c r="I265" s="87">
        <v>6.7000000000000004E-2</v>
      </c>
      <c r="J265" s="88">
        <v>0.26700000000000002</v>
      </c>
      <c r="K265" s="87">
        <v>1</v>
      </c>
    </row>
    <row r="266" spans="1:11" ht="13.5">
      <c r="A266" s="120"/>
      <c r="B266" s="10" t="s">
        <v>13</v>
      </c>
      <c r="C266" s="86">
        <v>0.65700000000000003</v>
      </c>
      <c r="D266" s="87">
        <v>1</v>
      </c>
      <c r="E266" s="87">
        <v>8.5999999999999993E-2</v>
      </c>
      <c r="F266" s="87">
        <v>0.371</v>
      </c>
      <c r="G266" s="87">
        <v>0.57099999999999995</v>
      </c>
      <c r="H266" s="87">
        <v>5.7000000000000002E-2</v>
      </c>
      <c r="I266" s="87">
        <v>0.17100000000000001</v>
      </c>
      <c r="J266" s="88">
        <v>0.34300000000000003</v>
      </c>
      <c r="K266" s="87">
        <v>1</v>
      </c>
    </row>
    <row r="267" spans="1:11" ht="13.5">
      <c r="A267" s="120"/>
      <c r="B267" s="10" t="s">
        <v>14</v>
      </c>
      <c r="C267" s="86">
        <v>0.38100000000000001</v>
      </c>
      <c r="D267" s="87">
        <v>0.95199999999999996</v>
      </c>
      <c r="E267" s="87">
        <v>9.5000000000000001E-2</v>
      </c>
      <c r="F267" s="87">
        <v>0.47599999999999998</v>
      </c>
      <c r="G267" s="87">
        <v>0.57099999999999995</v>
      </c>
      <c r="H267" s="87">
        <v>4.8000000000000001E-2</v>
      </c>
      <c r="I267" s="87">
        <v>0.23799999999999999</v>
      </c>
      <c r="J267" s="88">
        <v>0.19</v>
      </c>
      <c r="K267" s="87">
        <v>1</v>
      </c>
    </row>
    <row r="268" spans="1:11" ht="13.5">
      <c r="A268" s="120"/>
      <c r="B268" s="10" t="s">
        <v>9</v>
      </c>
      <c r="C268" s="86">
        <v>0.57999999999999996</v>
      </c>
      <c r="D268" s="87">
        <v>0.77100000000000002</v>
      </c>
      <c r="E268" s="87">
        <v>0.107</v>
      </c>
      <c r="F268" s="87">
        <v>6.9000000000000006E-2</v>
      </c>
      <c r="G268" s="87">
        <v>0.86299999999999999</v>
      </c>
      <c r="H268" s="87">
        <v>0.42</v>
      </c>
      <c r="I268" s="87">
        <v>0.435</v>
      </c>
      <c r="J268" s="88">
        <v>0.39700000000000002</v>
      </c>
      <c r="K268" s="87">
        <v>1</v>
      </c>
    </row>
    <row r="269" spans="1:11" ht="13.5">
      <c r="A269" s="120"/>
      <c r="B269" s="10" t="s">
        <v>15</v>
      </c>
      <c r="C269" s="86">
        <v>0.28599999999999998</v>
      </c>
      <c r="D269" s="87">
        <v>0.85699999999999998</v>
      </c>
      <c r="E269" s="87">
        <v>0.28599999999999998</v>
      </c>
      <c r="F269" s="87">
        <v>0.71399999999999997</v>
      </c>
      <c r="G269" s="87">
        <v>0.42899999999999999</v>
      </c>
      <c r="H269" s="87">
        <v>0.214</v>
      </c>
      <c r="I269" s="87">
        <v>0.14299999999999999</v>
      </c>
      <c r="J269" s="88">
        <v>0.14299999999999999</v>
      </c>
      <c r="K269" s="87">
        <v>1</v>
      </c>
    </row>
    <row r="270" spans="1:11" ht="13.5">
      <c r="A270" s="120"/>
      <c r="B270" s="10" t="s">
        <v>17</v>
      </c>
      <c r="C270" s="86">
        <v>0.54800000000000004</v>
      </c>
      <c r="D270" s="87">
        <v>0.98399999999999999</v>
      </c>
      <c r="E270" s="87">
        <v>0.28999999999999998</v>
      </c>
      <c r="F270" s="87">
        <v>0.27400000000000002</v>
      </c>
      <c r="G270" s="87">
        <v>0.79</v>
      </c>
      <c r="H270" s="87">
        <v>6.5000000000000002E-2</v>
      </c>
      <c r="I270" s="87">
        <v>1.6E-2</v>
      </c>
      <c r="J270" s="88">
        <v>0.51600000000000001</v>
      </c>
      <c r="K270" s="87">
        <v>1</v>
      </c>
    </row>
    <row r="271" spans="1:11" ht="13.5">
      <c r="A271" s="120"/>
      <c r="B271" s="10" t="s">
        <v>18</v>
      </c>
      <c r="C271" s="86">
        <v>8.8999999999999996E-2</v>
      </c>
      <c r="D271" s="87">
        <v>0.95599999999999996</v>
      </c>
      <c r="E271" s="87">
        <v>0.44400000000000001</v>
      </c>
      <c r="F271" s="87">
        <v>0.42199999999999999</v>
      </c>
      <c r="G271" s="87">
        <v>0.64400000000000002</v>
      </c>
      <c r="H271" s="87">
        <v>0.17799999999999999</v>
      </c>
      <c r="I271" s="87">
        <v>0.311</v>
      </c>
      <c r="J271" s="88">
        <v>0.33300000000000002</v>
      </c>
      <c r="K271" s="87">
        <v>1</v>
      </c>
    </row>
    <row r="272" spans="1:11" ht="13.5">
      <c r="A272" s="120"/>
      <c r="B272" s="10" t="s">
        <v>19</v>
      </c>
      <c r="C272" s="86">
        <v>0.627</v>
      </c>
      <c r="D272" s="87">
        <v>0.84299999999999997</v>
      </c>
      <c r="E272" s="87">
        <v>0.11799999999999999</v>
      </c>
      <c r="F272" s="87">
        <v>0.58799999999999997</v>
      </c>
      <c r="G272" s="87">
        <v>0.68600000000000005</v>
      </c>
      <c r="H272" s="87">
        <v>0.17599999999999999</v>
      </c>
      <c r="I272" s="87">
        <v>0.157</v>
      </c>
      <c r="J272" s="88">
        <v>0.314</v>
      </c>
      <c r="K272" s="87">
        <v>1</v>
      </c>
    </row>
    <row r="273" spans="1:23" ht="13.5">
      <c r="A273" s="120"/>
      <c r="B273" s="10" t="s">
        <v>20</v>
      </c>
      <c r="C273" s="86">
        <v>0.188</v>
      </c>
      <c r="D273" s="87">
        <v>0.875</v>
      </c>
      <c r="E273" s="87">
        <v>6.3E-2</v>
      </c>
      <c r="F273" s="87">
        <v>0</v>
      </c>
      <c r="G273" s="87">
        <v>0.375</v>
      </c>
      <c r="H273" s="87">
        <v>0</v>
      </c>
      <c r="I273" s="87">
        <v>0</v>
      </c>
      <c r="J273" s="88">
        <v>0</v>
      </c>
      <c r="K273" s="87">
        <v>1</v>
      </c>
    </row>
    <row r="274" spans="1:23" ht="13.5">
      <c r="A274" s="120"/>
      <c r="B274" s="10" t="s">
        <v>26</v>
      </c>
      <c r="C274" s="86">
        <v>0.75</v>
      </c>
      <c r="D274" s="87">
        <v>1</v>
      </c>
      <c r="E274" s="87">
        <v>0.25</v>
      </c>
      <c r="F274" s="87">
        <v>0</v>
      </c>
      <c r="G274" s="87">
        <v>1</v>
      </c>
      <c r="H274" s="87">
        <v>0.25</v>
      </c>
      <c r="I274" s="87">
        <v>0</v>
      </c>
      <c r="J274" s="88">
        <v>0.25</v>
      </c>
      <c r="K274" s="87">
        <v>1</v>
      </c>
    </row>
    <row r="275" spans="1:23" ht="13.5">
      <c r="A275" s="120"/>
      <c r="B275" s="10" t="s">
        <v>21</v>
      </c>
      <c r="C275" s="86">
        <v>0.69199999999999995</v>
      </c>
      <c r="D275" s="87">
        <v>0.96199999999999997</v>
      </c>
      <c r="E275" s="87">
        <v>1</v>
      </c>
      <c r="F275" s="87">
        <v>0.154</v>
      </c>
      <c r="G275" s="87">
        <v>0.96199999999999997</v>
      </c>
      <c r="H275" s="87">
        <v>0.88500000000000001</v>
      </c>
      <c r="I275" s="87">
        <v>0.53800000000000003</v>
      </c>
      <c r="J275" s="88">
        <v>0.84599999999999997</v>
      </c>
      <c r="K275" s="87">
        <v>1</v>
      </c>
    </row>
    <row r="276" spans="1:23" ht="13.5">
      <c r="A276" s="120"/>
      <c r="B276" s="10" t="s">
        <v>22</v>
      </c>
      <c r="C276" s="86">
        <v>0</v>
      </c>
      <c r="D276" s="87">
        <v>1</v>
      </c>
      <c r="E276" s="87">
        <v>0.25</v>
      </c>
      <c r="F276" s="87">
        <v>0.75</v>
      </c>
      <c r="G276" s="87">
        <v>1</v>
      </c>
      <c r="H276" s="87">
        <v>0.25</v>
      </c>
      <c r="I276" s="87">
        <v>0.375</v>
      </c>
      <c r="J276" s="88">
        <v>0.375</v>
      </c>
      <c r="K276" s="87">
        <v>1</v>
      </c>
    </row>
    <row r="277" spans="1:23" ht="13.5">
      <c r="A277" s="120"/>
      <c r="B277" s="10" t="s">
        <v>23</v>
      </c>
      <c r="C277" s="86">
        <v>0.436</v>
      </c>
      <c r="D277" s="87">
        <v>0.92300000000000004</v>
      </c>
      <c r="E277" s="87">
        <v>7.6999999999999999E-2</v>
      </c>
      <c r="F277" s="87">
        <v>0.23100000000000001</v>
      </c>
      <c r="G277" s="87">
        <v>0.41</v>
      </c>
      <c r="H277" s="87">
        <v>0</v>
      </c>
      <c r="I277" s="87">
        <v>0</v>
      </c>
      <c r="J277" s="88">
        <v>0.66700000000000004</v>
      </c>
      <c r="K277" s="87">
        <v>1</v>
      </c>
    </row>
    <row r="278" spans="1:23" ht="13.5">
      <c r="A278" s="120"/>
      <c r="B278" s="10" t="s">
        <v>24</v>
      </c>
      <c r="C278" s="86">
        <v>0.29499999999999998</v>
      </c>
      <c r="D278" s="87">
        <v>1</v>
      </c>
      <c r="E278" s="87">
        <v>1.6E-2</v>
      </c>
      <c r="F278" s="87">
        <v>0.26200000000000001</v>
      </c>
      <c r="G278" s="87">
        <v>0.73799999999999999</v>
      </c>
      <c r="H278" s="87">
        <v>1.6E-2</v>
      </c>
      <c r="I278" s="87">
        <v>0</v>
      </c>
      <c r="J278" s="88">
        <v>0.18</v>
      </c>
      <c r="K278" s="87">
        <v>1</v>
      </c>
    </row>
    <row r="279" spans="1:23" ht="13.5">
      <c r="A279" s="120"/>
      <c r="B279" s="10" t="s">
        <v>25</v>
      </c>
      <c r="C279" s="86">
        <v>0.41699999999999998</v>
      </c>
      <c r="D279" s="87">
        <v>0.875</v>
      </c>
      <c r="E279" s="87">
        <v>4.2000000000000003E-2</v>
      </c>
      <c r="F279" s="87">
        <v>0.16700000000000001</v>
      </c>
      <c r="G279" s="87">
        <v>0.79200000000000004</v>
      </c>
      <c r="H279" s="87">
        <v>0.20799999999999999</v>
      </c>
      <c r="I279" s="87">
        <v>4.2000000000000003E-2</v>
      </c>
      <c r="J279" s="88">
        <v>0.20799999999999999</v>
      </c>
      <c r="K279" s="87">
        <v>1</v>
      </c>
    </row>
    <row r="280" spans="1:23" ht="13.5">
      <c r="A280" s="120"/>
      <c r="B280" s="10" t="s">
        <v>11</v>
      </c>
      <c r="C280" s="86">
        <v>0.435</v>
      </c>
      <c r="D280" s="87">
        <v>0.95699999999999996</v>
      </c>
      <c r="E280" s="87">
        <v>0.88400000000000001</v>
      </c>
      <c r="F280" s="87">
        <v>0.76800000000000002</v>
      </c>
      <c r="G280" s="87">
        <v>0.94199999999999995</v>
      </c>
      <c r="H280" s="87">
        <v>0.377</v>
      </c>
      <c r="I280" s="87">
        <v>0.28999999999999998</v>
      </c>
      <c r="J280" s="88">
        <v>0.31900000000000001</v>
      </c>
      <c r="K280" s="87">
        <v>1</v>
      </c>
    </row>
    <row r="281" spans="1:23" ht="13.5">
      <c r="A281" s="120"/>
      <c r="B281" s="10" t="s">
        <v>7</v>
      </c>
      <c r="C281" s="86">
        <v>0.111</v>
      </c>
      <c r="D281" s="87">
        <v>0.88900000000000001</v>
      </c>
      <c r="E281" s="87">
        <v>7.3999999999999996E-2</v>
      </c>
      <c r="F281" s="87">
        <v>7.3999999999999996E-2</v>
      </c>
      <c r="G281" s="87">
        <v>0.85199999999999998</v>
      </c>
      <c r="H281" s="87">
        <v>0.185</v>
      </c>
      <c r="I281" s="87">
        <v>0.33300000000000002</v>
      </c>
      <c r="J281" s="88">
        <v>0.33300000000000002</v>
      </c>
      <c r="K281" s="87">
        <v>1</v>
      </c>
    </row>
    <row r="282" spans="1:23" ht="13.5">
      <c r="A282" s="120"/>
      <c r="B282" s="10" t="s">
        <v>83</v>
      </c>
      <c r="C282" s="86">
        <v>0.111</v>
      </c>
      <c r="D282" s="87">
        <v>1</v>
      </c>
      <c r="E282" s="87">
        <v>0.66700000000000004</v>
      </c>
      <c r="F282" s="87">
        <v>0.88900000000000001</v>
      </c>
      <c r="G282" s="87">
        <v>0.55600000000000005</v>
      </c>
      <c r="H282" s="87">
        <v>0.111</v>
      </c>
      <c r="I282" s="87">
        <v>0.66700000000000004</v>
      </c>
      <c r="J282" s="88">
        <v>0.55600000000000005</v>
      </c>
      <c r="K282" s="87">
        <v>1</v>
      </c>
    </row>
    <row r="283" spans="1:23" ht="13.5">
      <c r="A283" s="120"/>
      <c r="B283" s="128"/>
      <c r="C283" s="129"/>
      <c r="D283" s="130"/>
      <c r="E283" s="130"/>
      <c r="F283" s="130"/>
      <c r="G283" s="130"/>
      <c r="H283" s="130"/>
      <c r="I283" s="130"/>
      <c r="J283" s="131"/>
      <c r="K283" s="130"/>
    </row>
    <row r="284" spans="1:23" ht="14.25" thickBot="1">
      <c r="A284" s="121"/>
      <c r="B284" s="19" t="s">
        <v>3</v>
      </c>
      <c r="C284" s="89">
        <v>0.47</v>
      </c>
      <c r="D284" s="90">
        <v>0.90800000000000003</v>
      </c>
      <c r="E284" s="90">
        <v>0.23699999999999999</v>
      </c>
      <c r="F284" s="90">
        <v>0.33600000000000002</v>
      </c>
      <c r="G284" s="90">
        <v>0.72</v>
      </c>
      <c r="H284" s="90">
        <v>0.19800000000000001</v>
      </c>
      <c r="I284" s="90">
        <v>0.221</v>
      </c>
      <c r="J284" s="91">
        <v>0.35599999999999998</v>
      </c>
      <c r="K284" s="90">
        <v>1</v>
      </c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</row>
    <row r="285" spans="1:23" ht="13.5" thickBot="1">
      <c r="A285" s="92" t="s">
        <v>52</v>
      </c>
      <c r="B285" s="63"/>
      <c r="C285" s="61"/>
      <c r="D285" s="62"/>
      <c r="E285" s="62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2"/>
      <c r="Q285" s="62"/>
      <c r="R285" s="61"/>
      <c r="S285" s="62"/>
      <c r="T285" s="62"/>
      <c r="U285" s="61"/>
      <c r="V285" s="62"/>
      <c r="W285" s="62"/>
    </row>
    <row r="286" spans="1:23">
      <c r="A286" s="336" t="s">
        <v>0</v>
      </c>
      <c r="B286" s="336" t="s">
        <v>0</v>
      </c>
      <c r="C286" s="335" t="s">
        <v>41</v>
      </c>
      <c r="D286" s="335"/>
      <c r="E286" s="335"/>
      <c r="F286" s="335"/>
      <c r="G286" s="335"/>
      <c r="H286" s="335"/>
      <c r="I286" s="335"/>
      <c r="J286" s="335"/>
      <c r="K286" s="335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</row>
    <row r="287" spans="1:23" ht="34.5">
      <c r="A287" s="337"/>
      <c r="B287" s="337"/>
      <c r="C287" s="67" t="s">
        <v>42</v>
      </c>
      <c r="D287" s="68" t="s">
        <v>43</v>
      </c>
      <c r="E287" s="68" t="s">
        <v>44</v>
      </c>
      <c r="F287" s="68" t="s">
        <v>45</v>
      </c>
      <c r="G287" s="68" t="s">
        <v>46</v>
      </c>
      <c r="H287" s="68" t="s">
        <v>47</v>
      </c>
      <c r="I287" s="68" t="s">
        <v>48</v>
      </c>
      <c r="J287" s="69" t="s">
        <v>49</v>
      </c>
      <c r="K287" s="69" t="s">
        <v>3</v>
      </c>
      <c r="L287" s="65"/>
      <c r="M287" s="66"/>
      <c r="N287" s="66"/>
      <c r="O287" s="65"/>
      <c r="P287" s="66"/>
      <c r="Q287" s="66"/>
      <c r="R287" s="65"/>
      <c r="S287" s="66"/>
      <c r="T287" s="66"/>
      <c r="U287" s="65"/>
      <c r="V287" s="66"/>
      <c r="W287" s="66"/>
    </row>
    <row r="288" spans="1:23" ht="14.25" thickBot="1">
      <c r="A288" s="338"/>
      <c r="B288" s="338"/>
      <c r="C288" s="70" t="s">
        <v>28</v>
      </c>
      <c r="D288" s="70" t="s">
        <v>28</v>
      </c>
      <c r="E288" s="70" t="s">
        <v>28</v>
      </c>
      <c r="F288" s="70" t="s">
        <v>28</v>
      </c>
      <c r="G288" s="70" t="s">
        <v>28</v>
      </c>
      <c r="H288" s="70" t="s">
        <v>28</v>
      </c>
      <c r="I288" s="70" t="s">
        <v>28</v>
      </c>
      <c r="J288" s="70" t="s">
        <v>28</v>
      </c>
      <c r="K288" s="82" t="s">
        <v>28</v>
      </c>
      <c r="L288" s="65"/>
      <c r="M288" s="66"/>
      <c r="N288" s="66"/>
      <c r="O288" s="65"/>
      <c r="P288" s="66"/>
      <c r="Q288" s="66"/>
      <c r="R288" s="65"/>
      <c r="S288" s="66"/>
      <c r="T288" s="66"/>
      <c r="U288" s="65"/>
      <c r="V288" s="66"/>
      <c r="W288" s="66"/>
    </row>
    <row r="289" spans="1:23" ht="13.5">
      <c r="A289" s="119" t="s">
        <v>30</v>
      </c>
      <c r="B289" s="5" t="s">
        <v>5</v>
      </c>
      <c r="C289" s="83">
        <v>6.2E-2</v>
      </c>
      <c r="D289" s="84">
        <v>3.2000000000000001E-2</v>
      </c>
      <c r="E289" s="84">
        <v>1.0999999999999999E-2</v>
      </c>
      <c r="F289" s="84">
        <v>0</v>
      </c>
      <c r="G289" s="84">
        <v>3.9E-2</v>
      </c>
      <c r="H289" s="84">
        <v>5.0999999999999997E-2</v>
      </c>
      <c r="I289" s="84">
        <v>8.5999999999999993E-2</v>
      </c>
      <c r="J289" s="85">
        <v>4.5999999999999999E-2</v>
      </c>
      <c r="K289" s="84">
        <v>3.7999999999999999E-2</v>
      </c>
      <c r="L289" s="65"/>
      <c r="M289" s="66"/>
      <c r="N289" s="66"/>
      <c r="O289" s="65"/>
      <c r="P289" s="66"/>
      <c r="Q289" s="66"/>
      <c r="R289" s="65"/>
      <c r="S289" s="66"/>
      <c r="T289" s="66"/>
      <c r="U289" s="65"/>
      <c r="V289" s="66"/>
      <c r="W289" s="66"/>
    </row>
    <row r="290" spans="1:23" ht="13.5">
      <c r="A290" s="120"/>
      <c r="B290" s="10" t="s">
        <v>6</v>
      </c>
      <c r="C290" s="86">
        <v>2.1999999999999999E-2</v>
      </c>
      <c r="D290" s="87">
        <v>1.4E-2</v>
      </c>
      <c r="E290" s="87">
        <v>4.2999999999999997E-2</v>
      </c>
      <c r="F290" s="87">
        <v>8.0000000000000002E-3</v>
      </c>
      <c r="G290" s="87">
        <v>1.6E-2</v>
      </c>
      <c r="H290" s="87">
        <v>6.0000000000000001E-3</v>
      </c>
      <c r="I290" s="87">
        <v>6.0000000000000001E-3</v>
      </c>
      <c r="J290" s="88">
        <v>7.0000000000000001E-3</v>
      </c>
      <c r="K290" s="87">
        <v>1.6E-2</v>
      </c>
      <c r="L290" s="65"/>
      <c r="M290" s="66"/>
      <c r="N290" s="66"/>
      <c r="O290" s="65"/>
      <c r="P290" s="66"/>
      <c r="Q290" s="66"/>
      <c r="R290" s="65"/>
      <c r="S290" s="66"/>
      <c r="T290" s="66"/>
      <c r="U290" s="65"/>
      <c r="V290" s="66"/>
      <c r="W290" s="66"/>
    </row>
    <row r="291" spans="1:23" ht="13.5">
      <c r="A291" s="120"/>
      <c r="B291" s="10" t="s">
        <v>16</v>
      </c>
      <c r="C291" s="86">
        <v>1.6E-2</v>
      </c>
      <c r="D291" s="87">
        <v>1.7000000000000001E-2</v>
      </c>
      <c r="E291" s="87">
        <v>0</v>
      </c>
      <c r="F291" s="87">
        <v>8.0000000000000002E-3</v>
      </c>
      <c r="G291" s="87">
        <v>5.0000000000000001E-3</v>
      </c>
      <c r="H291" s="87">
        <v>0</v>
      </c>
      <c r="I291" s="87">
        <v>6.0000000000000001E-3</v>
      </c>
      <c r="J291" s="88">
        <v>7.0000000000000001E-3</v>
      </c>
      <c r="K291" s="87">
        <v>1.9E-2</v>
      </c>
      <c r="L291" s="65"/>
      <c r="M291" s="66"/>
      <c r="N291" s="66"/>
      <c r="O291" s="65"/>
      <c r="P291" s="66"/>
      <c r="Q291" s="66"/>
      <c r="R291" s="65"/>
      <c r="S291" s="66"/>
      <c r="T291" s="66"/>
      <c r="U291" s="65"/>
      <c r="V291" s="66"/>
      <c r="W291" s="66"/>
    </row>
    <row r="292" spans="1:23" ht="13.5">
      <c r="A292" s="120"/>
      <c r="B292" s="10" t="s">
        <v>8</v>
      </c>
      <c r="C292" s="86">
        <v>9.9000000000000005E-2</v>
      </c>
      <c r="D292" s="87">
        <v>9.2999999999999999E-2</v>
      </c>
      <c r="E292" s="87">
        <v>3.2000000000000001E-2</v>
      </c>
      <c r="F292" s="87">
        <v>0.192</v>
      </c>
      <c r="G292" s="87">
        <v>7.0000000000000007E-2</v>
      </c>
      <c r="H292" s="87">
        <v>1.2999999999999999E-2</v>
      </c>
      <c r="I292" s="87">
        <v>0.04</v>
      </c>
      <c r="J292" s="88">
        <v>7.0999999999999994E-2</v>
      </c>
      <c r="K292" s="87">
        <v>8.5000000000000006E-2</v>
      </c>
      <c r="L292" s="65"/>
      <c r="M292" s="66"/>
      <c r="N292" s="66"/>
      <c r="O292" s="65"/>
      <c r="P292" s="66"/>
      <c r="Q292" s="66"/>
      <c r="R292" s="65"/>
      <c r="S292" s="66"/>
      <c r="T292" s="66"/>
      <c r="U292" s="65"/>
      <c r="V292" s="66"/>
      <c r="W292" s="66"/>
    </row>
    <row r="293" spans="1:23" ht="13.5">
      <c r="A293" s="120"/>
      <c r="B293" s="10" t="s">
        <v>10</v>
      </c>
      <c r="C293" s="86">
        <v>1.6E-2</v>
      </c>
      <c r="D293" s="87">
        <v>1.2999999999999999E-2</v>
      </c>
      <c r="E293" s="87">
        <v>5.0000000000000001E-3</v>
      </c>
      <c r="F293" s="87">
        <v>0</v>
      </c>
      <c r="G293" s="87">
        <v>1.7999999999999999E-2</v>
      </c>
      <c r="H293" s="87">
        <v>0</v>
      </c>
      <c r="I293" s="87">
        <v>2.3E-2</v>
      </c>
      <c r="J293" s="88">
        <v>1.4E-2</v>
      </c>
      <c r="K293" s="87">
        <v>1.2999999999999999E-2</v>
      </c>
      <c r="L293" s="65"/>
      <c r="M293" s="66"/>
      <c r="N293" s="66"/>
      <c r="O293" s="65"/>
      <c r="P293" s="66"/>
      <c r="Q293" s="66"/>
      <c r="R293" s="65"/>
      <c r="S293" s="66"/>
      <c r="T293" s="66"/>
      <c r="U293" s="65"/>
      <c r="V293" s="66"/>
      <c r="W293" s="66"/>
    </row>
    <row r="294" spans="1:23" ht="13.5">
      <c r="A294" s="120"/>
      <c r="B294" s="10" t="s">
        <v>12</v>
      </c>
      <c r="C294" s="86">
        <v>2.1999999999999999E-2</v>
      </c>
      <c r="D294" s="87">
        <v>2.1000000000000001E-2</v>
      </c>
      <c r="E294" s="87">
        <v>0</v>
      </c>
      <c r="F294" s="87">
        <v>4.0000000000000001E-3</v>
      </c>
      <c r="G294" s="87">
        <v>1.0999999999999999E-2</v>
      </c>
      <c r="H294" s="87">
        <v>0</v>
      </c>
      <c r="I294" s="87">
        <v>6.0000000000000001E-3</v>
      </c>
      <c r="J294" s="88">
        <v>1.4E-2</v>
      </c>
      <c r="K294" s="87">
        <v>1.9E-2</v>
      </c>
      <c r="L294" s="65"/>
      <c r="M294" s="66"/>
      <c r="N294" s="66"/>
      <c r="O294" s="65"/>
      <c r="P294" s="66"/>
      <c r="Q294" s="66"/>
      <c r="R294" s="65"/>
      <c r="S294" s="66"/>
      <c r="T294" s="66"/>
      <c r="U294" s="65"/>
      <c r="V294" s="66"/>
      <c r="W294" s="66"/>
    </row>
    <row r="295" spans="1:23" ht="13.5">
      <c r="A295" s="120"/>
      <c r="B295" s="10" t="s">
        <v>13</v>
      </c>
      <c r="C295" s="86">
        <v>6.2E-2</v>
      </c>
      <c r="D295" s="87">
        <v>4.9000000000000002E-2</v>
      </c>
      <c r="E295" s="87">
        <v>1.6E-2</v>
      </c>
      <c r="F295" s="87">
        <v>4.9000000000000002E-2</v>
      </c>
      <c r="G295" s="87">
        <v>3.5000000000000003E-2</v>
      </c>
      <c r="H295" s="87">
        <v>1.2999999999999999E-2</v>
      </c>
      <c r="I295" s="87">
        <v>3.4000000000000002E-2</v>
      </c>
      <c r="J295" s="88">
        <v>4.2999999999999997E-2</v>
      </c>
      <c r="K295" s="87">
        <v>4.3999999999999997E-2</v>
      </c>
      <c r="L295" s="65"/>
      <c r="M295" s="66"/>
      <c r="N295" s="66"/>
      <c r="O295" s="65"/>
      <c r="P295" s="66"/>
      <c r="Q295" s="66"/>
      <c r="R295" s="65"/>
      <c r="S295" s="66"/>
      <c r="T295" s="66"/>
      <c r="U295" s="65"/>
      <c r="V295" s="66"/>
      <c r="W295" s="66"/>
    </row>
    <row r="296" spans="1:23" ht="13.5">
      <c r="A296" s="120"/>
      <c r="B296" s="10" t="s">
        <v>14</v>
      </c>
      <c r="C296" s="86">
        <v>2.1999999999999999E-2</v>
      </c>
      <c r="D296" s="87">
        <v>2.8000000000000001E-2</v>
      </c>
      <c r="E296" s="87">
        <v>1.0999999999999999E-2</v>
      </c>
      <c r="F296" s="87">
        <v>3.7999999999999999E-2</v>
      </c>
      <c r="G296" s="87">
        <v>2.1000000000000001E-2</v>
      </c>
      <c r="H296" s="87">
        <v>6.0000000000000001E-3</v>
      </c>
      <c r="I296" s="87">
        <v>2.9000000000000001E-2</v>
      </c>
      <c r="J296" s="88">
        <v>1.4E-2</v>
      </c>
      <c r="K296" s="87">
        <v>2.7E-2</v>
      </c>
      <c r="L296" s="65"/>
      <c r="M296" s="66"/>
      <c r="N296" s="66"/>
      <c r="O296" s="65"/>
      <c r="P296" s="66"/>
      <c r="Q296" s="66"/>
      <c r="R296" s="65"/>
      <c r="S296" s="66"/>
      <c r="T296" s="66"/>
      <c r="U296" s="65"/>
      <c r="V296" s="66"/>
      <c r="W296" s="66"/>
    </row>
    <row r="297" spans="1:23" ht="13.5">
      <c r="A297" s="120"/>
      <c r="B297" s="10" t="s">
        <v>9</v>
      </c>
      <c r="C297" s="86">
        <v>0.20399999999999999</v>
      </c>
      <c r="D297" s="87">
        <v>0.14000000000000001</v>
      </c>
      <c r="E297" s="87">
        <v>7.3999999999999996E-2</v>
      </c>
      <c r="F297" s="87">
        <v>3.4000000000000002E-2</v>
      </c>
      <c r="G297" s="87">
        <v>0.19800000000000001</v>
      </c>
      <c r="H297" s="87">
        <v>0.35</v>
      </c>
      <c r="I297" s="87">
        <v>0.32600000000000001</v>
      </c>
      <c r="J297" s="88">
        <v>0.184</v>
      </c>
      <c r="K297" s="87">
        <v>0.16500000000000001</v>
      </c>
      <c r="L297" s="65"/>
      <c r="M297" s="66"/>
      <c r="N297" s="66"/>
      <c r="O297" s="65"/>
      <c r="P297" s="66"/>
      <c r="Q297" s="66"/>
      <c r="R297" s="65"/>
      <c r="S297" s="66"/>
      <c r="T297" s="66"/>
      <c r="U297" s="65"/>
      <c r="V297" s="66"/>
      <c r="W297" s="66"/>
    </row>
    <row r="298" spans="1:23" ht="13.5">
      <c r="A298" s="120"/>
      <c r="B298" s="10" t="s">
        <v>15</v>
      </c>
      <c r="C298" s="86">
        <v>1.0999999999999999E-2</v>
      </c>
      <c r="D298" s="87">
        <v>1.7000000000000001E-2</v>
      </c>
      <c r="E298" s="87">
        <v>2.1000000000000001E-2</v>
      </c>
      <c r="F298" s="87">
        <v>3.7999999999999999E-2</v>
      </c>
      <c r="G298" s="87">
        <v>1.0999999999999999E-2</v>
      </c>
      <c r="H298" s="87">
        <v>1.9E-2</v>
      </c>
      <c r="I298" s="87">
        <v>1.0999999999999999E-2</v>
      </c>
      <c r="J298" s="88">
        <v>7.0000000000000001E-3</v>
      </c>
      <c r="K298" s="87">
        <v>1.7999999999999999E-2</v>
      </c>
      <c r="L298" s="65"/>
      <c r="M298" s="66"/>
      <c r="N298" s="66"/>
      <c r="O298" s="65"/>
      <c r="P298" s="66"/>
      <c r="Q298" s="66"/>
      <c r="R298" s="65"/>
      <c r="S298" s="66"/>
      <c r="T298" s="66"/>
      <c r="U298" s="65"/>
      <c r="V298" s="66"/>
      <c r="W298" s="66"/>
    </row>
    <row r="299" spans="1:23" ht="13.5">
      <c r="A299" s="120"/>
      <c r="B299" s="10" t="s">
        <v>17</v>
      </c>
      <c r="C299" s="86">
        <v>9.0999999999999998E-2</v>
      </c>
      <c r="D299" s="87">
        <v>8.5000000000000006E-2</v>
      </c>
      <c r="E299" s="87">
        <v>9.6000000000000002E-2</v>
      </c>
      <c r="F299" s="87">
        <v>6.4000000000000001E-2</v>
      </c>
      <c r="G299" s="87">
        <v>8.5999999999999993E-2</v>
      </c>
      <c r="H299" s="87">
        <v>2.5000000000000001E-2</v>
      </c>
      <c r="I299" s="87">
        <v>6.0000000000000001E-3</v>
      </c>
      <c r="J299" s="88">
        <v>0.113</v>
      </c>
      <c r="K299" s="87">
        <v>7.8E-2</v>
      </c>
      <c r="L299" s="65"/>
      <c r="M299" s="66"/>
      <c r="N299" s="66"/>
      <c r="O299" s="65"/>
      <c r="P299" s="66"/>
      <c r="Q299" s="66"/>
      <c r="R299" s="65"/>
      <c r="S299" s="66"/>
      <c r="T299" s="66"/>
      <c r="U299" s="65"/>
      <c r="V299" s="66"/>
      <c r="W299" s="66"/>
    </row>
    <row r="300" spans="1:23" ht="13.5">
      <c r="A300" s="120"/>
      <c r="B300" s="10" t="s">
        <v>18</v>
      </c>
      <c r="C300" s="86">
        <v>1.0999999999999999E-2</v>
      </c>
      <c r="D300" s="87">
        <v>0.06</v>
      </c>
      <c r="E300" s="87">
        <v>0.106</v>
      </c>
      <c r="F300" s="87">
        <v>7.0999999999999994E-2</v>
      </c>
      <c r="G300" s="87">
        <v>5.0999999999999997E-2</v>
      </c>
      <c r="H300" s="87">
        <v>5.0999999999999997E-2</v>
      </c>
      <c r="I300" s="87">
        <v>0.08</v>
      </c>
      <c r="J300" s="88">
        <v>5.2999999999999999E-2</v>
      </c>
      <c r="K300" s="87">
        <v>5.7000000000000002E-2</v>
      </c>
      <c r="L300" s="65"/>
      <c r="M300" s="66"/>
      <c r="N300" s="66"/>
      <c r="O300" s="65"/>
      <c r="P300" s="66"/>
      <c r="Q300" s="66"/>
      <c r="R300" s="65"/>
      <c r="S300" s="66"/>
      <c r="T300" s="66"/>
      <c r="U300" s="65"/>
      <c r="V300" s="66"/>
      <c r="W300" s="66"/>
    </row>
    <row r="301" spans="1:23" ht="13.5">
      <c r="A301" s="120"/>
      <c r="B301" s="10" t="s">
        <v>19</v>
      </c>
      <c r="C301" s="86">
        <v>8.5999999999999993E-2</v>
      </c>
      <c r="D301" s="87">
        <v>0.06</v>
      </c>
      <c r="E301" s="87">
        <v>3.2000000000000001E-2</v>
      </c>
      <c r="F301" s="87">
        <v>0.113</v>
      </c>
      <c r="G301" s="87">
        <v>6.0999999999999999E-2</v>
      </c>
      <c r="H301" s="87">
        <v>5.7000000000000002E-2</v>
      </c>
      <c r="I301" s="87">
        <v>4.5999999999999999E-2</v>
      </c>
      <c r="J301" s="88">
        <v>5.7000000000000002E-2</v>
      </c>
      <c r="K301" s="87">
        <v>6.4000000000000001E-2</v>
      </c>
      <c r="L301" s="65"/>
      <c r="M301" s="66"/>
      <c r="N301" s="66"/>
      <c r="O301" s="65"/>
      <c r="P301" s="66"/>
      <c r="Q301" s="66"/>
      <c r="R301" s="65"/>
      <c r="S301" s="66"/>
      <c r="T301" s="66"/>
      <c r="U301" s="65"/>
      <c r="V301" s="66"/>
      <c r="W301" s="66"/>
    </row>
    <row r="302" spans="1:23" ht="13.5">
      <c r="A302" s="120"/>
      <c r="B302" s="10" t="s">
        <v>20</v>
      </c>
      <c r="C302" s="86">
        <v>8.0000000000000002E-3</v>
      </c>
      <c r="D302" s="87">
        <v>1.9E-2</v>
      </c>
      <c r="E302" s="87">
        <v>5.0000000000000001E-3</v>
      </c>
      <c r="F302" s="87">
        <v>0</v>
      </c>
      <c r="G302" s="87">
        <v>1.0999999999999999E-2</v>
      </c>
      <c r="H302" s="87">
        <v>0</v>
      </c>
      <c r="I302" s="87">
        <v>0</v>
      </c>
      <c r="J302" s="88">
        <v>0</v>
      </c>
      <c r="K302" s="87">
        <v>0.02</v>
      </c>
      <c r="L302" s="65"/>
      <c r="M302" s="66"/>
      <c r="N302" s="66"/>
      <c r="O302" s="65"/>
      <c r="P302" s="66"/>
      <c r="Q302" s="66"/>
      <c r="R302" s="65"/>
      <c r="S302" s="66"/>
      <c r="T302" s="66"/>
      <c r="U302" s="65"/>
      <c r="V302" s="66"/>
      <c r="W302" s="66"/>
    </row>
    <row r="303" spans="1:23" ht="13.5">
      <c r="A303" s="120"/>
      <c r="B303" s="10" t="s">
        <v>26</v>
      </c>
      <c r="C303" s="86">
        <v>8.0000000000000002E-3</v>
      </c>
      <c r="D303" s="87">
        <v>6.0000000000000001E-3</v>
      </c>
      <c r="E303" s="87">
        <v>5.0000000000000001E-3</v>
      </c>
      <c r="F303" s="87">
        <v>0</v>
      </c>
      <c r="G303" s="87">
        <v>7.0000000000000001E-3</v>
      </c>
      <c r="H303" s="87">
        <v>6.0000000000000001E-3</v>
      </c>
      <c r="I303" s="87">
        <v>0</v>
      </c>
      <c r="J303" s="88">
        <v>4.0000000000000001E-3</v>
      </c>
      <c r="K303" s="87">
        <v>5.0000000000000001E-3</v>
      </c>
      <c r="L303" s="65"/>
      <c r="M303" s="66"/>
      <c r="N303" s="66"/>
      <c r="O303" s="65"/>
      <c r="P303" s="66"/>
      <c r="Q303" s="66"/>
      <c r="R303" s="65"/>
      <c r="S303" s="66"/>
      <c r="T303" s="66"/>
      <c r="U303" s="65"/>
      <c r="V303" s="66"/>
      <c r="W303" s="66"/>
    </row>
    <row r="304" spans="1:23" ht="13.5">
      <c r="A304" s="120"/>
      <c r="B304" s="10" t="s">
        <v>21</v>
      </c>
      <c r="C304" s="86">
        <v>4.8000000000000001E-2</v>
      </c>
      <c r="D304" s="87">
        <v>3.5000000000000003E-2</v>
      </c>
      <c r="E304" s="87">
        <v>0.13800000000000001</v>
      </c>
      <c r="F304" s="87">
        <v>1.4999999999999999E-2</v>
      </c>
      <c r="G304" s="87">
        <v>4.3999999999999997E-2</v>
      </c>
      <c r="H304" s="87">
        <v>0.14599999999999999</v>
      </c>
      <c r="I304" s="87">
        <v>0.08</v>
      </c>
      <c r="J304" s="88">
        <v>7.8E-2</v>
      </c>
      <c r="K304" s="87">
        <v>3.3000000000000002E-2</v>
      </c>
      <c r="L304" s="65"/>
      <c r="M304" s="66"/>
      <c r="N304" s="66"/>
      <c r="O304" s="65"/>
      <c r="P304" s="66"/>
      <c r="Q304" s="66"/>
      <c r="R304" s="65"/>
      <c r="S304" s="66"/>
      <c r="T304" s="66"/>
      <c r="U304" s="65"/>
      <c r="V304" s="66"/>
      <c r="W304" s="66"/>
    </row>
    <row r="305" spans="1:23" ht="13.5">
      <c r="A305" s="120"/>
      <c r="B305" s="10" t="s">
        <v>22</v>
      </c>
      <c r="C305" s="86">
        <v>0</v>
      </c>
      <c r="D305" s="87">
        <v>1.0999999999999999E-2</v>
      </c>
      <c r="E305" s="87">
        <v>1.0999999999999999E-2</v>
      </c>
      <c r="F305" s="87">
        <v>2.3E-2</v>
      </c>
      <c r="G305" s="87">
        <v>1.4E-2</v>
      </c>
      <c r="H305" s="87">
        <v>1.2999999999999999E-2</v>
      </c>
      <c r="I305" s="87">
        <v>1.7000000000000001E-2</v>
      </c>
      <c r="J305" s="88">
        <v>1.0999999999999999E-2</v>
      </c>
      <c r="K305" s="87">
        <v>0.01</v>
      </c>
      <c r="L305" s="65"/>
      <c r="M305" s="66"/>
      <c r="N305" s="66"/>
      <c r="O305" s="65"/>
      <c r="P305" s="66"/>
      <c r="Q305" s="66"/>
      <c r="R305" s="65"/>
      <c r="S305" s="66"/>
      <c r="T305" s="66"/>
      <c r="U305" s="65"/>
      <c r="V305" s="66"/>
      <c r="W305" s="66"/>
    </row>
    <row r="306" spans="1:23" ht="13.5">
      <c r="A306" s="120"/>
      <c r="B306" s="10" t="s">
        <v>23</v>
      </c>
      <c r="C306" s="86">
        <v>4.5999999999999999E-2</v>
      </c>
      <c r="D306" s="87">
        <v>0.05</v>
      </c>
      <c r="E306" s="87">
        <v>1.6E-2</v>
      </c>
      <c r="F306" s="87">
        <v>3.4000000000000002E-2</v>
      </c>
      <c r="G306" s="87">
        <v>2.8000000000000001E-2</v>
      </c>
      <c r="H306" s="87">
        <v>0</v>
      </c>
      <c r="I306" s="87">
        <v>0</v>
      </c>
      <c r="J306" s="88">
        <v>9.1999999999999998E-2</v>
      </c>
      <c r="K306" s="87">
        <v>4.9000000000000002E-2</v>
      </c>
      <c r="L306" s="65"/>
      <c r="M306" s="66"/>
      <c r="N306" s="66"/>
      <c r="O306" s="65"/>
      <c r="P306" s="66"/>
      <c r="Q306" s="66"/>
      <c r="R306" s="65"/>
      <c r="S306" s="66"/>
      <c r="T306" s="66"/>
      <c r="U306" s="65"/>
      <c r="V306" s="66"/>
      <c r="W306" s="66"/>
    </row>
    <row r="307" spans="1:23" ht="13.5">
      <c r="A307" s="120"/>
      <c r="B307" s="10" t="s">
        <v>24</v>
      </c>
      <c r="C307" s="86">
        <v>4.8000000000000001E-2</v>
      </c>
      <c r="D307" s="87">
        <v>8.5000000000000006E-2</v>
      </c>
      <c r="E307" s="87">
        <v>5.0000000000000001E-3</v>
      </c>
      <c r="F307" s="87">
        <v>0.06</v>
      </c>
      <c r="G307" s="87">
        <v>7.9000000000000001E-2</v>
      </c>
      <c r="H307" s="87">
        <v>6.0000000000000001E-3</v>
      </c>
      <c r="I307" s="87">
        <v>0</v>
      </c>
      <c r="J307" s="88">
        <v>3.9E-2</v>
      </c>
      <c r="K307" s="87">
        <v>7.6999999999999999E-2</v>
      </c>
      <c r="L307" s="65"/>
      <c r="M307" s="66"/>
      <c r="N307" s="66"/>
      <c r="O307" s="65"/>
      <c r="P307" s="66"/>
      <c r="Q307" s="66"/>
      <c r="R307" s="65"/>
      <c r="S307" s="66"/>
      <c r="T307" s="66"/>
      <c r="U307" s="65"/>
      <c r="V307" s="66"/>
      <c r="W307" s="66"/>
    </row>
    <row r="308" spans="1:23" ht="13.5">
      <c r="A308" s="120"/>
      <c r="B308" s="10" t="s">
        <v>25</v>
      </c>
      <c r="C308" s="86">
        <v>2.7E-2</v>
      </c>
      <c r="D308" s="87">
        <v>2.9000000000000001E-2</v>
      </c>
      <c r="E308" s="87">
        <v>5.0000000000000001E-3</v>
      </c>
      <c r="F308" s="87">
        <v>1.4999999999999999E-2</v>
      </c>
      <c r="G308" s="87">
        <v>3.3000000000000002E-2</v>
      </c>
      <c r="H308" s="87">
        <v>3.2000000000000001E-2</v>
      </c>
      <c r="I308" s="87">
        <v>6.0000000000000001E-3</v>
      </c>
      <c r="J308" s="88">
        <v>1.7999999999999999E-2</v>
      </c>
      <c r="K308" s="87">
        <v>0.03</v>
      </c>
      <c r="L308" s="65"/>
      <c r="M308" s="66"/>
      <c r="N308" s="66"/>
      <c r="O308" s="65"/>
      <c r="P308" s="66"/>
      <c r="Q308" s="66"/>
      <c r="R308" s="65"/>
      <c r="S308" s="66"/>
      <c r="T308" s="66"/>
      <c r="U308" s="65"/>
      <c r="V308" s="66"/>
      <c r="W308" s="66"/>
    </row>
    <row r="309" spans="1:23" ht="13.5">
      <c r="A309" s="120"/>
      <c r="B309" s="10" t="s">
        <v>11</v>
      </c>
      <c r="C309" s="86">
        <v>8.1000000000000003E-2</v>
      </c>
      <c r="D309" s="87">
        <v>9.1999999999999998E-2</v>
      </c>
      <c r="E309" s="87">
        <v>0.32400000000000001</v>
      </c>
      <c r="F309" s="87">
        <v>0.19900000000000001</v>
      </c>
      <c r="G309" s="87">
        <v>0.114</v>
      </c>
      <c r="H309" s="87">
        <v>0.16600000000000001</v>
      </c>
      <c r="I309" s="87">
        <v>0.114</v>
      </c>
      <c r="J309" s="88">
        <v>7.8E-2</v>
      </c>
      <c r="K309" s="87">
        <v>8.6999999999999994E-2</v>
      </c>
      <c r="L309" s="65"/>
      <c r="M309" s="66"/>
      <c r="N309" s="66"/>
      <c r="O309" s="65"/>
      <c r="P309" s="66"/>
      <c r="Q309" s="66"/>
      <c r="R309" s="65"/>
      <c r="S309" s="66"/>
      <c r="T309" s="66"/>
      <c r="U309" s="65"/>
      <c r="V309" s="66"/>
      <c r="W309" s="66"/>
    </row>
    <row r="310" spans="1:23" ht="13.5">
      <c r="A310" s="120"/>
      <c r="B310" s="10" t="s">
        <v>7</v>
      </c>
      <c r="C310" s="86">
        <v>8.0000000000000002E-3</v>
      </c>
      <c r="D310" s="87">
        <v>3.3000000000000002E-2</v>
      </c>
      <c r="E310" s="87">
        <v>1.0999999999999999E-2</v>
      </c>
      <c r="F310" s="87">
        <v>8.0000000000000002E-3</v>
      </c>
      <c r="G310" s="87">
        <v>0.04</v>
      </c>
      <c r="H310" s="87">
        <v>3.2000000000000001E-2</v>
      </c>
      <c r="I310" s="87">
        <v>5.0999999999999997E-2</v>
      </c>
      <c r="J310" s="88">
        <v>3.2000000000000001E-2</v>
      </c>
      <c r="K310" s="87">
        <v>3.4000000000000002E-2</v>
      </c>
    </row>
    <row r="311" spans="1:23" ht="13.5">
      <c r="A311" s="120"/>
      <c r="B311" s="10" t="s">
        <v>83</v>
      </c>
      <c r="C311" s="86">
        <v>3.0000000000000001E-3</v>
      </c>
      <c r="D311" s="87">
        <v>1.2999999999999999E-2</v>
      </c>
      <c r="E311" s="87">
        <v>3.2000000000000001E-2</v>
      </c>
      <c r="F311" s="87">
        <v>0.03</v>
      </c>
      <c r="G311" s="87">
        <v>8.9999999999999993E-3</v>
      </c>
      <c r="H311" s="87">
        <v>6.0000000000000001E-3</v>
      </c>
      <c r="I311" s="87">
        <v>3.4000000000000002E-2</v>
      </c>
      <c r="J311" s="88">
        <v>1.7999999999999999E-2</v>
      </c>
      <c r="K311" s="87">
        <v>1.0999999999999999E-2</v>
      </c>
      <c r="L311" s="65"/>
      <c r="M311" s="66"/>
      <c r="N311" s="66"/>
      <c r="O311" s="65"/>
      <c r="P311" s="66"/>
      <c r="Q311" s="66"/>
      <c r="R311" s="65"/>
      <c r="S311" s="66"/>
      <c r="T311" s="66"/>
      <c r="U311" s="65"/>
      <c r="V311" s="66"/>
      <c r="W311" s="66"/>
    </row>
    <row r="312" spans="1:23" ht="13.5">
      <c r="A312" s="120"/>
      <c r="B312" s="128"/>
      <c r="C312" s="129"/>
      <c r="D312" s="130"/>
      <c r="E312" s="130"/>
      <c r="F312" s="130"/>
      <c r="G312" s="130"/>
      <c r="H312" s="130"/>
      <c r="I312" s="130"/>
      <c r="J312" s="131"/>
      <c r="K312" s="130"/>
    </row>
    <row r="313" spans="1:23" ht="14.25" thickBot="1">
      <c r="A313" s="121"/>
      <c r="B313" s="19" t="s">
        <v>3</v>
      </c>
      <c r="C313" s="89">
        <v>1</v>
      </c>
      <c r="D313" s="90">
        <v>1</v>
      </c>
      <c r="E313" s="90">
        <v>1</v>
      </c>
      <c r="F313" s="90">
        <v>1</v>
      </c>
      <c r="G313" s="90">
        <v>1</v>
      </c>
      <c r="H313" s="90">
        <v>1</v>
      </c>
      <c r="I313" s="90">
        <v>1</v>
      </c>
      <c r="J313" s="91">
        <v>1</v>
      </c>
      <c r="K313" s="90">
        <v>1</v>
      </c>
    </row>
    <row r="314" spans="1:23" ht="13.5">
      <c r="A314" s="58"/>
      <c r="B314" s="58"/>
      <c r="C314" s="32"/>
      <c r="D314" s="33"/>
      <c r="E314" s="57"/>
      <c r="F314" s="32"/>
      <c r="G314" s="33"/>
      <c r="H314" s="33"/>
    </row>
    <row r="315" spans="1:23" ht="13.5">
      <c r="A315" s="58"/>
      <c r="B315" s="58"/>
      <c r="C315" s="32"/>
      <c r="D315" s="33"/>
      <c r="E315" s="30"/>
      <c r="F315" s="32"/>
      <c r="G315" s="33"/>
      <c r="H315" s="33"/>
    </row>
    <row r="316" spans="1:23" ht="13.5" customHeight="1" thickBot="1">
      <c r="A316" s="99">
        <v>2010</v>
      </c>
      <c r="B316" s="95"/>
      <c r="C316" s="93"/>
      <c r="D316" s="93"/>
      <c r="E316" s="93"/>
      <c r="F316" s="94"/>
      <c r="G316" s="94"/>
      <c r="H316" s="94"/>
      <c r="I316" s="94"/>
      <c r="J316" s="94"/>
      <c r="K316" s="94"/>
    </row>
    <row r="317" spans="1:23" ht="13.9" customHeight="1">
      <c r="A317" s="197" t="s">
        <v>0</v>
      </c>
      <c r="B317" s="198" t="s">
        <v>0</v>
      </c>
      <c r="C317" s="331" t="s">
        <v>53</v>
      </c>
      <c r="D317" s="332"/>
      <c r="E317" s="332"/>
      <c r="F317" s="333"/>
    </row>
    <row r="318" spans="1:23" ht="12.75">
      <c r="A318" s="199"/>
      <c r="B318" s="100"/>
      <c r="C318" s="331" t="s">
        <v>34</v>
      </c>
      <c r="D318" s="332"/>
      <c r="E318" s="332"/>
      <c r="F318" s="333"/>
    </row>
    <row r="319" spans="1:23" ht="12.75">
      <c r="A319" s="200"/>
      <c r="B319" s="201"/>
      <c r="C319" s="202" t="s">
        <v>70</v>
      </c>
      <c r="D319" s="203" t="s">
        <v>1</v>
      </c>
      <c r="E319" s="203" t="s">
        <v>71</v>
      </c>
      <c r="F319" s="204" t="s">
        <v>2</v>
      </c>
    </row>
    <row r="320" spans="1:23">
      <c r="A320" s="205" t="s">
        <v>30</v>
      </c>
      <c r="B320" s="206" t="s">
        <v>5</v>
      </c>
      <c r="C320" s="207">
        <f>C117</f>
        <v>29</v>
      </c>
      <c r="D320" s="208">
        <f>C320/$M$148</f>
        <v>3.0082987551867221E-2</v>
      </c>
      <c r="E320" s="207">
        <f>$M117-C320</f>
        <v>5</v>
      </c>
      <c r="F320" s="208">
        <f>E320/$M$148</f>
        <v>5.1867219917012446E-3</v>
      </c>
    </row>
    <row r="321" spans="1:6" ht="12.75">
      <c r="A321" s="209"/>
      <c r="B321" s="98" t="s">
        <v>6</v>
      </c>
      <c r="C321" s="210">
        <f t="shared" ref="C321:C351" si="74">C118</f>
        <v>21</v>
      </c>
      <c r="D321" s="103">
        <f t="shared" ref="D321:D351" si="75">C321/$M$148</f>
        <v>2.1784232365145227E-2</v>
      </c>
      <c r="E321" s="210">
        <f t="shared" ref="E321:E351" si="76">$M118-C321</f>
        <v>12</v>
      </c>
      <c r="F321" s="103">
        <f t="shared" ref="F321:F351" si="77">E321/$M$148</f>
        <v>1.2448132780082987E-2</v>
      </c>
    </row>
    <row r="322" spans="1:6" ht="12.75">
      <c r="A322" s="209"/>
      <c r="B322" s="98" t="s">
        <v>64</v>
      </c>
      <c r="C322" s="210">
        <f t="shared" si="74"/>
        <v>2</v>
      </c>
      <c r="D322" s="103">
        <f t="shared" si="75"/>
        <v>2.0746887966804979E-3</v>
      </c>
      <c r="E322" s="210">
        <f t="shared" si="76"/>
        <v>4</v>
      </c>
      <c r="F322" s="103">
        <f t="shared" si="77"/>
        <v>4.1493775933609959E-3</v>
      </c>
    </row>
    <row r="323" spans="1:6" ht="12.75">
      <c r="A323" s="209"/>
      <c r="B323" s="98" t="s">
        <v>65</v>
      </c>
      <c r="C323" s="210">
        <f t="shared" si="74"/>
        <v>25</v>
      </c>
      <c r="D323" s="103">
        <f t="shared" si="75"/>
        <v>2.5933609958506226E-2</v>
      </c>
      <c r="E323" s="210">
        <f t="shared" si="76"/>
        <v>28</v>
      </c>
      <c r="F323" s="103">
        <f t="shared" si="77"/>
        <v>2.9045643153526972E-2</v>
      </c>
    </row>
    <row r="324" spans="1:6" ht="12.75">
      <c r="A324" s="209"/>
      <c r="B324" s="98" t="s">
        <v>16</v>
      </c>
      <c r="C324" s="210">
        <f t="shared" si="74"/>
        <v>21</v>
      </c>
      <c r="D324" s="103">
        <f t="shared" si="75"/>
        <v>2.1784232365145227E-2</v>
      </c>
      <c r="E324" s="210">
        <f t="shared" si="76"/>
        <v>14</v>
      </c>
      <c r="F324" s="103">
        <f t="shared" si="77"/>
        <v>1.4522821576763486E-2</v>
      </c>
    </row>
    <row r="325" spans="1:6" ht="13.15" customHeight="1">
      <c r="A325" s="209"/>
      <c r="B325" s="98" t="s">
        <v>8</v>
      </c>
      <c r="C325" s="210">
        <f t="shared" si="74"/>
        <v>31</v>
      </c>
      <c r="D325" s="103">
        <f t="shared" si="75"/>
        <v>3.2157676348547715E-2</v>
      </c>
      <c r="E325" s="210">
        <f t="shared" si="76"/>
        <v>11</v>
      </c>
      <c r="F325" s="103">
        <f t="shared" si="77"/>
        <v>1.1410788381742738E-2</v>
      </c>
    </row>
    <row r="326" spans="1:6" ht="12.75">
      <c r="A326" s="209"/>
      <c r="B326" s="98" t="s">
        <v>10</v>
      </c>
      <c r="C326" s="210">
        <f t="shared" si="74"/>
        <v>5</v>
      </c>
      <c r="D326" s="103">
        <f t="shared" si="75"/>
        <v>5.1867219917012446E-3</v>
      </c>
      <c r="E326" s="210">
        <f t="shared" si="76"/>
        <v>0</v>
      </c>
      <c r="F326" s="103">
        <f t="shared" si="77"/>
        <v>0</v>
      </c>
    </row>
    <row r="327" spans="1:6" ht="12.75">
      <c r="A327" s="209"/>
      <c r="B327" s="98" t="s">
        <v>12</v>
      </c>
      <c r="C327" s="210">
        <f t="shared" si="74"/>
        <v>12</v>
      </c>
      <c r="D327" s="103">
        <f t="shared" si="75"/>
        <v>1.2448132780082987E-2</v>
      </c>
      <c r="E327" s="210">
        <f t="shared" si="76"/>
        <v>5</v>
      </c>
      <c r="F327" s="103">
        <f t="shared" si="77"/>
        <v>5.1867219917012446E-3</v>
      </c>
    </row>
    <row r="328" spans="1:6" ht="12.75">
      <c r="A328" s="209"/>
      <c r="B328" s="98" t="s">
        <v>13</v>
      </c>
      <c r="C328" s="210">
        <f t="shared" si="74"/>
        <v>23</v>
      </c>
      <c r="D328" s="103">
        <f t="shared" si="75"/>
        <v>2.3858921161825725E-2</v>
      </c>
      <c r="E328" s="210">
        <f t="shared" si="76"/>
        <v>18</v>
      </c>
      <c r="F328" s="103">
        <f t="shared" si="77"/>
        <v>1.8672199170124481E-2</v>
      </c>
    </row>
    <row r="329" spans="1:6" ht="12.75">
      <c r="A329" s="209"/>
      <c r="B329" s="98" t="s">
        <v>14</v>
      </c>
      <c r="C329" s="210">
        <f t="shared" si="74"/>
        <v>19</v>
      </c>
      <c r="D329" s="103">
        <f t="shared" si="75"/>
        <v>1.970954356846473E-2</v>
      </c>
      <c r="E329" s="210">
        <f t="shared" si="76"/>
        <v>6</v>
      </c>
      <c r="F329" s="103">
        <f t="shared" si="77"/>
        <v>6.2240663900414933E-3</v>
      </c>
    </row>
    <row r="330" spans="1:6" ht="12.75">
      <c r="A330" s="209"/>
      <c r="B330" s="98" t="s">
        <v>66</v>
      </c>
      <c r="C330" s="210">
        <f t="shared" si="74"/>
        <v>8</v>
      </c>
      <c r="D330" s="103">
        <f t="shared" si="75"/>
        <v>8.2987551867219917E-3</v>
      </c>
      <c r="E330" s="210">
        <f t="shared" si="76"/>
        <v>8</v>
      </c>
      <c r="F330" s="103">
        <f t="shared" si="77"/>
        <v>8.2987551867219917E-3</v>
      </c>
    </row>
    <row r="331" spans="1:6" ht="12.75">
      <c r="A331" s="209"/>
      <c r="B331" s="98" t="s">
        <v>9</v>
      </c>
      <c r="C331" s="210">
        <f t="shared" si="74"/>
        <v>76</v>
      </c>
      <c r="D331" s="103">
        <f t="shared" si="75"/>
        <v>7.8838174273858919E-2</v>
      </c>
      <c r="E331" s="210">
        <f t="shared" si="76"/>
        <v>24</v>
      </c>
      <c r="F331" s="103">
        <f t="shared" si="77"/>
        <v>2.4896265560165973E-2</v>
      </c>
    </row>
    <row r="332" spans="1:6" ht="12.75">
      <c r="A332" s="209"/>
      <c r="B332" s="98" t="s">
        <v>15</v>
      </c>
      <c r="C332" s="210">
        <f t="shared" si="74"/>
        <v>20</v>
      </c>
      <c r="D332" s="103">
        <f t="shared" si="75"/>
        <v>2.0746887966804978E-2</v>
      </c>
      <c r="E332" s="210">
        <f t="shared" si="76"/>
        <v>11</v>
      </c>
      <c r="F332" s="103">
        <f t="shared" si="77"/>
        <v>1.1410788381742738E-2</v>
      </c>
    </row>
    <row r="333" spans="1:6" ht="12.75">
      <c r="A333" s="209"/>
      <c r="B333" s="98" t="s">
        <v>17</v>
      </c>
      <c r="C333" s="210">
        <f t="shared" si="74"/>
        <v>35</v>
      </c>
      <c r="D333" s="103">
        <f t="shared" si="75"/>
        <v>3.6307053941908717E-2</v>
      </c>
      <c r="E333" s="210">
        <f t="shared" si="76"/>
        <v>12</v>
      </c>
      <c r="F333" s="103">
        <f t="shared" si="77"/>
        <v>1.2448132780082987E-2</v>
      </c>
    </row>
    <row r="334" spans="1:6" ht="12.75">
      <c r="A334" s="209"/>
      <c r="B334" s="98" t="s">
        <v>18</v>
      </c>
      <c r="C334" s="210">
        <f t="shared" si="74"/>
        <v>0</v>
      </c>
      <c r="D334" s="103">
        <f t="shared" si="75"/>
        <v>0</v>
      </c>
      <c r="E334" s="210">
        <f t="shared" si="76"/>
        <v>30</v>
      </c>
      <c r="F334" s="103">
        <f t="shared" si="77"/>
        <v>3.1120331950207469E-2</v>
      </c>
    </row>
    <row r="335" spans="1:6" ht="12.75">
      <c r="A335" s="209"/>
      <c r="B335" s="98" t="s">
        <v>19</v>
      </c>
      <c r="C335" s="210">
        <f t="shared" si="74"/>
        <v>76</v>
      </c>
      <c r="D335" s="103">
        <f t="shared" si="75"/>
        <v>7.8838174273858919E-2</v>
      </c>
      <c r="E335" s="210">
        <f t="shared" si="76"/>
        <v>36</v>
      </c>
      <c r="F335" s="103">
        <f t="shared" si="77"/>
        <v>3.7344398340248962E-2</v>
      </c>
    </row>
    <row r="336" spans="1:6" ht="12.75">
      <c r="A336" s="209"/>
      <c r="B336" s="98" t="s">
        <v>67</v>
      </c>
      <c r="C336" s="210">
        <f t="shared" si="74"/>
        <v>3</v>
      </c>
      <c r="D336" s="103">
        <f t="shared" si="75"/>
        <v>3.1120331950207467E-3</v>
      </c>
      <c r="E336" s="210">
        <f t="shared" si="76"/>
        <v>23</v>
      </c>
      <c r="F336" s="103">
        <f t="shared" si="77"/>
        <v>2.3858921161825725E-2</v>
      </c>
    </row>
    <row r="337" spans="1:8" ht="12.75">
      <c r="A337" s="209"/>
      <c r="B337" s="98" t="s">
        <v>20</v>
      </c>
      <c r="C337" s="210">
        <f t="shared" si="74"/>
        <v>1</v>
      </c>
      <c r="D337" s="103">
        <f t="shared" si="75"/>
        <v>1.037344398340249E-3</v>
      </c>
      <c r="E337" s="210">
        <f t="shared" si="76"/>
        <v>3</v>
      </c>
      <c r="F337" s="103">
        <f t="shared" si="77"/>
        <v>3.1120331950207467E-3</v>
      </c>
    </row>
    <row r="338" spans="1:8" ht="12.75">
      <c r="A338" s="209"/>
      <c r="B338" s="98" t="s">
        <v>26</v>
      </c>
      <c r="C338" s="210">
        <f t="shared" si="74"/>
        <v>2</v>
      </c>
      <c r="D338" s="103">
        <f t="shared" si="75"/>
        <v>2.0746887966804979E-3</v>
      </c>
      <c r="E338" s="210">
        <f t="shared" si="76"/>
        <v>3</v>
      </c>
      <c r="F338" s="103">
        <f t="shared" si="77"/>
        <v>3.1120331950207467E-3</v>
      </c>
    </row>
    <row r="339" spans="1:8" ht="12.75">
      <c r="A339" s="209"/>
      <c r="B339" s="98" t="s">
        <v>21</v>
      </c>
      <c r="C339" s="210">
        <f t="shared" si="74"/>
        <v>9</v>
      </c>
      <c r="D339" s="103">
        <f t="shared" si="75"/>
        <v>9.3360995850622405E-3</v>
      </c>
      <c r="E339" s="210">
        <f t="shared" si="76"/>
        <v>2</v>
      </c>
      <c r="F339" s="103">
        <f t="shared" si="77"/>
        <v>2.0746887966804979E-3</v>
      </c>
    </row>
    <row r="340" spans="1:8" ht="12.75">
      <c r="A340" s="209"/>
      <c r="B340" s="98" t="s">
        <v>22</v>
      </c>
      <c r="C340" s="210">
        <f t="shared" si="74"/>
        <v>1</v>
      </c>
      <c r="D340" s="103">
        <f t="shared" si="75"/>
        <v>1.037344398340249E-3</v>
      </c>
      <c r="E340" s="210">
        <f t="shared" si="76"/>
        <v>13</v>
      </c>
      <c r="F340" s="103">
        <f t="shared" si="77"/>
        <v>1.3485477178423237E-2</v>
      </c>
    </row>
    <row r="341" spans="1:8" ht="12.75">
      <c r="A341" s="209"/>
      <c r="B341" s="98" t="s">
        <v>23</v>
      </c>
      <c r="C341" s="210">
        <f t="shared" si="74"/>
        <v>28</v>
      </c>
      <c r="D341" s="103">
        <f t="shared" si="75"/>
        <v>2.9045643153526972E-2</v>
      </c>
      <c r="E341" s="210">
        <f t="shared" si="76"/>
        <v>6</v>
      </c>
      <c r="F341" s="103">
        <f t="shared" si="77"/>
        <v>6.2240663900414933E-3</v>
      </c>
    </row>
    <row r="342" spans="1:8" ht="12.75">
      <c r="A342" s="209"/>
      <c r="B342" s="98" t="s">
        <v>68</v>
      </c>
      <c r="C342" s="210">
        <f t="shared" si="74"/>
        <v>24</v>
      </c>
      <c r="D342" s="103">
        <f t="shared" si="75"/>
        <v>2.4896265560165973E-2</v>
      </c>
      <c r="E342" s="210">
        <f t="shared" si="76"/>
        <v>2</v>
      </c>
      <c r="F342" s="103">
        <f t="shared" si="77"/>
        <v>2.0746887966804979E-3</v>
      </c>
    </row>
    <row r="343" spans="1:8" ht="12.75">
      <c r="A343" s="209"/>
      <c r="B343" s="98" t="s">
        <v>69</v>
      </c>
      <c r="C343" s="210">
        <f t="shared" si="74"/>
        <v>13</v>
      </c>
      <c r="D343" s="103">
        <f t="shared" si="75"/>
        <v>1.3485477178423237E-2</v>
      </c>
      <c r="E343" s="210">
        <f t="shared" si="76"/>
        <v>15</v>
      </c>
      <c r="F343" s="103">
        <f t="shared" si="77"/>
        <v>1.5560165975103735E-2</v>
      </c>
    </row>
    <row r="344" spans="1:8" ht="12.75">
      <c r="A344" s="209"/>
      <c r="B344" s="98" t="s">
        <v>63</v>
      </c>
      <c r="C344" s="210">
        <f t="shared" si="74"/>
        <v>39</v>
      </c>
      <c r="D344" s="103">
        <f t="shared" si="75"/>
        <v>4.0456431535269712E-2</v>
      </c>
      <c r="E344" s="210">
        <f t="shared" si="76"/>
        <v>19</v>
      </c>
      <c r="F344" s="103">
        <f t="shared" si="77"/>
        <v>1.970954356846473E-2</v>
      </c>
    </row>
    <row r="345" spans="1:8" ht="12.75">
      <c r="A345" s="209"/>
      <c r="B345" s="98" t="s">
        <v>25</v>
      </c>
      <c r="C345" s="210">
        <f t="shared" si="74"/>
        <v>12</v>
      </c>
      <c r="D345" s="103">
        <f t="shared" si="75"/>
        <v>1.2448132780082987E-2</v>
      </c>
      <c r="E345" s="210">
        <f t="shared" si="76"/>
        <v>10</v>
      </c>
      <c r="F345" s="103">
        <f t="shared" si="77"/>
        <v>1.0373443983402489E-2</v>
      </c>
    </row>
    <row r="346" spans="1:8" ht="12.75">
      <c r="A346" s="209"/>
      <c r="B346" s="98" t="s">
        <v>11</v>
      </c>
      <c r="C346" s="210">
        <f t="shared" si="74"/>
        <v>39</v>
      </c>
      <c r="D346" s="103">
        <f t="shared" si="75"/>
        <v>4.0456431535269712E-2</v>
      </c>
      <c r="E346" s="210">
        <f t="shared" si="76"/>
        <v>20</v>
      </c>
      <c r="F346" s="103">
        <f t="shared" si="77"/>
        <v>2.0746887966804978E-2</v>
      </c>
    </row>
    <row r="347" spans="1:8" ht="12.75">
      <c r="A347" s="209"/>
      <c r="B347" s="98" t="s">
        <v>32</v>
      </c>
      <c r="C347" s="210">
        <f t="shared" si="74"/>
        <v>15</v>
      </c>
      <c r="D347" s="103">
        <f t="shared" si="75"/>
        <v>1.5560165975103735E-2</v>
      </c>
      <c r="E347" s="210">
        <f t="shared" si="76"/>
        <v>3</v>
      </c>
      <c r="F347" s="103">
        <f t="shared" si="77"/>
        <v>3.1120331950207467E-3</v>
      </c>
    </row>
    <row r="348" spans="1:8" ht="12.75">
      <c r="A348" s="209"/>
      <c r="B348" s="98" t="s">
        <v>7</v>
      </c>
      <c r="C348" s="210">
        <f t="shared" si="74"/>
        <v>9</v>
      </c>
      <c r="D348" s="103">
        <f t="shared" si="75"/>
        <v>9.3360995850622405E-3</v>
      </c>
      <c r="E348" s="210">
        <f t="shared" si="76"/>
        <v>9</v>
      </c>
      <c r="F348" s="103">
        <f t="shared" si="77"/>
        <v>9.3360995850622405E-3</v>
      </c>
    </row>
    <row r="349" spans="1:8" ht="12.75">
      <c r="A349" s="209"/>
      <c r="B349" s="98" t="s">
        <v>83</v>
      </c>
      <c r="C349" s="210">
        <f t="shared" si="74"/>
        <v>4</v>
      </c>
      <c r="D349" s="103">
        <f t="shared" si="75"/>
        <v>4.1493775933609959E-3</v>
      </c>
      <c r="E349" s="210">
        <f t="shared" si="76"/>
        <v>10</v>
      </c>
      <c r="F349" s="103">
        <f t="shared" si="77"/>
        <v>1.0373443983402489E-2</v>
      </c>
    </row>
    <row r="350" spans="1:8" ht="12.75">
      <c r="A350" s="211"/>
      <c r="B350" s="101"/>
      <c r="C350" s="210"/>
      <c r="D350" s="103"/>
      <c r="E350" s="210"/>
      <c r="F350" s="103"/>
    </row>
    <row r="351" spans="1:8" ht="13.5">
      <c r="A351" s="212"/>
      <c r="B351" s="102" t="s">
        <v>3</v>
      </c>
      <c r="C351" s="210">
        <f t="shared" si="74"/>
        <v>602</v>
      </c>
      <c r="D351" s="103">
        <f t="shared" si="75"/>
        <v>0.62448132780082988</v>
      </c>
      <c r="E351" s="210">
        <f t="shared" si="76"/>
        <v>362</v>
      </c>
      <c r="F351" s="103">
        <f t="shared" si="77"/>
        <v>0.37551867219917012</v>
      </c>
      <c r="G351" s="33"/>
      <c r="H351" s="33"/>
    </row>
    <row r="352" spans="1:8" ht="13.5">
      <c r="A352" s="58"/>
      <c r="B352" s="58"/>
      <c r="C352" s="32"/>
      <c r="D352" s="33"/>
      <c r="E352" s="57"/>
      <c r="F352" s="32"/>
      <c r="G352" s="33"/>
      <c r="H352" s="33"/>
    </row>
    <row r="353" spans="1:11" ht="13.5">
      <c r="A353" s="58"/>
      <c r="B353" s="58"/>
      <c r="C353" s="32"/>
      <c r="D353" s="33"/>
      <c r="E353" s="30"/>
      <c r="F353" s="32"/>
      <c r="G353" s="33"/>
      <c r="H353" s="33"/>
    </row>
    <row r="354" spans="1:11" ht="13.5" customHeight="1" thickBot="1">
      <c r="A354" s="99">
        <v>2005</v>
      </c>
      <c r="B354" s="95"/>
      <c r="C354" s="93"/>
      <c r="D354" s="93"/>
      <c r="E354" s="93"/>
      <c r="F354" s="94"/>
      <c r="G354" s="94"/>
      <c r="H354" s="94"/>
      <c r="I354" s="94"/>
      <c r="J354" s="94"/>
      <c r="K354" s="94"/>
    </row>
    <row r="355" spans="1:11" ht="14.25" thickBot="1">
      <c r="A355" s="34" t="s">
        <v>0</v>
      </c>
      <c r="B355" s="34" t="s">
        <v>0</v>
      </c>
      <c r="C355" s="329" t="s">
        <v>53</v>
      </c>
      <c r="D355" s="329"/>
      <c r="E355" s="330"/>
    </row>
    <row r="356" spans="1:11" ht="14.25" thickBot="1">
      <c r="A356" s="35"/>
      <c r="B356" s="35"/>
      <c r="C356" s="329" t="s">
        <v>34</v>
      </c>
      <c r="D356" s="329"/>
      <c r="E356" s="329"/>
    </row>
    <row r="357" spans="1:11" ht="14.25" thickBot="1">
      <c r="A357" s="35"/>
      <c r="B357" s="35"/>
      <c r="C357" s="36" t="s">
        <v>1</v>
      </c>
      <c r="D357" s="37" t="s">
        <v>2</v>
      </c>
      <c r="E357" s="38" t="s">
        <v>3</v>
      </c>
    </row>
    <row r="358" spans="1:11" ht="13.5">
      <c r="A358" s="113" t="s">
        <v>30</v>
      </c>
      <c r="B358" s="39" t="s">
        <v>5</v>
      </c>
      <c r="C358" s="40">
        <v>2.9000000000000001E-2</v>
      </c>
      <c r="D358" s="41">
        <f t="shared" ref="D358:D380" si="78">E358-C358</f>
        <v>8.9999999999999976E-3</v>
      </c>
      <c r="E358" s="42">
        <v>3.7999999999999999E-2</v>
      </c>
    </row>
    <row r="359" spans="1:11" ht="13.5">
      <c r="A359" s="114"/>
      <c r="B359" s="43" t="s">
        <v>6</v>
      </c>
      <c r="C359" s="44">
        <v>0.01</v>
      </c>
      <c r="D359" s="45">
        <f t="shared" si="78"/>
        <v>6.0000000000000001E-3</v>
      </c>
      <c r="E359" s="46">
        <v>1.6E-2</v>
      </c>
    </row>
    <row r="360" spans="1:11" ht="13.5">
      <c r="A360" s="114"/>
      <c r="B360" s="43" t="s">
        <v>16</v>
      </c>
      <c r="C360" s="44">
        <v>8.0000000000000002E-3</v>
      </c>
      <c r="D360" s="45">
        <f t="shared" si="78"/>
        <v>1.0999999999999999E-2</v>
      </c>
      <c r="E360" s="46">
        <v>1.9E-2</v>
      </c>
    </row>
    <row r="361" spans="1:11" ht="13.15" customHeight="1">
      <c r="A361" s="114"/>
      <c r="B361" s="43" t="s">
        <v>8</v>
      </c>
      <c r="C361" s="44">
        <v>4.7E-2</v>
      </c>
      <c r="D361" s="45">
        <f t="shared" si="78"/>
        <v>3.8000000000000006E-2</v>
      </c>
      <c r="E361" s="46">
        <v>8.5000000000000006E-2</v>
      </c>
    </row>
    <row r="362" spans="1:11" ht="13.5">
      <c r="A362" s="114"/>
      <c r="B362" s="43" t="s">
        <v>10</v>
      </c>
      <c r="C362" s="44">
        <v>8.0000000000000002E-3</v>
      </c>
      <c r="D362" s="45">
        <f t="shared" si="78"/>
        <v>4.9999999999999992E-3</v>
      </c>
      <c r="E362" s="46">
        <v>1.2999999999999999E-2</v>
      </c>
    </row>
    <row r="363" spans="1:11" ht="13.5">
      <c r="A363" s="114"/>
      <c r="B363" s="43" t="s">
        <v>12</v>
      </c>
      <c r="C363" s="44">
        <v>0.01</v>
      </c>
      <c r="D363" s="45">
        <f t="shared" si="78"/>
        <v>8.9999999999999993E-3</v>
      </c>
      <c r="E363" s="46">
        <v>1.9E-2</v>
      </c>
    </row>
    <row r="364" spans="1:11" ht="13.5">
      <c r="A364" s="114"/>
      <c r="B364" s="43" t="s">
        <v>13</v>
      </c>
      <c r="C364" s="44">
        <v>2.9000000000000001E-2</v>
      </c>
      <c r="D364" s="45">
        <f t="shared" si="78"/>
        <v>1.4999999999999996E-2</v>
      </c>
      <c r="E364" s="46">
        <v>4.3999999999999997E-2</v>
      </c>
    </row>
    <row r="365" spans="1:11" ht="13.5">
      <c r="A365" s="114"/>
      <c r="B365" s="43" t="s">
        <v>14</v>
      </c>
      <c r="C365" s="44">
        <v>0.01</v>
      </c>
      <c r="D365" s="45">
        <f t="shared" si="78"/>
        <v>1.7000000000000001E-2</v>
      </c>
      <c r="E365" s="46">
        <v>2.7E-2</v>
      </c>
    </row>
    <row r="366" spans="1:11" ht="13.5">
      <c r="A366" s="114"/>
      <c r="B366" s="43" t="s">
        <v>9</v>
      </c>
      <c r="C366" s="44">
        <v>9.6000000000000002E-2</v>
      </c>
      <c r="D366" s="45">
        <f t="shared" si="78"/>
        <v>6.9000000000000006E-2</v>
      </c>
      <c r="E366" s="46">
        <v>0.16500000000000001</v>
      </c>
    </row>
    <row r="367" spans="1:11" ht="13.5">
      <c r="A367" s="114"/>
      <c r="B367" s="43" t="s">
        <v>15</v>
      </c>
      <c r="C367" s="44">
        <v>5.0000000000000001E-3</v>
      </c>
      <c r="D367" s="45">
        <f t="shared" si="78"/>
        <v>1.2999999999999998E-2</v>
      </c>
      <c r="E367" s="46">
        <v>1.7999999999999999E-2</v>
      </c>
    </row>
    <row r="368" spans="1:11" ht="13.5">
      <c r="A368" s="114"/>
      <c r="B368" s="43" t="s">
        <v>17</v>
      </c>
      <c r="C368" s="44">
        <v>4.2999999999999997E-2</v>
      </c>
      <c r="D368" s="45">
        <f t="shared" si="78"/>
        <v>3.5000000000000003E-2</v>
      </c>
      <c r="E368" s="46">
        <v>7.8E-2</v>
      </c>
    </row>
    <row r="369" spans="1:8" ht="13.5">
      <c r="A369" s="114"/>
      <c r="B369" s="43" t="s">
        <v>18</v>
      </c>
      <c r="C369" s="44">
        <v>5.0000000000000001E-3</v>
      </c>
      <c r="D369" s="45">
        <f t="shared" si="78"/>
        <v>5.2000000000000005E-2</v>
      </c>
      <c r="E369" s="46">
        <v>5.7000000000000002E-2</v>
      </c>
    </row>
    <row r="370" spans="1:8" ht="13.5">
      <c r="A370" s="114"/>
      <c r="B370" s="43" t="s">
        <v>19</v>
      </c>
      <c r="C370" s="44">
        <v>0.04</v>
      </c>
      <c r="D370" s="45">
        <f t="shared" si="78"/>
        <v>2.4E-2</v>
      </c>
      <c r="E370" s="46">
        <v>6.4000000000000001E-2</v>
      </c>
    </row>
    <row r="371" spans="1:8" ht="13.5">
      <c r="A371" s="114"/>
      <c r="B371" s="43" t="s">
        <v>20</v>
      </c>
      <c r="C371" s="44">
        <v>4.0000000000000001E-3</v>
      </c>
      <c r="D371" s="45">
        <f t="shared" si="78"/>
        <v>1.6E-2</v>
      </c>
      <c r="E371" s="46">
        <v>0.02</v>
      </c>
    </row>
    <row r="372" spans="1:8" ht="13.5">
      <c r="A372" s="114"/>
      <c r="B372" s="43" t="s">
        <v>26</v>
      </c>
      <c r="C372" s="44">
        <v>4.0000000000000001E-3</v>
      </c>
      <c r="D372" s="45">
        <f t="shared" si="78"/>
        <v>1E-3</v>
      </c>
      <c r="E372" s="46">
        <v>5.0000000000000001E-3</v>
      </c>
    </row>
    <row r="373" spans="1:8" ht="13.5">
      <c r="A373" s="114"/>
      <c r="B373" s="43" t="s">
        <v>21</v>
      </c>
      <c r="C373" s="44">
        <v>2.3E-2</v>
      </c>
      <c r="D373" s="45">
        <f t="shared" si="78"/>
        <v>1.0000000000000002E-2</v>
      </c>
      <c r="E373" s="46">
        <v>3.3000000000000002E-2</v>
      </c>
    </row>
    <row r="374" spans="1:8" ht="13.5">
      <c r="A374" s="114"/>
      <c r="B374" s="43" t="s">
        <v>22</v>
      </c>
      <c r="C374" s="44">
        <v>0</v>
      </c>
      <c r="D374" s="45">
        <f t="shared" si="78"/>
        <v>0.01</v>
      </c>
      <c r="E374" s="46">
        <v>0.01</v>
      </c>
    </row>
    <row r="375" spans="1:8" ht="13.5">
      <c r="A375" s="114"/>
      <c r="B375" s="43" t="s">
        <v>23</v>
      </c>
      <c r="C375" s="44">
        <v>2.1000000000000001E-2</v>
      </c>
      <c r="D375" s="45">
        <f t="shared" si="78"/>
        <v>2.8000000000000001E-2</v>
      </c>
      <c r="E375" s="46">
        <v>4.9000000000000002E-2</v>
      </c>
    </row>
    <row r="376" spans="1:8" ht="13.15" customHeight="1">
      <c r="A376" s="114"/>
      <c r="B376" s="43" t="s">
        <v>24</v>
      </c>
      <c r="C376" s="44">
        <v>2.3E-2</v>
      </c>
      <c r="D376" s="45">
        <f t="shared" si="78"/>
        <v>5.3999999999999999E-2</v>
      </c>
      <c r="E376" s="46">
        <v>7.6999999999999999E-2</v>
      </c>
    </row>
    <row r="377" spans="1:8" ht="13.5">
      <c r="A377" s="114"/>
      <c r="B377" s="43" t="s">
        <v>25</v>
      </c>
      <c r="C377" s="44">
        <v>1.2999999999999999E-2</v>
      </c>
      <c r="D377" s="45">
        <f t="shared" si="78"/>
        <v>1.7000000000000001E-2</v>
      </c>
      <c r="E377" s="46">
        <v>0.03</v>
      </c>
    </row>
    <row r="378" spans="1:8" ht="13.5">
      <c r="A378" s="114"/>
      <c r="B378" s="43" t="s">
        <v>11</v>
      </c>
      <c r="C378" s="44">
        <v>3.7999999999999999E-2</v>
      </c>
      <c r="D378" s="45">
        <f t="shared" si="78"/>
        <v>4.8999999999999995E-2</v>
      </c>
      <c r="E378" s="46">
        <v>8.6999999999999994E-2</v>
      </c>
    </row>
    <row r="379" spans="1:8" ht="13.5">
      <c r="A379" s="114"/>
      <c r="B379" s="43" t="s">
        <v>7</v>
      </c>
      <c r="C379" s="44">
        <v>4.0000000000000001E-3</v>
      </c>
      <c r="D379" s="45">
        <f t="shared" si="78"/>
        <v>3.0000000000000002E-2</v>
      </c>
      <c r="E379" s="46">
        <v>3.4000000000000002E-2</v>
      </c>
    </row>
    <row r="380" spans="1:8" ht="13.5">
      <c r="A380" s="114"/>
      <c r="B380" s="43" t="s">
        <v>83</v>
      </c>
      <c r="C380" s="44">
        <v>1E-3</v>
      </c>
      <c r="D380" s="45">
        <f t="shared" si="78"/>
        <v>9.9999999999999985E-3</v>
      </c>
      <c r="E380" s="46">
        <v>1.0999999999999999E-2</v>
      </c>
    </row>
    <row r="381" spans="1:8" ht="13.5">
      <c r="A381" s="114"/>
      <c r="B381" s="135"/>
      <c r="C381" s="136"/>
      <c r="D381" s="137"/>
      <c r="E381" s="97"/>
    </row>
    <row r="382" spans="1:8" ht="14.25" thickBot="1">
      <c r="A382" s="115"/>
      <c r="B382" s="47" t="s">
        <v>3</v>
      </c>
      <c r="C382" s="48">
        <v>0.47</v>
      </c>
      <c r="D382" s="49">
        <f>E382-C382</f>
        <v>0.53</v>
      </c>
      <c r="E382" s="50">
        <v>1</v>
      </c>
    </row>
    <row r="383" spans="1:8" ht="13.5">
      <c r="A383" s="58"/>
      <c r="B383" s="58"/>
      <c r="C383" s="32"/>
      <c r="D383" s="33"/>
      <c r="E383" s="57"/>
      <c r="F383" s="32"/>
      <c r="G383" s="33"/>
      <c r="H383" s="33"/>
    </row>
    <row r="384" spans="1:8" ht="13.5">
      <c r="A384" s="58"/>
      <c r="B384" s="58"/>
      <c r="C384" s="32"/>
      <c r="D384" s="33"/>
      <c r="E384" s="57"/>
      <c r="F384" s="32"/>
      <c r="G384" s="33"/>
      <c r="H384" s="33"/>
    </row>
    <row r="385" spans="1:8" ht="13.5">
      <c r="A385" s="58"/>
      <c r="B385" s="58"/>
      <c r="C385" s="32"/>
      <c r="D385" s="33"/>
      <c r="E385" s="57"/>
      <c r="F385" s="32"/>
      <c r="G385" s="33"/>
      <c r="H385" s="33"/>
    </row>
    <row r="386" spans="1:8" ht="13.5">
      <c r="A386" s="99">
        <v>2010</v>
      </c>
      <c r="B386" s="58"/>
      <c r="C386" s="32"/>
      <c r="D386" s="33"/>
      <c r="E386" s="30"/>
      <c r="F386" s="32"/>
      <c r="G386" s="33"/>
      <c r="H386" s="33"/>
    </row>
    <row r="387" spans="1:8" ht="14.45" customHeight="1">
      <c r="A387" s="197"/>
      <c r="B387" s="198"/>
      <c r="C387" s="331" t="s">
        <v>72</v>
      </c>
      <c r="D387" s="332"/>
      <c r="E387" s="332"/>
      <c r="F387" s="333"/>
      <c r="G387" s="33"/>
      <c r="H387" s="33"/>
    </row>
    <row r="388" spans="1:8" ht="12.75">
      <c r="A388" s="199"/>
      <c r="B388" s="100"/>
      <c r="C388" s="331" t="s">
        <v>34</v>
      </c>
      <c r="D388" s="332"/>
      <c r="E388" s="332"/>
      <c r="F388" s="333"/>
    </row>
    <row r="389" spans="1:8" ht="12.75">
      <c r="A389" s="200"/>
      <c r="B389" s="201"/>
      <c r="C389" s="202" t="s">
        <v>70</v>
      </c>
      <c r="D389" s="203" t="s">
        <v>1</v>
      </c>
      <c r="E389" s="203" t="s">
        <v>71</v>
      </c>
      <c r="F389" s="204" t="s">
        <v>2</v>
      </c>
    </row>
    <row r="390" spans="1:8">
      <c r="A390" s="205" t="s">
        <v>30</v>
      </c>
      <c r="B390" s="206" t="s">
        <v>5</v>
      </c>
      <c r="C390" s="207">
        <f>D117</f>
        <v>29</v>
      </c>
      <c r="D390" s="208">
        <f>C390/$M$148</f>
        <v>3.0082987551867221E-2</v>
      </c>
      <c r="E390" s="207">
        <f>$M117-C390</f>
        <v>5</v>
      </c>
      <c r="F390" s="208">
        <f>E390/$M$148</f>
        <v>5.1867219917012446E-3</v>
      </c>
    </row>
    <row r="391" spans="1:8" ht="12.75">
      <c r="A391" s="209"/>
      <c r="B391" s="98" t="s">
        <v>6</v>
      </c>
      <c r="C391" s="210">
        <f t="shared" ref="C391:C421" si="79">D118</f>
        <v>29</v>
      </c>
      <c r="D391" s="103">
        <f t="shared" ref="D391:D421" si="80">C391/$M$148</f>
        <v>3.0082987551867221E-2</v>
      </c>
      <c r="E391" s="210">
        <f t="shared" ref="E391:E421" si="81">$M118-C391</f>
        <v>4</v>
      </c>
      <c r="F391" s="103">
        <f t="shared" ref="F391:F421" si="82">E391/$M$148</f>
        <v>4.1493775933609959E-3</v>
      </c>
    </row>
    <row r="392" spans="1:8" ht="12.75">
      <c r="A392" s="209"/>
      <c r="B392" s="98" t="s">
        <v>64</v>
      </c>
      <c r="C392" s="210">
        <f t="shared" si="79"/>
        <v>6</v>
      </c>
      <c r="D392" s="103">
        <f t="shared" si="80"/>
        <v>6.2240663900414933E-3</v>
      </c>
      <c r="E392" s="210">
        <f t="shared" si="81"/>
        <v>0</v>
      </c>
      <c r="F392" s="103">
        <f t="shared" si="82"/>
        <v>0</v>
      </c>
    </row>
    <row r="393" spans="1:8" ht="12.75">
      <c r="A393" s="209"/>
      <c r="B393" s="98" t="s">
        <v>65</v>
      </c>
      <c r="C393" s="210">
        <f t="shared" si="79"/>
        <v>44</v>
      </c>
      <c r="D393" s="103">
        <f t="shared" si="80"/>
        <v>4.5643153526970952E-2</v>
      </c>
      <c r="E393" s="210">
        <f t="shared" si="81"/>
        <v>9</v>
      </c>
      <c r="F393" s="103">
        <f t="shared" si="82"/>
        <v>9.3360995850622405E-3</v>
      </c>
    </row>
    <row r="394" spans="1:8" ht="12.75">
      <c r="A394" s="209"/>
      <c r="B394" s="98" t="s">
        <v>16</v>
      </c>
      <c r="C394" s="210">
        <f t="shared" si="79"/>
        <v>32</v>
      </c>
      <c r="D394" s="103">
        <f t="shared" si="80"/>
        <v>3.3195020746887967E-2</v>
      </c>
      <c r="E394" s="210">
        <f t="shared" si="81"/>
        <v>3</v>
      </c>
      <c r="F394" s="103">
        <f t="shared" si="82"/>
        <v>3.1120331950207467E-3</v>
      </c>
    </row>
    <row r="395" spans="1:8" ht="13.15" customHeight="1">
      <c r="A395" s="209"/>
      <c r="B395" s="98" t="s">
        <v>8</v>
      </c>
      <c r="C395" s="210">
        <f t="shared" si="79"/>
        <v>42</v>
      </c>
      <c r="D395" s="103">
        <f t="shared" si="80"/>
        <v>4.3568464730290454E-2</v>
      </c>
      <c r="E395" s="210">
        <f t="shared" si="81"/>
        <v>0</v>
      </c>
      <c r="F395" s="103">
        <f t="shared" si="82"/>
        <v>0</v>
      </c>
    </row>
    <row r="396" spans="1:8" ht="12.75">
      <c r="A396" s="209"/>
      <c r="B396" s="98" t="s">
        <v>10</v>
      </c>
      <c r="C396" s="210">
        <f t="shared" si="79"/>
        <v>5</v>
      </c>
      <c r="D396" s="103">
        <f t="shared" si="80"/>
        <v>5.1867219917012446E-3</v>
      </c>
      <c r="E396" s="210">
        <f t="shared" si="81"/>
        <v>0</v>
      </c>
      <c r="F396" s="103">
        <f t="shared" si="82"/>
        <v>0</v>
      </c>
    </row>
    <row r="397" spans="1:8" ht="12.75">
      <c r="A397" s="209"/>
      <c r="B397" s="98" t="s">
        <v>12</v>
      </c>
      <c r="C397" s="210">
        <f t="shared" si="79"/>
        <v>16</v>
      </c>
      <c r="D397" s="103">
        <f t="shared" si="80"/>
        <v>1.6597510373443983E-2</v>
      </c>
      <c r="E397" s="210">
        <f t="shared" si="81"/>
        <v>1</v>
      </c>
      <c r="F397" s="103">
        <f t="shared" si="82"/>
        <v>1.037344398340249E-3</v>
      </c>
    </row>
    <row r="398" spans="1:8" ht="12.75">
      <c r="A398" s="209"/>
      <c r="B398" s="98" t="s">
        <v>13</v>
      </c>
      <c r="C398" s="210">
        <f t="shared" si="79"/>
        <v>41</v>
      </c>
      <c r="D398" s="103">
        <f t="shared" si="80"/>
        <v>4.2531120331950209E-2</v>
      </c>
      <c r="E398" s="210">
        <f t="shared" si="81"/>
        <v>0</v>
      </c>
      <c r="F398" s="103">
        <f t="shared" si="82"/>
        <v>0</v>
      </c>
    </row>
    <row r="399" spans="1:8" ht="12.75">
      <c r="A399" s="209"/>
      <c r="B399" s="98" t="s">
        <v>14</v>
      </c>
      <c r="C399" s="210">
        <f t="shared" si="79"/>
        <v>24</v>
      </c>
      <c r="D399" s="103">
        <f t="shared" si="80"/>
        <v>2.4896265560165973E-2</v>
      </c>
      <c r="E399" s="210">
        <f t="shared" si="81"/>
        <v>1</v>
      </c>
      <c r="F399" s="103">
        <f t="shared" si="82"/>
        <v>1.037344398340249E-3</v>
      </c>
    </row>
    <row r="400" spans="1:8" ht="12.75">
      <c r="A400" s="209"/>
      <c r="B400" s="98" t="s">
        <v>66</v>
      </c>
      <c r="C400" s="210">
        <f t="shared" si="79"/>
        <v>16</v>
      </c>
      <c r="D400" s="103">
        <f t="shared" si="80"/>
        <v>1.6597510373443983E-2</v>
      </c>
      <c r="E400" s="210">
        <f t="shared" si="81"/>
        <v>0</v>
      </c>
      <c r="F400" s="103">
        <f t="shared" si="82"/>
        <v>0</v>
      </c>
    </row>
    <row r="401" spans="1:6" ht="12.75">
      <c r="A401" s="209"/>
      <c r="B401" s="98" t="s">
        <v>9</v>
      </c>
      <c r="C401" s="210">
        <f t="shared" si="79"/>
        <v>74</v>
      </c>
      <c r="D401" s="103">
        <f t="shared" si="80"/>
        <v>7.6763485477178428E-2</v>
      </c>
      <c r="E401" s="210">
        <f t="shared" si="81"/>
        <v>26</v>
      </c>
      <c r="F401" s="103">
        <f t="shared" si="82"/>
        <v>2.6970954356846474E-2</v>
      </c>
    </row>
    <row r="402" spans="1:6" ht="12.75">
      <c r="A402" s="209"/>
      <c r="B402" s="98" t="s">
        <v>15</v>
      </c>
      <c r="C402" s="210">
        <f t="shared" si="79"/>
        <v>31</v>
      </c>
      <c r="D402" s="103">
        <f t="shared" si="80"/>
        <v>3.2157676348547715E-2</v>
      </c>
      <c r="E402" s="210">
        <f t="shared" si="81"/>
        <v>0</v>
      </c>
      <c r="F402" s="103">
        <f t="shared" si="82"/>
        <v>0</v>
      </c>
    </row>
    <row r="403" spans="1:6" ht="12.75">
      <c r="A403" s="209"/>
      <c r="B403" s="98" t="s">
        <v>17</v>
      </c>
      <c r="C403" s="210">
        <f t="shared" si="79"/>
        <v>47</v>
      </c>
      <c r="D403" s="103">
        <f t="shared" si="80"/>
        <v>4.8755186721991702E-2</v>
      </c>
      <c r="E403" s="210">
        <f t="shared" si="81"/>
        <v>0</v>
      </c>
      <c r="F403" s="103">
        <f t="shared" si="82"/>
        <v>0</v>
      </c>
    </row>
    <row r="404" spans="1:6" ht="12.75">
      <c r="A404" s="209"/>
      <c r="B404" s="98" t="s">
        <v>18</v>
      </c>
      <c r="C404" s="210">
        <f t="shared" si="79"/>
        <v>29</v>
      </c>
      <c r="D404" s="103">
        <f t="shared" si="80"/>
        <v>3.0082987551867221E-2</v>
      </c>
      <c r="E404" s="210">
        <f t="shared" si="81"/>
        <v>1</v>
      </c>
      <c r="F404" s="103">
        <f t="shared" si="82"/>
        <v>1.037344398340249E-3</v>
      </c>
    </row>
    <row r="405" spans="1:6" ht="12.75">
      <c r="A405" s="209"/>
      <c r="B405" s="98" t="s">
        <v>19</v>
      </c>
      <c r="C405" s="210">
        <f t="shared" si="79"/>
        <v>102</v>
      </c>
      <c r="D405" s="103">
        <f t="shared" si="80"/>
        <v>0.10580912863070539</v>
      </c>
      <c r="E405" s="210">
        <f t="shared" si="81"/>
        <v>10</v>
      </c>
      <c r="F405" s="103">
        <f t="shared" si="82"/>
        <v>1.0373443983402489E-2</v>
      </c>
    </row>
    <row r="406" spans="1:6" ht="12.75">
      <c r="A406" s="209"/>
      <c r="B406" s="98" t="s">
        <v>67</v>
      </c>
      <c r="C406" s="210">
        <f t="shared" si="79"/>
        <v>26</v>
      </c>
      <c r="D406" s="103">
        <f t="shared" si="80"/>
        <v>2.6970954356846474E-2</v>
      </c>
      <c r="E406" s="210">
        <f t="shared" si="81"/>
        <v>0</v>
      </c>
      <c r="F406" s="103">
        <f t="shared" si="82"/>
        <v>0</v>
      </c>
    </row>
    <row r="407" spans="1:6" ht="12.75">
      <c r="A407" s="209"/>
      <c r="B407" s="98" t="s">
        <v>20</v>
      </c>
      <c r="C407" s="210">
        <f t="shared" si="79"/>
        <v>4</v>
      </c>
      <c r="D407" s="103">
        <f t="shared" si="80"/>
        <v>4.1493775933609959E-3</v>
      </c>
      <c r="E407" s="210">
        <f t="shared" si="81"/>
        <v>0</v>
      </c>
      <c r="F407" s="103">
        <f t="shared" si="82"/>
        <v>0</v>
      </c>
    </row>
    <row r="408" spans="1:6" ht="12.75">
      <c r="A408" s="209"/>
      <c r="B408" s="98" t="s">
        <v>26</v>
      </c>
      <c r="C408" s="210">
        <f t="shared" si="79"/>
        <v>5</v>
      </c>
      <c r="D408" s="103">
        <f t="shared" si="80"/>
        <v>5.1867219917012446E-3</v>
      </c>
      <c r="E408" s="210">
        <f t="shared" si="81"/>
        <v>0</v>
      </c>
      <c r="F408" s="103">
        <f t="shared" si="82"/>
        <v>0</v>
      </c>
    </row>
    <row r="409" spans="1:6" ht="12.75">
      <c r="A409" s="209"/>
      <c r="B409" s="98" t="s">
        <v>21</v>
      </c>
      <c r="C409" s="210">
        <f t="shared" si="79"/>
        <v>11</v>
      </c>
      <c r="D409" s="103">
        <f t="shared" si="80"/>
        <v>1.1410788381742738E-2</v>
      </c>
      <c r="E409" s="210">
        <f t="shared" si="81"/>
        <v>0</v>
      </c>
      <c r="F409" s="103">
        <f t="shared" si="82"/>
        <v>0</v>
      </c>
    </row>
    <row r="410" spans="1:6" ht="12.75">
      <c r="A410" s="209"/>
      <c r="B410" s="98" t="s">
        <v>22</v>
      </c>
      <c r="C410" s="210">
        <f t="shared" si="79"/>
        <v>12</v>
      </c>
      <c r="D410" s="103">
        <f t="shared" si="80"/>
        <v>1.2448132780082987E-2</v>
      </c>
      <c r="E410" s="210">
        <f t="shared" si="81"/>
        <v>2</v>
      </c>
      <c r="F410" s="103">
        <f t="shared" si="82"/>
        <v>2.0746887966804979E-3</v>
      </c>
    </row>
    <row r="411" spans="1:6" ht="12.75">
      <c r="A411" s="209"/>
      <c r="B411" s="98" t="s">
        <v>23</v>
      </c>
      <c r="C411" s="210">
        <f t="shared" si="79"/>
        <v>32</v>
      </c>
      <c r="D411" s="103">
        <f t="shared" si="80"/>
        <v>3.3195020746887967E-2</v>
      </c>
      <c r="E411" s="210">
        <f t="shared" si="81"/>
        <v>2</v>
      </c>
      <c r="F411" s="103">
        <f t="shared" si="82"/>
        <v>2.0746887966804979E-3</v>
      </c>
    </row>
    <row r="412" spans="1:6" ht="12.75">
      <c r="A412" s="209"/>
      <c r="B412" s="98" t="s">
        <v>68</v>
      </c>
      <c r="C412" s="210">
        <f t="shared" si="79"/>
        <v>26</v>
      </c>
      <c r="D412" s="103">
        <f t="shared" si="80"/>
        <v>2.6970954356846474E-2</v>
      </c>
      <c r="E412" s="210">
        <f t="shared" si="81"/>
        <v>0</v>
      </c>
      <c r="F412" s="103">
        <f t="shared" si="82"/>
        <v>0</v>
      </c>
    </row>
    <row r="413" spans="1:6" ht="12.75">
      <c r="A413" s="209"/>
      <c r="B413" s="98" t="s">
        <v>69</v>
      </c>
      <c r="C413" s="210">
        <f t="shared" si="79"/>
        <v>28</v>
      </c>
      <c r="D413" s="103">
        <f t="shared" si="80"/>
        <v>2.9045643153526972E-2</v>
      </c>
      <c r="E413" s="210">
        <f t="shared" si="81"/>
        <v>0</v>
      </c>
      <c r="F413" s="103">
        <f t="shared" si="82"/>
        <v>0</v>
      </c>
    </row>
    <row r="414" spans="1:6" ht="12.75">
      <c r="A414" s="209"/>
      <c r="B414" s="98" t="s">
        <v>63</v>
      </c>
      <c r="C414" s="210">
        <f t="shared" si="79"/>
        <v>56</v>
      </c>
      <c r="D414" s="103">
        <f t="shared" si="80"/>
        <v>5.8091286307053944E-2</v>
      </c>
      <c r="E414" s="210">
        <f t="shared" si="81"/>
        <v>2</v>
      </c>
      <c r="F414" s="103">
        <f t="shared" si="82"/>
        <v>2.0746887966804979E-3</v>
      </c>
    </row>
    <row r="415" spans="1:6" ht="12.75">
      <c r="A415" s="209"/>
      <c r="B415" s="98" t="s">
        <v>25</v>
      </c>
      <c r="C415" s="210">
        <f t="shared" si="79"/>
        <v>21</v>
      </c>
      <c r="D415" s="103">
        <f t="shared" si="80"/>
        <v>2.1784232365145227E-2</v>
      </c>
      <c r="E415" s="210">
        <f t="shared" si="81"/>
        <v>1</v>
      </c>
      <c r="F415" s="103">
        <f t="shared" si="82"/>
        <v>1.037344398340249E-3</v>
      </c>
    </row>
    <row r="416" spans="1:6" ht="12.75">
      <c r="A416" s="209"/>
      <c r="B416" s="98" t="s">
        <v>11</v>
      </c>
      <c r="C416" s="210">
        <f t="shared" si="79"/>
        <v>58</v>
      </c>
      <c r="D416" s="103">
        <f t="shared" si="80"/>
        <v>6.0165975103734441E-2</v>
      </c>
      <c r="E416" s="210">
        <f t="shared" si="81"/>
        <v>1</v>
      </c>
      <c r="F416" s="103">
        <f t="shared" si="82"/>
        <v>1.037344398340249E-3</v>
      </c>
    </row>
    <row r="417" spans="1:8" ht="12.75">
      <c r="A417" s="209"/>
      <c r="B417" s="98" t="s">
        <v>32</v>
      </c>
      <c r="C417" s="210">
        <f t="shared" si="79"/>
        <v>18</v>
      </c>
      <c r="D417" s="103">
        <f t="shared" si="80"/>
        <v>1.8672199170124481E-2</v>
      </c>
      <c r="E417" s="210">
        <f t="shared" si="81"/>
        <v>0</v>
      </c>
      <c r="F417" s="103">
        <f t="shared" si="82"/>
        <v>0</v>
      </c>
    </row>
    <row r="418" spans="1:8" ht="12.75">
      <c r="A418" s="209"/>
      <c r="B418" s="98" t="s">
        <v>7</v>
      </c>
      <c r="C418" s="210">
        <f t="shared" si="79"/>
        <v>18</v>
      </c>
      <c r="D418" s="103">
        <f t="shared" si="80"/>
        <v>1.8672199170124481E-2</v>
      </c>
      <c r="E418" s="210">
        <f t="shared" si="81"/>
        <v>0</v>
      </c>
      <c r="F418" s="103">
        <f t="shared" si="82"/>
        <v>0</v>
      </c>
    </row>
    <row r="419" spans="1:8" ht="12.75">
      <c r="A419" s="209"/>
      <c r="B419" s="98" t="s">
        <v>83</v>
      </c>
      <c r="C419" s="210">
        <f t="shared" si="79"/>
        <v>14</v>
      </c>
      <c r="D419" s="103">
        <f t="shared" si="80"/>
        <v>1.4522821576763486E-2</v>
      </c>
      <c r="E419" s="210">
        <f t="shared" si="81"/>
        <v>0</v>
      </c>
      <c r="F419" s="103">
        <f t="shared" si="82"/>
        <v>0</v>
      </c>
    </row>
    <row r="420" spans="1:8" ht="12.75">
      <c r="A420" s="211"/>
      <c r="B420" s="101"/>
      <c r="C420" s="210"/>
      <c r="D420" s="103"/>
      <c r="E420" s="210"/>
      <c r="F420" s="103"/>
    </row>
    <row r="421" spans="1:8" ht="12.75">
      <c r="A421" s="212"/>
      <c r="B421" s="102" t="s">
        <v>3</v>
      </c>
      <c r="C421" s="210">
        <f t="shared" si="79"/>
        <v>896</v>
      </c>
      <c r="D421" s="103">
        <f t="shared" si="80"/>
        <v>0.9294605809128631</v>
      </c>
      <c r="E421" s="210">
        <f t="shared" si="81"/>
        <v>68</v>
      </c>
      <c r="F421" s="103">
        <f t="shared" si="82"/>
        <v>7.0539419087136929E-2</v>
      </c>
    </row>
    <row r="422" spans="1:8" ht="14.25" thickBot="1">
      <c r="A422" s="58"/>
      <c r="B422" s="58"/>
      <c r="C422" s="32"/>
      <c r="D422" s="33"/>
      <c r="E422" s="30"/>
      <c r="F422" s="32"/>
      <c r="G422" s="33"/>
      <c r="H422" s="33"/>
    </row>
    <row r="423" spans="1:8" ht="14.25" customHeight="1" thickBot="1">
      <c r="A423" s="99">
        <v>2005</v>
      </c>
      <c r="B423" s="58"/>
      <c r="C423" s="329" t="s">
        <v>72</v>
      </c>
      <c r="D423" s="329"/>
      <c r="E423" s="330"/>
      <c r="F423" s="32"/>
      <c r="G423" s="33"/>
      <c r="H423" s="33"/>
    </row>
    <row r="424" spans="1:8" ht="14.25" thickBot="1">
      <c r="A424" s="35"/>
      <c r="B424" s="35"/>
      <c r="C424" s="329" t="s">
        <v>34</v>
      </c>
      <c r="D424" s="329"/>
      <c r="E424" s="329"/>
    </row>
    <row r="425" spans="1:8" ht="14.25" thickBot="1">
      <c r="A425" s="35"/>
      <c r="B425" s="35"/>
      <c r="C425" s="36" t="s">
        <v>1</v>
      </c>
      <c r="D425" s="37" t="s">
        <v>2</v>
      </c>
      <c r="E425" s="38" t="s">
        <v>3</v>
      </c>
    </row>
    <row r="426" spans="1:8" ht="13.5">
      <c r="A426" s="113" t="s">
        <v>30</v>
      </c>
      <c r="B426" s="39" t="s">
        <v>5</v>
      </c>
      <c r="C426" s="40">
        <v>2.9000000000000001E-2</v>
      </c>
      <c r="D426" s="41">
        <f t="shared" ref="D426:D448" si="83">E426-C426</f>
        <v>8.9999999999999976E-3</v>
      </c>
      <c r="E426" s="42">
        <v>3.7999999999999999E-2</v>
      </c>
    </row>
    <row r="427" spans="1:8" ht="13.5">
      <c r="A427" s="114"/>
      <c r="B427" s="43" t="s">
        <v>6</v>
      </c>
      <c r="C427" s="44">
        <v>1.2999999999999999E-2</v>
      </c>
      <c r="D427" s="45">
        <f t="shared" si="83"/>
        <v>3.0000000000000009E-3</v>
      </c>
      <c r="E427" s="46">
        <v>1.6E-2</v>
      </c>
    </row>
    <row r="428" spans="1:8" ht="13.5">
      <c r="A428" s="114"/>
      <c r="B428" s="43" t="s">
        <v>16</v>
      </c>
      <c r="C428" s="44">
        <v>1.4999999999999999E-2</v>
      </c>
      <c r="D428" s="45">
        <f t="shared" si="83"/>
        <v>4.0000000000000001E-3</v>
      </c>
      <c r="E428" s="46">
        <v>1.9E-2</v>
      </c>
    </row>
    <row r="429" spans="1:8" ht="13.15" customHeight="1">
      <c r="A429" s="114"/>
      <c r="B429" s="43" t="s">
        <v>8</v>
      </c>
      <c r="C429" s="44">
        <v>8.5000000000000006E-2</v>
      </c>
      <c r="D429" s="45">
        <f t="shared" si="83"/>
        <v>0</v>
      </c>
      <c r="E429" s="46">
        <v>8.5000000000000006E-2</v>
      </c>
    </row>
    <row r="430" spans="1:8" ht="13.5">
      <c r="A430" s="114"/>
      <c r="B430" s="43" t="s">
        <v>10</v>
      </c>
      <c r="C430" s="44">
        <v>1.0999999999999999E-2</v>
      </c>
      <c r="D430" s="45">
        <f t="shared" si="83"/>
        <v>2E-3</v>
      </c>
      <c r="E430" s="46">
        <v>1.2999999999999999E-2</v>
      </c>
    </row>
    <row r="431" spans="1:8" ht="13.5">
      <c r="A431" s="114"/>
      <c r="B431" s="43" t="s">
        <v>12</v>
      </c>
      <c r="C431" s="44">
        <v>1.9E-2</v>
      </c>
      <c r="D431" s="45">
        <f t="shared" si="83"/>
        <v>0</v>
      </c>
      <c r="E431" s="46">
        <v>1.9E-2</v>
      </c>
    </row>
    <row r="432" spans="1:8" ht="13.5">
      <c r="A432" s="114"/>
      <c r="B432" s="43" t="s">
        <v>13</v>
      </c>
      <c r="C432" s="44">
        <v>4.3999999999999997E-2</v>
      </c>
      <c r="D432" s="45">
        <f t="shared" si="83"/>
        <v>0</v>
      </c>
      <c r="E432" s="46">
        <v>4.3999999999999997E-2</v>
      </c>
    </row>
    <row r="433" spans="1:5" ht="13.5">
      <c r="A433" s="114"/>
      <c r="B433" s="43" t="s">
        <v>14</v>
      </c>
      <c r="C433" s="44">
        <v>2.5000000000000001E-2</v>
      </c>
      <c r="D433" s="45">
        <f t="shared" si="83"/>
        <v>1.9999999999999983E-3</v>
      </c>
      <c r="E433" s="46">
        <v>2.7E-2</v>
      </c>
    </row>
    <row r="434" spans="1:5" ht="13.5">
      <c r="A434" s="114"/>
      <c r="B434" s="43" t="s">
        <v>9</v>
      </c>
      <c r="C434" s="44">
        <v>0.128</v>
      </c>
      <c r="D434" s="45">
        <f t="shared" si="83"/>
        <v>3.7000000000000005E-2</v>
      </c>
      <c r="E434" s="46">
        <v>0.16500000000000001</v>
      </c>
    </row>
    <row r="435" spans="1:5" ht="13.5">
      <c r="A435" s="114"/>
      <c r="B435" s="43" t="s">
        <v>15</v>
      </c>
      <c r="C435" s="44">
        <v>1.4999999999999999E-2</v>
      </c>
      <c r="D435" s="45">
        <f t="shared" si="83"/>
        <v>2.9999999999999992E-3</v>
      </c>
      <c r="E435" s="46">
        <v>1.7999999999999999E-2</v>
      </c>
    </row>
    <row r="436" spans="1:5" ht="13.5">
      <c r="A436" s="114"/>
      <c r="B436" s="43" t="s">
        <v>17</v>
      </c>
      <c r="C436" s="44">
        <v>7.6999999999999999E-2</v>
      </c>
      <c r="D436" s="45">
        <f t="shared" si="83"/>
        <v>1.0000000000000009E-3</v>
      </c>
      <c r="E436" s="46">
        <v>7.8E-2</v>
      </c>
    </row>
    <row r="437" spans="1:5" ht="13.5">
      <c r="A437" s="114"/>
      <c r="B437" s="43" t="s">
        <v>18</v>
      </c>
      <c r="C437" s="44">
        <v>5.3999999999999999E-2</v>
      </c>
      <c r="D437" s="45">
        <f t="shared" si="83"/>
        <v>3.0000000000000027E-3</v>
      </c>
      <c r="E437" s="46">
        <v>5.7000000000000002E-2</v>
      </c>
    </row>
    <row r="438" spans="1:5" ht="13.5">
      <c r="A438" s="114"/>
      <c r="B438" s="43" t="s">
        <v>19</v>
      </c>
      <c r="C438" s="44">
        <v>5.3999999999999999E-2</v>
      </c>
      <c r="D438" s="45">
        <f t="shared" si="83"/>
        <v>1.0000000000000002E-2</v>
      </c>
      <c r="E438" s="46">
        <v>6.4000000000000001E-2</v>
      </c>
    </row>
    <row r="439" spans="1:5" ht="13.5">
      <c r="A439" s="114"/>
      <c r="B439" s="43" t="s">
        <v>20</v>
      </c>
      <c r="C439" s="44">
        <v>1.7999999999999999E-2</v>
      </c>
      <c r="D439" s="45">
        <f t="shared" si="83"/>
        <v>2.0000000000000018E-3</v>
      </c>
      <c r="E439" s="46">
        <v>0.02</v>
      </c>
    </row>
    <row r="440" spans="1:5" ht="13.5">
      <c r="A440" s="114"/>
      <c r="B440" s="43" t="s">
        <v>26</v>
      </c>
      <c r="C440" s="44">
        <v>5.0000000000000001E-3</v>
      </c>
      <c r="D440" s="45">
        <f t="shared" si="83"/>
        <v>0</v>
      </c>
      <c r="E440" s="46">
        <v>5.0000000000000001E-3</v>
      </c>
    </row>
    <row r="441" spans="1:5" ht="13.5">
      <c r="A441" s="114"/>
      <c r="B441" s="43" t="s">
        <v>21</v>
      </c>
      <c r="C441" s="44">
        <v>3.2000000000000001E-2</v>
      </c>
      <c r="D441" s="45">
        <f t="shared" si="83"/>
        <v>1.0000000000000009E-3</v>
      </c>
      <c r="E441" s="46">
        <v>3.3000000000000002E-2</v>
      </c>
    </row>
    <row r="442" spans="1:5" ht="13.5">
      <c r="A442" s="114"/>
      <c r="B442" s="43" t="s">
        <v>22</v>
      </c>
      <c r="C442" s="44">
        <v>0.01</v>
      </c>
      <c r="D442" s="45">
        <f t="shared" si="83"/>
        <v>0</v>
      </c>
      <c r="E442" s="46">
        <v>0.01</v>
      </c>
    </row>
    <row r="443" spans="1:5" ht="13.5">
      <c r="A443" s="114"/>
      <c r="B443" s="43" t="s">
        <v>23</v>
      </c>
      <c r="C443" s="44">
        <v>4.4999999999999998E-2</v>
      </c>
      <c r="D443" s="45">
        <f t="shared" si="83"/>
        <v>4.0000000000000036E-3</v>
      </c>
      <c r="E443" s="46">
        <v>4.9000000000000002E-2</v>
      </c>
    </row>
    <row r="444" spans="1:5" ht="13.15" customHeight="1">
      <c r="A444" s="114"/>
      <c r="B444" s="43" t="s">
        <v>24</v>
      </c>
      <c r="C444" s="44">
        <v>7.6999999999999999E-2</v>
      </c>
      <c r="D444" s="45">
        <f t="shared" si="83"/>
        <v>0</v>
      </c>
      <c r="E444" s="46">
        <v>7.6999999999999999E-2</v>
      </c>
    </row>
    <row r="445" spans="1:5" ht="13.5">
      <c r="A445" s="114"/>
      <c r="B445" s="43" t="s">
        <v>25</v>
      </c>
      <c r="C445" s="44">
        <v>2.7E-2</v>
      </c>
      <c r="D445" s="45">
        <f t="shared" si="83"/>
        <v>2.9999999999999992E-3</v>
      </c>
      <c r="E445" s="46">
        <v>0.03</v>
      </c>
    </row>
    <row r="446" spans="1:5" ht="13.5">
      <c r="A446" s="114"/>
      <c r="B446" s="43" t="s">
        <v>11</v>
      </c>
      <c r="C446" s="44">
        <v>8.3000000000000004E-2</v>
      </c>
      <c r="D446" s="45">
        <f t="shared" si="83"/>
        <v>3.9999999999999897E-3</v>
      </c>
      <c r="E446" s="46">
        <v>8.6999999999999994E-2</v>
      </c>
    </row>
    <row r="447" spans="1:5" ht="13.5">
      <c r="A447" s="114"/>
      <c r="B447" s="43" t="s">
        <v>7</v>
      </c>
      <c r="C447" s="44">
        <v>0.03</v>
      </c>
      <c r="D447" s="45">
        <f t="shared" si="83"/>
        <v>4.0000000000000036E-3</v>
      </c>
      <c r="E447" s="46">
        <v>3.4000000000000002E-2</v>
      </c>
    </row>
    <row r="448" spans="1:5" ht="13.5">
      <c r="A448" s="114"/>
      <c r="B448" s="43" t="s">
        <v>83</v>
      </c>
      <c r="C448" s="44">
        <v>1.0999999999999999E-2</v>
      </c>
      <c r="D448" s="45">
        <f t="shared" si="83"/>
        <v>0</v>
      </c>
      <c r="E448" s="46">
        <v>1.0999999999999999E-2</v>
      </c>
    </row>
    <row r="449" spans="1:8" ht="13.5">
      <c r="A449" s="114"/>
      <c r="B449" s="135"/>
      <c r="C449" s="136"/>
      <c r="D449" s="137"/>
      <c r="E449" s="97"/>
    </row>
    <row r="450" spans="1:8" ht="14.25" thickBot="1">
      <c r="A450" s="115"/>
      <c r="B450" s="47" t="s">
        <v>3</v>
      </c>
      <c r="C450" s="48">
        <v>0.90800000000000003</v>
      </c>
      <c r="D450" s="49">
        <f>E450-C450</f>
        <v>9.1999999999999971E-2</v>
      </c>
      <c r="E450" s="50">
        <v>1</v>
      </c>
    </row>
    <row r="454" spans="1:8" ht="13.5">
      <c r="A454" s="58"/>
      <c r="B454" s="58"/>
      <c r="C454" s="32"/>
      <c r="D454" s="33"/>
      <c r="E454" s="57"/>
      <c r="F454" s="32"/>
      <c r="G454" s="33"/>
      <c r="H454" s="33"/>
    </row>
    <row r="455" spans="1:8" ht="13.5">
      <c r="A455" s="58"/>
      <c r="B455" s="58"/>
      <c r="C455" s="32"/>
      <c r="D455" s="33"/>
      <c r="E455" s="30"/>
      <c r="F455" s="32"/>
      <c r="G455" s="33"/>
      <c r="H455" s="33"/>
    </row>
    <row r="456" spans="1:8" ht="13.5">
      <c r="A456" s="197">
        <v>2010</v>
      </c>
      <c r="B456" s="198"/>
      <c r="C456" s="331" t="s">
        <v>61</v>
      </c>
      <c r="D456" s="332"/>
      <c r="E456" s="332"/>
      <c r="F456" s="333"/>
      <c r="G456" s="33"/>
      <c r="H456" s="33"/>
    </row>
    <row r="457" spans="1:8" ht="12.75">
      <c r="A457" s="199"/>
      <c r="B457" s="100"/>
      <c r="C457" s="331" t="s">
        <v>34</v>
      </c>
      <c r="D457" s="332"/>
      <c r="E457" s="332"/>
      <c r="F457" s="333"/>
    </row>
    <row r="458" spans="1:8" ht="12.75">
      <c r="A458" s="200"/>
      <c r="B458" s="201"/>
      <c r="C458" s="202" t="s">
        <v>70</v>
      </c>
      <c r="D458" s="203" t="s">
        <v>1</v>
      </c>
      <c r="E458" s="203" t="s">
        <v>71</v>
      </c>
      <c r="F458" s="204" t="s">
        <v>2</v>
      </c>
    </row>
    <row r="459" spans="1:8">
      <c r="A459" s="205" t="s">
        <v>30</v>
      </c>
      <c r="B459" s="206" t="s">
        <v>5</v>
      </c>
      <c r="C459" s="207">
        <f>E117</f>
        <v>18</v>
      </c>
      <c r="D459" s="208">
        <f>C459/$M$148</f>
        <v>1.8672199170124481E-2</v>
      </c>
      <c r="E459" s="207">
        <f>$M117-C459</f>
        <v>16</v>
      </c>
      <c r="F459" s="208">
        <f>E459/$M$148</f>
        <v>1.6597510373443983E-2</v>
      </c>
    </row>
    <row r="460" spans="1:8" ht="12.75">
      <c r="A460" s="209"/>
      <c r="B460" s="98" t="s">
        <v>6</v>
      </c>
      <c r="C460" s="210">
        <f t="shared" ref="C460:C490" si="84">E118</f>
        <v>29</v>
      </c>
      <c r="D460" s="103">
        <f t="shared" ref="D460:D490" si="85">C460/$M$148</f>
        <v>3.0082987551867221E-2</v>
      </c>
      <c r="E460" s="210">
        <f t="shared" ref="E460:E490" si="86">$M118-C460</f>
        <v>4</v>
      </c>
      <c r="F460" s="103">
        <f t="shared" ref="F460:F490" si="87">E460/$M$148</f>
        <v>4.1493775933609959E-3</v>
      </c>
    </row>
    <row r="461" spans="1:8" ht="12.75">
      <c r="A461" s="209"/>
      <c r="B461" s="98" t="s">
        <v>64</v>
      </c>
      <c r="C461" s="210">
        <f t="shared" si="84"/>
        <v>3</v>
      </c>
      <c r="D461" s="103">
        <f t="shared" si="85"/>
        <v>3.1120331950207467E-3</v>
      </c>
      <c r="E461" s="210">
        <f t="shared" si="86"/>
        <v>3</v>
      </c>
      <c r="F461" s="103">
        <f t="shared" si="87"/>
        <v>3.1120331950207467E-3</v>
      </c>
    </row>
    <row r="462" spans="1:8" ht="12.75">
      <c r="A462" s="209"/>
      <c r="B462" s="98" t="s">
        <v>65</v>
      </c>
      <c r="C462" s="210">
        <f t="shared" si="84"/>
        <v>50</v>
      </c>
      <c r="D462" s="103">
        <f t="shared" si="85"/>
        <v>5.1867219917012451E-2</v>
      </c>
      <c r="E462" s="210">
        <f t="shared" si="86"/>
        <v>3</v>
      </c>
      <c r="F462" s="103">
        <f t="shared" si="87"/>
        <v>3.1120331950207467E-3</v>
      </c>
    </row>
    <row r="463" spans="1:8" ht="12.75">
      <c r="A463" s="209"/>
      <c r="B463" s="98" t="s">
        <v>16</v>
      </c>
      <c r="C463" s="210">
        <f t="shared" si="84"/>
        <v>21</v>
      </c>
      <c r="D463" s="103">
        <f t="shared" si="85"/>
        <v>2.1784232365145227E-2</v>
      </c>
      <c r="E463" s="210">
        <f t="shared" si="86"/>
        <v>14</v>
      </c>
      <c r="F463" s="103">
        <f t="shared" si="87"/>
        <v>1.4522821576763486E-2</v>
      </c>
    </row>
    <row r="464" spans="1:8" ht="13.15" customHeight="1">
      <c r="A464" s="209"/>
      <c r="B464" s="98" t="s">
        <v>8</v>
      </c>
      <c r="C464" s="210">
        <f t="shared" si="84"/>
        <v>15</v>
      </c>
      <c r="D464" s="103">
        <f t="shared" si="85"/>
        <v>1.5560165975103735E-2</v>
      </c>
      <c r="E464" s="210">
        <f t="shared" si="86"/>
        <v>27</v>
      </c>
      <c r="F464" s="103">
        <f t="shared" si="87"/>
        <v>2.8008298755186723E-2</v>
      </c>
    </row>
    <row r="465" spans="1:6" ht="12.75">
      <c r="A465" s="209"/>
      <c r="B465" s="98" t="s">
        <v>10</v>
      </c>
      <c r="C465" s="210">
        <f t="shared" si="84"/>
        <v>4</v>
      </c>
      <c r="D465" s="103">
        <f t="shared" si="85"/>
        <v>4.1493775933609959E-3</v>
      </c>
      <c r="E465" s="210">
        <f t="shared" si="86"/>
        <v>1</v>
      </c>
      <c r="F465" s="103">
        <f t="shared" si="87"/>
        <v>1.037344398340249E-3</v>
      </c>
    </row>
    <row r="466" spans="1:6" ht="12.75">
      <c r="A466" s="209"/>
      <c r="B466" s="98" t="s">
        <v>12</v>
      </c>
      <c r="C466" s="210">
        <f t="shared" si="84"/>
        <v>1</v>
      </c>
      <c r="D466" s="103">
        <f t="shared" si="85"/>
        <v>1.037344398340249E-3</v>
      </c>
      <c r="E466" s="210">
        <f t="shared" si="86"/>
        <v>16</v>
      </c>
      <c r="F466" s="103">
        <f t="shared" si="87"/>
        <v>1.6597510373443983E-2</v>
      </c>
    </row>
    <row r="467" spans="1:6" ht="12.75">
      <c r="A467" s="209"/>
      <c r="B467" s="98" t="s">
        <v>13</v>
      </c>
      <c r="C467" s="210">
        <f t="shared" si="84"/>
        <v>40</v>
      </c>
      <c r="D467" s="103">
        <f t="shared" si="85"/>
        <v>4.1493775933609957E-2</v>
      </c>
      <c r="E467" s="210">
        <f t="shared" si="86"/>
        <v>1</v>
      </c>
      <c r="F467" s="103">
        <f t="shared" si="87"/>
        <v>1.037344398340249E-3</v>
      </c>
    </row>
    <row r="468" spans="1:6" ht="12.75">
      <c r="A468" s="209"/>
      <c r="B468" s="98" t="s">
        <v>14</v>
      </c>
      <c r="C468" s="210">
        <f t="shared" si="84"/>
        <v>19</v>
      </c>
      <c r="D468" s="103">
        <f t="shared" si="85"/>
        <v>1.970954356846473E-2</v>
      </c>
      <c r="E468" s="210">
        <f t="shared" si="86"/>
        <v>6</v>
      </c>
      <c r="F468" s="103">
        <f t="shared" si="87"/>
        <v>6.2240663900414933E-3</v>
      </c>
    </row>
    <row r="469" spans="1:6" ht="12.75">
      <c r="A469" s="209"/>
      <c r="B469" s="98" t="s">
        <v>66</v>
      </c>
      <c r="C469" s="210">
        <f t="shared" si="84"/>
        <v>8</v>
      </c>
      <c r="D469" s="103">
        <f t="shared" si="85"/>
        <v>8.2987551867219917E-3</v>
      </c>
      <c r="E469" s="210">
        <f t="shared" si="86"/>
        <v>8</v>
      </c>
      <c r="F469" s="103">
        <f t="shared" si="87"/>
        <v>8.2987551867219917E-3</v>
      </c>
    </row>
    <row r="470" spans="1:6" ht="12.75">
      <c r="A470" s="209"/>
      <c r="B470" s="98" t="s">
        <v>9</v>
      </c>
      <c r="C470" s="210">
        <f t="shared" si="84"/>
        <v>64</v>
      </c>
      <c r="D470" s="103">
        <f t="shared" si="85"/>
        <v>6.6390041493775934E-2</v>
      </c>
      <c r="E470" s="210">
        <f t="shared" si="86"/>
        <v>36</v>
      </c>
      <c r="F470" s="103">
        <f t="shared" si="87"/>
        <v>3.7344398340248962E-2</v>
      </c>
    </row>
    <row r="471" spans="1:6" ht="12.75">
      <c r="A471" s="209"/>
      <c r="B471" s="98" t="s">
        <v>15</v>
      </c>
      <c r="C471" s="210">
        <f t="shared" si="84"/>
        <v>18</v>
      </c>
      <c r="D471" s="103">
        <f t="shared" si="85"/>
        <v>1.8672199170124481E-2</v>
      </c>
      <c r="E471" s="210">
        <f t="shared" si="86"/>
        <v>13</v>
      </c>
      <c r="F471" s="103">
        <f t="shared" si="87"/>
        <v>1.3485477178423237E-2</v>
      </c>
    </row>
    <row r="472" spans="1:6" ht="12.75">
      <c r="A472" s="209"/>
      <c r="B472" s="98" t="s">
        <v>17</v>
      </c>
      <c r="C472" s="210">
        <f t="shared" si="84"/>
        <v>44</v>
      </c>
      <c r="D472" s="103">
        <f t="shared" si="85"/>
        <v>4.5643153526970952E-2</v>
      </c>
      <c r="E472" s="210">
        <f t="shared" si="86"/>
        <v>3</v>
      </c>
      <c r="F472" s="103">
        <f t="shared" si="87"/>
        <v>3.1120331950207467E-3</v>
      </c>
    </row>
    <row r="473" spans="1:6" ht="12.75">
      <c r="A473" s="209"/>
      <c r="B473" s="98" t="s">
        <v>18</v>
      </c>
      <c r="C473" s="210">
        <f t="shared" si="84"/>
        <v>26</v>
      </c>
      <c r="D473" s="103">
        <f t="shared" si="85"/>
        <v>2.6970954356846474E-2</v>
      </c>
      <c r="E473" s="210">
        <f t="shared" si="86"/>
        <v>4</v>
      </c>
      <c r="F473" s="103">
        <f t="shared" si="87"/>
        <v>4.1493775933609959E-3</v>
      </c>
    </row>
    <row r="474" spans="1:6" ht="12.75">
      <c r="A474" s="209"/>
      <c r="B474" s="98" t="s">
        <v>19</v>
      </c>
      <c r="C474" s="210">
        <f t="shared" si="84"/>
        <v>68</v>
      </c>
      <c r="D474" s="103">
        <f t="shared" si="85"/>
        <v>7.0539419087136929E-2</v>
      </c>
      <c r="E474" s="210">
        <f t="shared" si="86"/>
        <v>44</v>
      </c>
      <c r="F474" s="103">
        <f t="shared" si="87"/>
        <v>4.5643153526970952E-2</v>
      </c>
    </row>
    <row r="475" spans="1:6" ht="12.75">
      <c r="A475" s="209"/>
      <c r="B475" s="98" t="s">
        <v>67</v>
      </c>
      <c r="C475" s="210">
        <f t="shared" si="84"/>
        <v>23</v>
      </c>
      <c r="D475" s="103">
        <f t="shared" si="85"/>
        <v>2.3858921161825725E-2</v>
      </c>
      <c r="E475" s="210">
        <f t="shared" si="86"/>
        <v>3</v>
      </c>
      <c r="F475" s="103">
        <f t="shared" si="87"/>
        <v>3.1120331950207467E-3</v>
      </c>
    </row>
    <row r="476" spans="1:6" ht="12.75">
      <c r="A476" s="209"/>
      <c r="B476" s="98" t="s">
        <v>20</v>
      </c>
      <c r="C476" s="210">
        <f t="shared" si="84"/>
        <v>2</v>
      </c>
      <c r="D476" s="103">
        <f t="shared" si="85"/>
        <v>2.0746887966804979E-3</v>
      </c>
      <c r="E476" s="210">
        <f t="shared" si="86"/>
        <v>2</v>
      </c>
      <c r="F476" s="103">
        <f t="shared" si="87"/>
        <v>2.0746887966804979E-3</v>
      </c>
    </row>
    <row r="477" spans="1:6" ht="12.75">
      <c r="A477" s="209"/>
      <c r="B477" s="98" t="s">
        <v>26</v>
      </c>
      <c r="C477" s="210">
        <f t="shared" si="84"/>
        <v>5</v>
      </c>
      <c r="D477" s="103">
        <f t="shared" si="85"/>
        <v>5.1867219917012446E-3</v>
      </c>
      <c r="E477" s="210">
        <f t="shared" si="86"/>
        <v>0</v>
      </c>
      <c r="F477" s="103">
        <f t="shared" si="87"/>
        <v>0</v>
      </c>
    </row>
    <row r="478" spans="1:6" ht="12.75">
      <c r="A478" s="209"/>
      <c r="B478" s="98" t="s">
        <v>21</v>
      </c>
      <c r="C478" s="210">
        <f t="shared" si="84"/>
        <v>8</v>
      </c>
      <c r="D478" s="103">
        <f t="shared" si="85"/>
        <v>8.2987551867219917E-3</v>
      </c>
      <c r="E478" s="210">
        <f t="shared" si="86"/>
        <v>3</v>
      </c>
      <c r="F478" s="103">
        <f t="shared" si="87"/>
        <v>3.1120331950207467E-3</v>
      </c>
    </row>
    <row r="479" spans="1:6" ht="12.75">
      <c r="A479" s="209"/>
      <c r="B479" s="98" t="s">
        <v>22</v>
      </c>
      <c r="C479" s="210">
        <f t="shared" si="84"/>
        <v>7</v>
      </c>
      <c r="D479" s="103">
        <f t="shared" si="85"/>
        <v>7.261410788381743E-3</v>
      </c>
      <c r="E479" s="210">
        <f t="shared" si="86"/>
        <v>7</v>
      </c>
      <c r="F479" s="103">
        <f t="shared" si="87"/>
        <v>7.261410788381743E-3</v>
      </c>
    </row>
    <row r="480" spans="1:6" ht="12.75">
      <c r="A480" s="209"/>
      <c r="B480" s="98" t="s">
        <v>23</v>
      </c>
      <c r="C480" s="210">
        <f t="shared" si="84"/>
        <v>33</v>
      </c>
      <c r="D480" s="103">
        <f t="shared" si="85"/>
        <v>3.4232365145228219E-2</v>
      </c>
      <c r="E480" s="210">
        <f t="shared" si="86"/>
        <v>1</v>
      </c>
      <c r="F480" s="103">
        <f t="shared" si="87"/>
        <v>1.037344398340249E-3</v>
      </c>
    </row>
    <row r="481" spans="1:8" ht="12.75">
      <c r="A481" s="209"/>
      <c r="B481" s="98" t="s">
        <v>68</v>
      </c>
      <c r="C481" s="210">
        <f t="shared" si="84"/>
        <v>24</v>
      </c>
      <c r="D481" s="103">
        <f t="shared" si="85"/>
        <v>2.4896265560165973E-2</v>
      </c>
      <c r="E481" s="210">
        <f t="shared" si="86"/>
        <v>2</v>
      </c>
      <c r="F481" s="103">
        <f t="shared" si="87"/>
        <v>2.0746887966804979E-3</v>
      </c>
    </row>
    <row r="482" spans="1:8" ht="12.75">
      <c r="A482" s="209"/>
      <c r="B482" s="98" t="s">
        <v>69</v>
      </c>
      <c r="C482" s="210">
        <f t="shared" si="84"/>
        <v>20</v>
      </c>
      <c r="D482" s="103">
        <f t="shared" si="85"/>
        <v>2.0746887966804978E-2</v>
      </c>
      <c r="E482" s="210">
        <f t="shared" si="86"/>
        <v>8</v>
      </c>
      <c r="F482" s="103">
        <f t="shared" si="87"/>
        <v>8.2987551867219917E-3</v>
      </c>
    </row>
    <row r="483" spans="1:8" ht="12.75">
      <c r="A483" s="209"/>
      <c r="B483" s="98" t="s">
        <v>63</v>
      </c>
      <c r="C483" s="210">
        <f t="shared" si="84"/>
        <v>58</v>
      </c>
      <c r="D483" s="103">
        <f t="shared" si="85"/>
        <v>6.0165975103734441E-2</v>
      </c>
      <c r="E483" s="210">
        <f t="shared" si="86"/>
        <v>0</v>
      </c>
      <c r="F483" s="103">
        <f t="shared" si="87"/>
        <v>0</v>
      </c>
    </row>
    <row r="484" spans="1:8" ht="12.75">
      <c r="A484" s="209"/>
      <c r="B484" s="98" t="s">
        <v>25</v>
      </c>
      <c r="C484" s="210">
        <f t="shared" si="84"/>
        <v>16</v>
      </c>
      <c r="D484" s="103">
        <f t="shared" si="85"/>
        <v>1.6597510373443983E-2</v>
      </c>
      <c r="E484" s="210">
        <f t="shared" si="86"/>
        <v>6</v>
      </c>
      <c r="F484" s="103">
        <f t="shared" si="87"/>
        <v>6.2240663900414933E-3</v>
      </c>
    </row>
    <row r="485" spans="1:8" ht="12.75">
      <c r="A485" s="209"/>
      <c r="B485" s="98" t="s">
        <v>11</v>
      </c>
      <c r="C485" s="210">
        <f t="shared" si="84"/>
        <v>59</v>
      </c>
      <c r="D485" s="103">
        <f t="shared" si="85"/>
        <v>6.1203319502074686E-2</v>
      </c>
      <c r="E485" s="210">
        <f t="shared" si="86"/>
        <v>0</v>
      </c>
      <c r="F485" s="103">
        <f t="shared" si="87"/>
        <v>0</v>
      </c>
    </row>
    <row r="486" spans="1:8" ht="12.75">
      <c r="A486" s="209"/>
      <c r="B486" s="98" t="s">
        <v>32</v>
      </c>
      <c r="C486" s="210">
        <f t="shared" si="84"/>
        <v>10</v>
      </c>
      <c r="D486" s="103">
        <f t="shared" si="85"/>
        <v>1.0373443983402489E-2</v>
      </c>
      <c r="E486" s="210">
        <f t="shared" si="86"/>
        <v>8</v>
      </c>
      <c r="F486" s="103">
        <f t="shared" si="87"/>
        <v>8.2987551867219917E-3</v>
      </c>
    </row>
    <row r="487" spans="1:8" ht="12.75">
      <c r="A487" s="209"/>
      <c r="B487" s="98" t="s">
        <v>7</v>
      </c>
      <c r="C487" s="210">
        <f t="shared" si="84"/>
        <v>13</v>
      </c>
      <c r="D487" s="103">
        <f t="shared" si="85"/>
        <v>1.3485477178423237E-2</v>
      </c>
      <c r="E487" s="210">
        <f t="shared" si="86"/>
        <v>5</v>
      </c>
      <c r="F487" s="103">
        <f t="shared" si="87"/>
        <v>5.1867219917012446E-3</v>
      </c>
    </row>
    <row r="488" spans="1:8" ht="12.75">
      <c r="A488" s="209"/>
      <c r="B488" s="98" t="s">
        <v>83</v>
      </c>
      <c r="C488" s="210">
        <f t="shared" si="84"/>
        <v>11</v>
      </c>
      <c r="D488" s="103">
        <f t="shared" si="85"/>
        <v>1.1410788381742738E-2</v>
      </c>
      <c r="E488" s="210">
        <f t="shared" si="86"/>
        <v>3</v>
      </c>
      <c r="F488" s="103">
        <f t="shared" si="87"/>
        <v>3.1120331950207467E-3</v>
      </c>
    </row>
    <row r="489" spans="1:8" ht="12.75">
      <c r="A489" s="211"/>
      <c r="B489" s="101"/>
      <c r="C489" s="210"/>
      <c r="D489" s="103"/>
      <c r="E489" s="210"/>
      <c r="F489" s="103"/>
    </row>
    <row r="490" spans="1:8" ht="12.75">
      <c r="A490" s="212"/>
      <c r="B490" s="102" t="s">
        <v>3</v>
      </c>
      <c r="C490" s="210">
        <f t="shared" si="84"/>
        <v>717</v>
      </c>
      <c r="D490" s="103">
        <f t="shared" si="85"/>
        <v>0.74377593360995853</v>
      </c>
      <c r="E490" s="210">
        <f t="shared" si="86"/>
        <v>247</v>
      </c>
      <c r="F490" s="103">
        <f t="shared" si="87"/>
        <v>0.25622406639004147</v>
      </c>
    </row>
    <row r="491" spans="1:8" ht="13.5">
      <c r="A491" s="58"/>
      <c r="B491" s="58"/>
      <c r="C491" s="32"/>
      <c r="D491" s="33"/>
      <c r="E491" s="30"/>
      <c r="F491" s="32"/>
      <c r="G491" s="33"/>
      <c r="H491" s="33"/>
    </row>
    <row r="493" spans="1:8" ht="12.75">
      <c r="A493" s="99">
        <v>2010</v>
      </c>
    </row>
    <row r="494" spans="1:8" ht="13.15" customHeight="1">
      <c r="A494" s="197"/>
      <c r="B494" s="198"/>
      <c r="C494" s="331" t="s">
        <v>55</v>
      </c>
      <c r="D494" s="332"/>
      <c r="E494" s="332"/>
      <c r="F494" s="333"/>
    </row>
    <row r="495" spans="1:8" ht="12.75">
      <c r="A495" s="199"/>
      <c r="B495" s="100"/>
      <c r="C495" s="331" t="s">
        <v>34</v>
      </c>
      <c r="D495" s="332"/>
      <c r="E495" s="332"/>
      <c r="F495" s="333"/>
    </row>
    <row r="496" spans="1:8" ht="12.75">
      <c r="A496" s="200"/>
      <c r="B496" s="201"/>
      <c r="C496" s="202" t="s">
        <v>70</v>
      </c>
      <c r="D496" s="203" t="s">
        <v>1</v>
      </c>
      <c r="E496" s="203" t="s">
        <v>71</v>
      </c>
      <c r="F496" s="204" t="s">
        <v>2</v>
      </c>
    </row>
    <row r="497" spans="1:6">
      <c r="A497" s="205" t="s">
        <v>30</v>
      </c>
      <c r="B497" s="206" t="s">
        <v>5</v>
      </c>
      <c r="C497" s="207">
        <f>F117</f>
        <v>4</v>
      </c>
      <c r="D497" s="208">
        <f>C497/$M$148</f>
        <v>4.1493775933609959E-3</v>
      </c>
      <c r="E497" s="207">
        <f>$M117-C497</f>
        <v>30</v>
      </c>
      <c r="F497" s="208">
        <f>E497/$M$148</f>
        <v>3.1120331950207469E-2</v>
      </c>
    </row>
    <row r="498" spans="1:6" ht="12.75">
      <c r="A498" s="209"/>
      <c r="B498" s="98" t="s">
        <v>6</v>
      </c>
      <c r="C498" s="210">
        <f t="shared" ref="C498:C528" si="88">F118</f>
        <v>25</v>
      </c>
      <c r="D498" s="103">
        <f t="shared" ref="D498:D528" si="89">C498/$M$148</f>
        <v>2.5933609958506226E-2</v>
      </c>
      <c r="E498" s="210">
        <f t="shared" ref="E498:E528" si="90">$M118-C498</f>
        <v>8</v>
      </c>
      <c r="F498" s="103">
        <f t="shared" ref="F498:F528" si="91">E498/$M$148</f>
        <v>8.2987551867219917E-3</v>
      </c>
    </row>
    <row r="499" spans="1:6" ht="12.75">
      <c r="A499" s="209"/>
      <c r="B499" s="98" t="s">
        <v>64</v>
      </c>
      <c r="C499" s="210">
        <f t="shared" si="88"/>
        <v>2</v>
      </c>
      <c r="D499" s="103">
        <f t="shared" si="89"/>
        <v>2.0746887966804979E-3</v>
      </c>
      <c r="E499" s="210">
        <f t="shared" si="90"/>
        <v>4</v>
      </c>
      <c r="F499" s="103">
        <f t="shared" si="91"/>
        <v>4.1493775933609959E-3</v>
      </c>
    </row>
    <row r="500" spans="1:6" ht="12.75">
      <c r="A500" s="209"/>
      <c r="B500" s="98" t="s">
        <v>65</v>
      </c>
      <c r="C500" s="210">
        <f t="shared" si="88"/>
        <v>17</v>
      </c>
      <c r="D500" s="103">
        <f t="shared" si="89"/>
        <v>1.7634854771784232E-2</v>
      </c>
      <c r="E500" s="210">
        <f t="shared" si="90"/>
        <v>36</v>
      </c>
      <c r="F500" s="103">
        <f t="shared" si="91"/>
        <v>3.7344398340248962E-2</v>
      </c>
    </row>
    <row r="501" spans="1:6" ht="12.75">
      <c r="A501" s="209"/>
      <c r="B501" s="98" t="s">
        <v>16</v>
      </c>
      <c r="C501" s="210">
        <f t="shared" si="88"/>
        <v>2</v>
      </c>
      <c r="D501" s="103">
        <f t="shared" si="89"/>
        <v>2.0746887966804979E-3</v>
      </c>
      <c r="E501" s="210">
        <f t="shared" si="90"/>
        <v>33</v>
      </c>
      <c r="F501" s="103">
        <f t="shared" si="91"/>
        <v>3.4232365145228219E-2</v>
      </c>
    </row>
    <row r="502" spans="1:6" ht="13.15" customHeight="1">
      <c r="A502" s="209"/>
      <c r="B502" s="98" t="s">
        <v>8</v>
      </c>
      <c r="C502" s="210">
        <f t="shared" si="88"/>
        <v>6</v>
      </c>
      <c r="D502" s="103">
        <f t="shared" si="89"/>
        <v>6.2240663900414933E-3</v>
      </c>
      <c r="E502" s="210">
        <f t="shared" si="90"/>
        <v>36</v>
      </c>
      <c r="F502" s="103">
        <f t="shared" si="91"/>
        <v>3.7344398340248962E-2</v>
      </c>
    </row>
    <row r="503" spans="1:6" ht="12.75">
      <c r="A503" s="209"/>
      <c r="B503" s="98" t="s">
        <v>10</v>
      </c>
      <c r="C503" s="210">
        <f t="shared" si="88"/>
        <v>2</v>
      </c>
      <c r="D503" s="103">
        <f t="shared" si="89"/>
        <v>2.0746887966804979E-3</v>
      </c>
      <c r="E503" s="210">
        <f t="shared" si="90"/>
        <v>3</v>
      </c>
      <c r="F503" s="103">
        <f t="shared" si="91"/>
        <v>3.1120331950207467E-3</v>
      </c>
    </row>
    <row r="504" spans="1:6" ht="12.75">
      <c r="A504" s="209"/>
      <c r="B504" s="98" t="s">
        <v>12</v>
      </c>
      <c r="C504" s="210">
        <f t="shared" si="88"/>
        <v>0</v>
      </c>
      <c r="D504" s="103">
        <f t="shared" si="89"/>
        <v>0</v>
      </c>
      <c r="E504" s="210">
        <f t="shared" si="90"/>
        <v>17</v>
      </c>
      <c r="F504" s="103">
        <f t="shared" si="91"/>
        <v>1.7634854771784232E-2</v>
      </c>
    </row>
    <row r="505" spans="1:6" ht="12.75">
      <c r="A505" s="209"/>
      <c r="B505" s="98" t="s">
        <v>13</v>
      </c>
      <c r="C505" s="210">
        <f t="shared" si="88"/>
        <v>10</v>
      </c>
      <c r="D505" s="103">
        <f t="shared" si="89"/>
        <v>1.0373443983402489E-2</v>
      </c>
      <c r="E505" s="210">
        <f t="shared" si="90"/>
        <v>31</v>
      </c>
      <c r="F505" s="103">
        <f t="shared" si="91"/>
        <v>3.2157676348547715E-2</v>
      </c>
    </row>
    <row r="506" spans="1:6" ht="12.75">
      <c r="A506" s="209"/>
      <c r="B506" s="98" t="s">
        <v>14</v>
      </c>
      <c r="C506" s="210">
        <f t="shared" si="88"/>
        <v>17</v>
      </c>
      <c r="D506" s="103">
        <f t="shared" si="89"/>
        <v>1.7634854771784232E-2</v>
      </c>
      <c r="E506" s="210">
        <f t="shared" si="90"/>
        <v>8</v>
      </c>
      <c r="F506" s="103">
        <f t="shared" si="91"/>
        <v>8.2987551867219917E-3</v>
      </c>
    </row>
    <row r="507" spans="1:6" ht="12.75">
      <c r="A507" s="209"/>
      <c r="B507" s="98" t="s">
        <v>66</v>
      </c>
      <c r="C507" s="210">
        <f t="shared" si="88"/>
        <v>1</v>
      </c>
      <c r="D507" s="103">
        <f t="shared" si="89"/>
        <v>1.037344398340249E-3</v>
      </c>
      <c r="E507" s="210">
        <f t="shared" si="90"/>
        <v>15</v>
      </c>
      <c r="F507" s="103">
        <f t="shared" si="91"/>
        <v>1.5560165975103735E-2</v>
      </c>
    </row>
    <row r="508" spans="1:6" ht="12.75">
      <c r="A508" s="209"/>
      <c r="B508" s="98" t="s">
        <v>9</v>
      </c>
      <c r="C508" s="210">
        <f t="shared" si="88"/>
        <v>29</v>
      </c>
      <c r="D508" s="103">
        <f t="shared" si="89"/>
        <v>3.0082987551867221E-2</v>
      </c>
      <c r="E508" s="210">
        <f t="shared" si="90"/>
        <v>71</v>
      </c>
      <c r="F508" s="103">
        <f t="shared" si="91"/>
        <v>7.3651452282157678E-2</v>
      </c>
    </row>
    <row r="509" spans="1:6" ht="12.75">
      <c r="A509" s="209"/>
      <c r="B509" s="98" t="s">
        <v>15</v>
      </c>
      <c r="C509" s="210">
        <f t="shared" si="88"/>
        <v>18</v>
      </c>
      <c r="D509" s="103">
        <f t="shared" si="89"/>
        <v>1.8672199170124481E-2</v>
      </c>
      <c r="E509" s="210">
        <f t="shared" si="90"/>
        <v>13</v>
      </c>
      <c r="F509" s="103">
        <f t="shared" si="91"/>
        <v>1.3485477178423237E-2</v>
      </c>
    </row>
    <row r="510" spans="1:6" ht="12.75">
      <c r="A510" s="209"/>
      <c r="B510" s="98" t="s">
        <v>17</v>
      </c>
      <c r="C510" s="210">
        <f t="shared" si="88"/>
        <v>13</v>
      </c>
      <c r="D510" s="103">
        <f t="shared" si="89"/>
        <v>1.3485477178423237E-2</v>
      </c>
      <c r="E510" s="210">
        <f t="shared" si="90"/>
        <v>34</v>
      </c>
      <c r="F510" s="103">
        <f t="shared" si="91"/>
        <v>3.5269709543568464E-2</v>
      </c>
    </row>
    <row r="511" spans="1:6" ht="12.75">
      <c r="A511" s="209"/>
      <c r="B511" s="98" t="s">
        <v>18</v>
      </c>
      <c r="C511" s="210">
        <f t="shared" si="88"/>
        <v>11</v>
      </c>
      <c r="D511" s="103">
        <f t="shared" si="89"/>
        <v>1.1410788381742738E-2</v>
      </c>
      <c r="E511" s="210">
        <f t="shared" si="90"/>
        <v>19</v>
      </c>
      <c r="F511" s="103">
        <f t="shared" si="91"/>
        <v>1.970954356846473E-2</v>
      </c>
    </row>
    <row r="512" spans="1:6" ht="12.75">
      <c r="A512" s="209"/>
      <c r="B512" s="98" t="s">
        <v>19</v>
      </c>
      <c r="C512" s="210">
        <f t="shared" si="88"/>
        <v>28</v>
      </c>
      <c r="D512" s="103">
        <f t="shared" si="89"/>
        <v>2.9045643153526972E-2</v>
      </c>
      <c r="E512" s="210">
        <f t="shared" si="90"/>
        <v>84</v>
      </c>
      <c r="F512" s="103">
        <f t="shared" si="91"/>
        <v>8.7136929460580909E-2</v>
      </c>
    </row>
    <row r="513" spans="1:6" ht="12.75">
      <c r="A513" s="209"/>
      <c r="B513" s="98" t="s">
        <v>67</v>
      </c>
      <c r="C513" s="210">
        <f t="shared" si="88"/>
        <v>4</v>
      </c>
      <c r="D513" s="103">
        <f t="shared" si="89"/>
        <v>4.1493775933609959E-3</v>
      </c>
      <c r="E513" s="210">
        <f t="shared" si="90"/>
        <v>22</v>
      </c>
      <c r="F513" s="103">
        <f t="shared" si="91"/>
        <v>2.2821576763485476E-2</v>
      </c>
    </row>
    <row r="514" spans="1:6" ht="12.75">
      <c r="A514" s="209"/>
      <c r="B514" s="98" t="s">
        <v>20</v>
      </c>
      <c r="C514" s="210">
        <f t="shared" si="88"/>
        <v>0</v>
      </c>
      <c r="D514" s="103">
        <f t="shared" si="89"/>
        <v>0</v>
      </c>
      <c r="E514" s="210">
        <f t="shared" si="90"/>
        <v>4</v>
      </c>
      <c r="F514" s="103">
        <f t="shared" si="91"/>
        <v>4.1493775933609959E-3</v>
      </c>
    </row>
    <row r="515" spans="1:6" ht="12.75">
      <c r="A515" s="209"/>
      <c r="B515" s="98" t="s">
        <v>26</v>
      </c>
      <c r="C515" s="210">
        <f t="shared" si="88"/>
        <v>1</v>
      </c>
      <c r="D515" s="103">
        <f t="shared" si="89"/>
        <v>1.037344398340249E-3</v>
      </c>
      <c r="E515" s="210">
        <f t="shared" si="90"/>
        <v>4</v>
      </c>
      <c r="F515" s="103">
        <f t="shared" si="91"/>
        <v>4.1493775933609959E-3</v>
      </c>
    </row>
    <row r="516" spans="1:6" ht="12.75">
      <c r="A516" s="209"/>
      <c r="B516" s="98" t="s">
        <v>21</v>
      </c>
      <c r="C516" s="210">
        <f t="shared" si="88"/>
        <v>9</v>
      </c>
      <c r="D516" s="103">
        <f t="shared" si="89"/>
        <v>9.3360995850622405E-3</v>
      </c>
      <c r="E516" s="210">
        <f t="shared" si="90"/>
        <v>2</v>
      </c>
      <c r="F516" s="103">
        <f t="shared" si="91"/>
        <v>2.0746887966804979E-3</v>
      </c>
    </row>
    <row r="517" spans="1:6" ht="12.75">
      <c r="A517" s="209"/>
      <c r="B517" s="98" t="s">
        <v>22</v>
      </c>
      <c r="C517" s="210">
        <f t="shared" si="88"/>
        <v>3</v>
      </c>
      <c r="D517" s="103">
        <f t="shared" si="89"/>
        <v>3.1120331950207467E-3</v>
      </c>
      <c r="E517" s="210">
        <f t="shared" si="90"/>
        <v>11</v>
      </c>
      <c r="F517" s="103">
        <f t="shared" si="91"/>
        <v>1.1410788381742738E-2</v>
      </c>
    </row>
    <row r="518" spans="1:6" ht="12.75">
      <c r="A518" s="209"/>
      <c r="B518" s="98" t="s">
        <v>23</v>
      </c>
      <c r="C518" s="210">
        <f t="shared" si="88"/>
        <v>2</v>
      </c>
      <c r="D518" s="103">
        <f t="shared" si="89"/>
        <v>2.0746887966804979E-3</v>
      </c>
      <c r="E518" s="210">
        <f t="shared" si="90"/>
        <v>32</v>
      </c>
      <c r="F518" s="103">
        <f t="shared" si="91"/>
        <v>3.3195020746887967E-2</v>
      </c>
    </row>
    <row r="519" spans="1:6" ht="12.75">
      <c r="A519" s="209"/>
      <c r="B519" s="98" t="s">
        <v>68</v>
      </c>
      <c r="C519" s="210">
        <f t="shared" si="88"/>
        <v>24</v>
      </c>
      <c r="D519" s="103">
        <f t="shared" si="89"/>
        <v>2.4896265560165973E-2</v>
      </c>
      <c r="E519" s="210">
        <f t="shared" si="90"/>
        <v>2</v>
      </c>
      <c r="F519" s="103">
        <f t="shared" si="91"/>
        <v>2.0746887966804979E-3</v>
      </c>
    </row>
    <row r="520" spans="1:6" ht="12.75">
      <c r="A520" s="209"/>
      <c r="B520" s="98" t="s">
        <v>69</v>
      </c>
      <c r="C520" s="210">
        <f t="shared" si="88"/>
        <v>0</v>
      </c>
      <c r="D520" s="103">
        <f t="shared" si="89"/>
        <v>0</v>
      </c>
      <c r="E520" s="210">
        <f t="shared" si="90"/>
        <v>28</v>
      </c>
      <c r="F520" s="103">
        <f t="shared" si="91"/>
        <v>2.9045643153526972E-2</v>
      </c>
    </row>
    <row r="521" spans="1:6" ht="12.75">
      <c r="A521" s="209"/>
      <c r="B521" s="98" t="s">
        <v>63</v>
      </c>
      <c r="C521" s="210">
        <f t="shared" si="88"/>
        <v>6</v>
      </c>
      <c r="D521" s="103">
        <f t="shared" si="89"/>
        <v>6.2240663900414933E-3</v>
      </c>
      <c r="E521" s="210">
        <f t="shared" si="90"/>
        <v>52</v>
      </c>
      <c r="F521" s="103">
        <f t="shared" si="91"/>
        <v>5.3941908713692949E-2</v>
      </c>
    </row>
    <row r="522" spans="1:6" ht="12.75">
      <c r="A522" s="209"/>
      <c r="B522" s="98" t="s">
        <v>25</v>
      </c>
      <c r="C522" s="210">
        <f t="shared" si="88"/>
        <v>2</v>
      </c>
      <c r="D522" s="103">
        <f t="shared" si="89"/>
        <v>2.0746887966804979E-3</v>
      </c>
      <c r="E522" s="210">
        <f t="shared" si="90"/>
        <v>20</v>
      </c>
      <c r="F522" s="103">
        <f t="shared" si="91"/>
        <v>2.0746887966804978E-2</v>
      </c>
    </row>
    <row r="523" spans="1:6" ht="12.75">
      <c r="A523" s="209"/>
      <c r="B523" s="98" t="s">
        <v>11</v>
      </c>
      <c r="C523" s="210">
        <f t="shared" si="88"/>
        <v>56</v>
      </c>
      <c r="D523" s="103">
        <f t="shared" si="89"/>
        <v>5.8091286307053944E-2</v>
      </c>
      <c r="E523" s="210">
        <f t="shared" si="90"/>
        <v>3</v>
      </c>
      <c r="F523" s="103">
        <f t="shared" si="91"/>
        <v>3.1120331950207467E-3</v>
      </c>
    </row>
    <row r="524" spans="1:6" ht="12.75">
      <c r="A524" s="209"/>
      <c r="B524" s="98" t="s">
        <v>32</v>
      </c>
      <c r="C524" s="210">
        <f t="shared" si="88"/>
        <v>0</v>
      </c>
      <c r="D524" s="103">
        <f t="shared" si="89"/>
        <v>0</v>
      </c>
      <c r="E524" s="210">
        <f t="shared" si="90"/>
        <v>18</v>
      </c>
      <c r="F524" s="103">
        <f t="shared" si="91"/>
        <v>1.8672199170124481E-2</v>
      </c>
    </row>
    <row r="525" spans="1:6" ht="12.75">
      <c r="A525" s="209"/>
      <c r="B525" s="98" t="s">
        <v>7</v>
      </c>
      <c r="C525" s="210">
        <f t="shared" si="88"/>
        <v>8</v>
      </c>
      <c r="D525" s="103">
        <f t="shared" si="89"/>
        <v>8.2987551867219917E-3</v>
      </c>
      <c r="E525" s="210">
        <f t="shared" si="90"/>
        <v>10</v>
      </c>
      <c r="F525" s="103">
        <f t="shared" si="91"/>
        <v>1.0373443983402489E-2</v>
      </c>
    </row>
    <row r="526" spans="1:6" ht="12.75">
      <c r="A526" s="209"/>
      <c r="B526" s="98" t="s">
        <v>83</v>
      </c>
      <c r="C526" s="210">
        <f t="shared" si="88"/>
        <v>9</v>
      </c>
      <c r="D526" s="103">
        <f t="shared" si="89"/>
        <v>9.3360995850622405E-3</v>
      </c>
      <c r="E526" s="210">
        <f t="shared" si="90"/>
        <v>5</v>
      </c>
      <c r="F526" s="103">
        <f t="shared" si="91"/>
        <v>5.1867219917012446E-3</v>
      </c>
    </row>
    <row r="527" spans="1:6" ht="12.75">
      <c r="A527" s="211"/>
      <c r="B527" s="101"/>
      <c r="C527" s="210"/>
      <c r="D527" s="103"/>
      <c r="E527" s="210"/>
      <c r="F527" s="103"/>
    </row>
    <row r="528" spans="1:6" ht="12.75">
      <c r="A528" s="212"/>
      <c r="B528" s="102" t="s">
        <v>3</v>
      </c>
      <c r="C528" s="210">
        <f t="shared" si="88"/>
        <v>309</v>
      </c>
      <c r="D528" s="103">
        <f t="shared" si="89"/>
        <v>0.32053941908713696</v>
      </c>
      <c r="E528" s="210">
        <f t="shared" si="90"/>
        <v>655</v>
      </c>
      <c r="F528" s="103">
        <f t="shared" si="91"/>
        <v>0.6794605809128631</v>
      </c>
    </row>
    <row r="530" spans="1:5" ht="13.5" thickBot="1">
      <c r="A530" s="99">
        <v>2005</v>
      </c>
    </row>
    <row r="531" spans="1:5" ht="14.25" thickBot="1">
      <c r="A531" s="34"/>
      <c r="B531" s="34"/>
      <c r="C531" s="329" t="s">
        <v>55</v>
      </c>
      <c r="D531" s="329"/>
      <c r="E531" s="330"/>
    </row>
    <row r="532" spans="1:5" ht="14.25" thickBot="1">
      <c r="A532" s="35"/>
      <c r="B532" s="35"/>
      <c r="C532" s="329" t="s">
        <v>34</v>
      </c>
      <c r="D532" s="329"/>
      <c r="E532" s="329"/>
    </row>
    <row r="533" spans="1:5" ht="14.25" thickBot="1">
      <c r="A533" s="35"/>
      <c r="B533" s="35"/>
      <c r="C533" s="36" t="s">
        <v>1</v>
      </c>
      <c r="D533" s="37" t="s">
        <v>2</v>
      </c>
      <c r="E533" s="38" t="s">
        <v>3</v>
      </c>
    </row>
    <row r="534" spans="1:5" ht="13.5">
      <c r="A534" s="113" t="s">
        <v>30</v>
      </c>
      <c r="B534" s="39" t="s">
        <v>5</v>
      </c>
      <c r="C534" s="40">
        <v>3.0000000000000001E-3</v>
      </c>
      <c r="D534" s="41">
        <f t="shared" ref="D534:D556" si="92">E534-C534</f>
        <v>3.4999999999999996E-2</v>
      </c>
      <c r="E534" s="42">
        <v>3.7999999999999999E-2</v>
      </c>
    </row>
    <row r="535" spans="1:5" ht="13.5">
      <c r="A535" s="114"/>
      <c r="B535" s="43" t="s">
        <v>6</v>
      </c>
      <c r="C535" s="44">
        <v>0.01</v>
      </c>
      <c r="D535" s="45">
        <f t="shared" si="92"/>
        <v>6.0000000000000001E-3</v>
      </c>
      <c r="E535" s="46">
        <v>1.6E-2</v>
      </c>
    </row>
    <row r="536" spans="1:5" ht="13.5">
      <c r="A536" s="114"/>
      <c r="B536" s="43" t="s">
        <v>16</v>
      </c>
      <c r="C536" s="44">
        <v>0</v>
      </c>
      <c r="D536" s="45">
        <f t="shared" si="92"/>
        <v>1.9E-2</v>
      </c>
      <c r="E536" s="46">
        <v>1.9E-2</v>
      </c>
    </row>
    <row r="537" spans="1:5" ht="13.15" customHeight="1">
      <c r="A537" s="114"/>
      <c r="B537" s="43" t="s">
        <v>8</v>
      </c>
      <c r="C537" s="44">
        <v>8.0000000000000002E-3</v>
      </c>
      <c r="D537" s="45">
        <f t="shared" si="92"/>
        <v>7.7000000000000013E-2</v>
      </c>
      <c r="E537" s="46">
        <v>8.5000000000000006E-2</v>
      </c>
    </row>
    <row r="538" spans="1:5" ht="13.5">
      <c r="A538" s="114"/>
      <c r="B538" s="43" t="s">
        <v>10</v>
      </c>
      <c r="C538" s="44">
        <v>1E-3</v>
      </c>
      <c r="D538" s="45">
        <f t="shared" si="92"/>
        <v>1.2E-2</v>
      </c>
      <c r="E538" s="46">
        <v>1.2999999999999999E-2</v>
      </c>
    </row>
    <row r="539" spans="1:5" ht="13.5">
      <c r="A539" s="114"/>
      <c r="B539" s="43" t="s">
        <v>12</v>
      </c>
      <c r="C539" s="44">
        <v>0</v>
      </c>
      <c r="D539" s="45">
        <f t="shared" si="92"/>
        <v>1.9E-2</v>
      </c>
      <c r="E539" s="46">
        <v>1.9E-2</v>
      </c>
    </row>
    <row r="540" spans="1:5" ht="13.5">
      <c r="A540" s="114"/>
      <c r="B540" s="43" t="s">
        <v>13</v>
      </c>
      <c r="C540" s="44">
        <v>4.0000000000000001E-3</v>
      </c>
      <c r="D540" s="45">
        <f t="shared" si="92"/>
        <v>3.9999999999999994E-2</v>
      </c>
      <c r="E540" s="46">
        <v>4.3999999999999997E-2</v>
      </c>
    </row>
    <row r="541" spans="1:5" ht="13.5">
      <c r="A541" s="114"/>
      <c r="B541" s="43" t="s">
        <v>14</v>
      </c>
      <c r="C541" s="44">
        <v>3.0000000000000001E-3</v>
      </c>
      <c r="D541" s="45">
        <f t="shared" si="92"/>
        <v>2.4E-2</v>
      </c>
      <c r="E541" s="46">
        <v>2.7E-2</v>
      </c>
    </row>
    <row r="542" spans="1:5" ht="13.5">
      <c r="A542" s="114"/>
      <c r="B542" s="43" t="s">
        <v>9</v>
      </c>
      <c r="C542" s="44">
        <v>1.7999999999999999E-2</v>
      </c>
      <c r="D542" s="45">
        <f t="shared" si="92"/>
        <v>0.14700000000000002</v>
      </c>
      <c r="E542" s="46">
        <v>0.16500000000000001</v>
      </c>
    </row>
    <row r="543" spans="1:5" ht="13.5">
      <c r="A543" s="114"/>
      <c r="B543" s="43" t="s">
        <v>15</v>
      </c>
      <c r="C543" s="44">
        <v>5.0000000000000001E-3</v>
      </c>
      <c r="D543" s="45">
        <f t="shared" si="92"/>
        <v>1.2999999999999998E-2</v>
      </c>
      <c r="E543" s="46">
        <v>1.7999999999999999E-2</v>
      </c>
    </row>
    <row r="544" spans="1:5" ht="13.5">
      <c r="A544" s="114"/>
      <c r="B544" s="43" t="s">
        <v>17</v>
      </c>
      <c r="C544" s="44">
        <v>2.3E-2</v>
      </c>
      <c r="D544" s="45">
        <f t="shared" si="92"/>
        <v>5.5E-2</v>
      </c>
      <c r="E544" s="46">
        <v>7.8E-2</v>
      </c>
    </row>
    <row r="545" spans="1:5" ht="13.5">
      <c r="A545" s="114"/>
      <c r="B545" s="43" t="s">
        <v>18</v>
      </c>
      <c r="C545" s="44">
        <v>2.5000000000000001E-2</v>
      </c>
      <c r="D545" s="45">
        <f t="shared" si="92"/>
        <v>3.2000000000000001E-2</v>
      </c>
      <c r="E545" s="46">
        <v>5.7000000000000002E-2</v>
      </c>
    </row>
    <row r="546" spans="1:5" ht="13.5">
      <c r="A546" s="114"/>
      <c r="B546" s="43" t="s">
        <v>19</v>
      </c>
      <c r="C546" s="44">
        <v>8.0000000000000002E-3</v>
      </c>
      <c r="D546" s="45">
        <f t="shared" si="92"/>
        <v>5.6000000000000001E-2</v>
      </c>
      <c r="E546" s="46">
        <v>6.4000000000000001E-2</v>
      </c>
    </row>
    <row r="547" spans="1:5" ht="13.5">
      <c r="A547" s="114"/>
      <c r="B547" s="43" t="s">
        <v>20</v>
      </c>
      <c r="C547" s="44">
        <v>1E-3</v>
      </c>
      <c r="D547" s="45">
        <f t="shared" si="92"/>
        <v>1.9E-2</v>
      </c>
      <c r="E547" s="46">
        <v>0.02</v>
      </c>
    </row>
    <row r="548" spans="1:5" ht="13.5">
      <c r="A548" s="114"/>
      <c r="B548" s="43" t="s">
        <v>26</v>
      </c>
      <c r="C548" s="44">
        <v>1E-3</v>
      </c>
      <c r="D548" s="45">
        <f t="shared" si="92"/>
        <v>4.0000000000000001E-3</v>
      </c>
      <c r="E548" s="46">
        <v>5.0000000000000001E-3</v>
      </c>
    </row>
    <row r="549" spans="1:5" ht="13.5">
      <c r="A549" s="114"/>
      <c r="B549" s="43" t="s">
        <v>21</v>
      </c>
      <c r="C549" s="44">
        <v>3.3000000000000002E-2</v>
      </c>
      <c r="D549" s="45">
        <f t="shared" si="92"/>
        <v>0</v>
      </c>
      <c r="E549" s="46">
        <v>3.3000000000000002E-2</v>
      </c>
    </row>
    <row r="550" spans="1:5" ht="13.5">
      <c r="A550" s="114"/>
      <c r="B550" s="43" t="s">
        <v>22</v>
      </c>
      <c r="C550" s="44">
        <v>3.0000000000000001E-3</v>
      </c>
      <c r="D550" s="45">
        <f t="shared" si="92"/>
        <v>7.0000000000000001E-3</v>
      </c>
      <c r="E550" s="46">
        <v>0.01</v>
      </c>
    </row>
    <row r="551" spans="1:5" ht="13.5">
      <c r="A551" s="114"/>
      <c r="B551" s="43" t="s">
        <v>23</v>
      </c>
      <c r="C551" s="44">
        <v>4.0000000000000001E-3</v>
      </c>
      <c r="D551" s="45">
        <f t="shared" si="92"/>
        <v>4.4999999999999998E-2</v>
      </c>
      <c r="E551" s="46">
        <v>4.9000000000000002E-2</v>
      </c>
    </row>
    <row r="552" spans="1:5" ht="13.15" customHeight="1">
      <c r="A552" s="114"/>
      <c r="B552" s="43" t="s">
        <v>24</v>
      </c>
      <c r="C552" s="44">
        <v>1E-3</v>
      </c>
      <c r="D552" s="45">
        <f t="shared" si="92"/>
        <v>7.5999999999999998E-2</v>
      </c>
      <c r="E552" s="46">
        <v>7.6999999999999999E-2</v>
      </c>
    </row>
    <row r="553" spans="1:5" ht="13.5">
      <c r="A553" s="114"/>
      <c r="B553" s="43" t="s">
        <v>25</v>
      </c>
      <c r="C553" s="44">
        <v>1E-3</v>
      </c>
      <c r="D553" s="45">
        <f t="shared" si="92"/>
        <v>2.8999999999999998E-2</v>
      </c>
      <c r="E553" s="46">
        <v>0.03</v>
      </c>
    </row>
    <row r="554" spans="1:5" ht="13.5">
      <c r="A554" s="114"/>
      <c r="B554" s="43" t="s">
        <v>11</v>
      </c>
      <c r="C554" s="44">
        <v>7.6999999999999999E-2</v>
      </c>
      <c r="D554" s="45">
        <f t="shared" si="92"/>
        <v>9.999999999999995E-3</v>
      </c>
      <c r="E554" s="46">
        <v>8.6999999999999994E-2</v>
      </c>
    </row>
    <row r="555" spans="1:5" ht="13.5">
      <c r="A555" s="114"/>
      <c r="B555" s="43" t="s">
        <v>7</v>
      </c>
      <c r="C555" s="44">
        <v>3.0000000000000001E-3</v>
      </c>
      <c r="D555" s="45">
        <f t="shared" si="92"/>
        <v>3.1000000000000003E-2</v>
      </c>
      <c r="E555" s="46">
        <v>3.4000000000000002E-2</v>
      </c>
    </row>
    <row r="556" spans="1:5" ht="13.5">
      <c r="A556" s="114"/>
      <c r="B556" s="43" t="s">
        <v>83</v>
      </c>
      <c r="C556" s="44">
        <v>8.0000000000000002E-3</v>
      </c>
      <c r="D556" s="45">
        <f t="shared" si="92"/>
        <v>2.9999999999999992E-3</v>
      </c>
      <c r="E556" s="46">
        <v>1.0999999999999999E-2</v>
      </c>
    </row>
    <row r="557" spans="1:5" ht="13.5">
      <c r="A557" s="114"/>
      <c r="B557" s="135"/>
      <c r="C557" s="136"/>
      <c r="D557" s="137"/>
      <c r="E557" s="97"/>
    </row>
    <row r="558" spans="1:5" ht="14.25" thickBot="1">
      <c r="A558" s="115"/>
      <c r="B558" s="47" t="s">
        <v>3</v>
      </c>
      <c r="C558" s="48">
        <v>0.23699999999999999</v>
      </c>
      <c r="D558" s="49">
        <f>E558-C558</f>
        <v>0.76300000000000001</v>
      </c>
      <c r="E558" s="50">
        <v>1</v>
      </c>
    </row>
    <row r="563" spans="1:6" ht="12.75">
      <c r="A563" s="99">
        <v>2010</v>
      </c>
    </row>
    <row r="564" spans="1:6" ht="13.15" customHeight="1">
      <c r="A564" s="197"/>
      <c r="B564" s="198"/>
      <c r="C564" s="331" t="s">
        <v>56</v>
      </c>
      <c r="D564" s="332"/>
      <c r="E564" s="332"/>
      <c r="F564" s="333"/>
    </row>
    <row r="565" spans="1:6" ht="12.75">
      <c r="A565" s="199"/>
      <c r="B565" s="100"/>
      <c r="C565" s="331" t="s">
        <v>34</v>
      </c>
      <c r="D565" s="332"/>
      <c r="E565" s="332"/>
      <c r="F565" s="333"/>
    </row>
    <row r="566" spans="1:6" ht="12.75">
      <c r="A566" s="200"/>
      <c r="B566" s="201"/>
      <c r="C566" s="202" t="s">
        <v>70</v>
      </c>
      <c r="D566" s="203" t="s">
        <v>1</v>
      </c>
      <c r="E566" s="203" t="s">
        <v>71</v>
      </c>
      <c r="F566" s="204" t="s">
        <v>2</v>
      </c>
    </row>
    <row r="567" spans="1:6">
      <c r="A567" s="205" t="s">
        <v>30</v>
      </c>
      <c r="B567" s="206" t="s">
        <v>5</v>
      </c>
      <c r="C567" s="207">
        <f>G117</f>
        <v>1</v>
      </c>
      <c r="D567" s="208">
        <f>C567/$M$148</f>
        <v>1.037344398340249E-3</v>
      </c>
      <c r="E567" s="207">
        <f>$M117-C567</f>
        <v>33</v>
      </c>
      <c r="F567" s="208">
        <f>E567/$M$148</f>
        <v>3.4232365145228219E-2</v>
      </c>
    </row>
    <row r="568" spans="1:6" ht="12.75">
      <c r="A568" s="209"/>
      <c r="B568" s="98" t="s">
        <v>6</v>
      </c>
      <c r="C568" s="210">
        <f t="shared" ref="C568:C598" si="93">G118</f>
        <v>12</v>
      </c>
      <c r="D568" s="103">
        <f t="shared" ref="D568:D598" si="94">C568/$M$148</f>
        <v>1.2448132780082987E-2</v>
      </c>
      <c r="E568" s="210">
        <f t="shared" ref="E568:E598" si="95">$M118-C568</f>
        <v>21</v>
      </c>
      <c r="F568" s="103">
        <f t="shared" ref="F568:F598" si="96">E568/$M$148</f>
        <v>2.1784232365145227E-2</v>
      </c>
    </row>
    <row r="569" spans="1:6" ht="12.75">
      <c r="A569" s="209"/>
      <c r="B569" s="98" t="s">
        <v>64</v>
      </c>
      <c r="C569" s="210">
        <f t="shared" si="93"/>
        <v>1</v>
      </c>
      <c r="D569" s="103">
        <f t="shared" si="94"/>
        <v>1.037344398340249E-3</v>
      </c>
      <c r="E569" s="210">
        <f t="shared" si="95"/>
        <v>5</v>
      </c>
      <c r="F569" s="103">
        <f t="shared" si="96"/>
        <v>5.1867219917012446E-3</v>
      </c>
    </row>
    <row r="570" spans="1:6" ht="12.75">
      <c r="A570" s="209"/>
      <c r="B570" s="98" t="s">
        <v>65</v>
      </c>
      <c r="C570" s="210">
        <f t="shared" si="93"/>
        <v>23</v>
      </c>
      <c r="D570" s="103">
        <f t="shared" si="94"/>
        <v>2.3858921161825725E-2</v>
      </c>
      <c r="E570" s="210">
        <f t="shared" si="95"/>
        <v>30</v>
      </c>
      <c r="F570" s="103">
        <f t="shared" si="96"/>
        <v>3.1120331950207469E-2</v>
      </c>
    </row>
    <row r="571" spans="1:6" ht="12.75">
      <c r="A571" s="209"/>
      <c r="B571" s="98" t="s">
        <v>16</v>
      </c>
      <c r="C571" s="210">
        <f t="shared" si="93"/>
        <v>7</v>
      </c>
      <c r="D571" s="103">
        <f t="shared" si="94"/>
        <v>7.261410788381743E-3</v>
      </c>
      <c r="E571" s="210">
        <f t="shared" si="95"/>
        <v>28</v>
      </c>
      <c r="F571" s="103">
        <f t="shared" si="96"/>
        <v>2.9045643153526972E-2</v>
      </c>
    </row>
    <row r="572" spans="1:6" ht="13.15" customHeight="1">
      <c r="A572" s="209"/>
      <c r="B572" s="98" t="s">
        <v>8</v>
      </c>
      <c r="C572" s="210">
        <f t="shared" si="93"/>
        <v>38</v>
      </c>
      <c r="D572" s="103">
        <f t="shared" si="94"/>
        <v>3.9419087136929459E-2</v>
      </c>
      <c r="E572" s="210">
        <f t="shared" si="95"/>
        <v>4</v>
      </c>
      <c r="F572" s="103">
        <f t="shared" si="96"/>
        <v>4.1493775933609959E-3</v>
      </c>
    </row>
    <row r="573" spans="1:6" ht="12.75">
      <c r="A573" s="209"/>
      <c r="B573" s="98" t="s">
        <v>10</v>
      </c>
      <c r="C573" s="210">
        <f t="shared" si="93"/>
        <v>3</v>
      </c>
      <c r="D573" s="103">
        <f t="shared" si="94"/>
        <v>3.1120331950207467E-3</v>
      </c>
      <c r="E573" s="210">
        <f t="shared" si="95"/>
        <v>2</v>
      </c>
      <c r="F573" s="103">
        <f t="shared" si="96"/>
        <v>2.0746887966804979E-3</v>
      </c>
    </row>
    <row r="574" spans="1:6" ht="12.75">
      <c r="A574" s="209"/>
      <c r="B574" s="98" t="s">
        <v>12</v>
      </c>
      <c r="C574" s="210">
        <f t="shared" si="93"/>
        <v>0</v>
      </c>
      <c r="D574" s="103">
        <f t="shared" si="94"/>
        <v>0</v>
      </c>
      <c r="E574" s="210">
        <f t="shared" si="95"/>
        <v>17</v>
      </c>
      <c r="F574" s="103">
        <f t="shared" si="96"/>
        <v>1.7634854771784232E-2</v>
      </c>
    </row>
    <row r="575" spans="1:6" ht="12.75">
      <c r="A575" s="209"/>
      <c r="B575" s="98" t="s">
        <v>13</v>
      </c>
      <c r="C575" s="210">
        <f t="shared" si="93"/>
        <v>12</v>
      </c>
      <c r="D575" s="103">
        <f t="shared" si="94"/>
        <v>1.2448132780082987E-2</v>
      </c>
      <c r="E575" s="210">
        <f t="shared" si="95"/>
        <v>29</v>
      </c>
      <c r="F575" s="103">
        <f t="shared" si="96"/>
        <v>3.0082987551867221E-2</v>
      </c>
    </row>
    <row r="576" spans="1:6" ht="12.75">
      <c r="A576" s="209"/>
      <c r="B576" s="98" t="s">
        <v>14</v>
      </c>
      <c r="C576" s="210">
        <f t="shared" si="93"/>
        <v>14</v>
      </c>
      <c r="D576" s="103">
        <f t="shared" si="94"/>
        <v>1.4522821576763486E-2</v>
      </c>
      <c r="E576" s="210">
        <f t="shared" si="95"/>
        <v>11</v>
      </c>
      <c r="F576" s="103">
        <f t="shared" si="96"/>
        <v>1.1410788381742738E-2</v>
      </c>
    </row>
    <row r="577" spans="1:6" ht="12.75">
      <c r="A577" s="209"/>
      <c r="B577" s="98" t="s">
        <v>66</v>
      </c>
      <c r="C577" s="210">
        <f t="shared" si="93"/>
        <v>2</v>
      </c>
      <c r="D577" s="103">
        <f t="shared" si="94"/>
        <v>2.0746887966804979E-3</v>
      </c>
      <c r="E577" s="210">
        <f t="shared" si="95"/>
        <v>14</v>
      </c>
      <c r="F577" s="103">
        <f t="shared" si="96"/>
        <v>1.4522821576763486E-2</v>
      </c>
    </row>
    <row r="578" spans="1:6" ht="12.75">
      <c r="A578" s="209"/>
      <c r="B578" s="98" t="s">
        <v>9</v>
      </c>
      <c r="C578" s="210">
        <f t="shared" si="93"/>
        <v>17</v>
      </c>
      <c r="D578" s="103">
        <f t="shared" si="94"/>
        <v>1.7634854771784232E-2</v>
      </c>
      <c r="E578" s="210">
        <f t="shared" si="95"/>
        <v>83</v>
      </c>
      <c r="F578" s="103">
        <f t="shared" si="96"/>
        <v>8.6099585062240663E-2</v>
      </c>
    </row>
    <row r="579" spans="1:6" ht="12.75">
      <c r="A579" s="209"/>
      <c r="B579" s="98" t="s">
        <v>15</v>
      </c>
      <c r="C579" s="210">
        <f t="shared" si="93"/>
        <v>31</v>
      </c>
      <c r="D579" s="103">
        <f t="shared" si="94"/>
        <v>3.2157676348547715E-2</v>
      </c>
      <c r="E579" s="210">
        <f t="shared" si="95"/>
        <v>0</v>
      </c>
      <c r="F579" s="103">
        <f t="shared" si="96"/>
        <v>0</v>
      </c>
    </row>
    <row r="580" spans="1:6" ht="12.75">
      <c r="A580" s="209"/>
      <c r="B580" s="98" t="s">
        <v>17</v>
      </c>
      <c r="C580" s="210">
        <f t="shared" si="93"/>
        <v>14</v>
      </c>
      <c r="D580" s="103">
        <f t="shared" si="94"/>
        <v>1.4522821576763486E-2</v>
      </c>
      <c r="E580" s="210">
        <f t="shared" si="95"/>
        <v>33</v>
      </c>
      <c r="F580" s="103">
        <f t="shared" si="96"/>
        <v>3.4232365145228219E-2</v>
      </c>
    </row>
    <row r="581" spans="1:6" ht="12.75">
      <c r="A581" s="209"/>
      <c r="B581" s="98" t="s">
        <v>18</v>
      </c>
      <c r="C581" s="210">
        <f t="shared" si="93"/>
        <v>21</v>
      </c>
      <c r="D581" s="103">
        <f t="shared" si="94"/>
        <v>2.1784232365145227E-2</v>
      </c>
      <c r="E581" s="210">
        <f t="shared" si="95"/>
        <v>9</v>
      </c>
      <c r="F581" s="103">
        <f t="shared" si="96"/>
        <v>9.3360995850622405E-3</v>
      </c>
    </row>
    <row r="582" spans="1:6" ht="12.75">
      <c r="A582" s="209"/>
      <c r="B582" s="98" t="s">
        <v>19</v>
      </c>
      <c r="C582" s="210">
        <f t="shared" si="93"/>
        <v>73</v>
      </c>
      <c r="D582" s="103">
        <f t="shared" si="94"/>
        <v>7.5726141078838169E-2</v>
      </c>
      <c r="E582" s="210">
        <f t="shared" si="95"/>
        <v>39</v>
      </c>
      <c r="F582" s="103">
        <f t="shared" si="96"/>
        <v>4.0456431535269712E-2</v>
      </c>
    </row>
    <row r="583" spans="1:6" ht="12.75">
      <c r="A583" s="209"/>
      <c r="B583" s="98" t="s">
        <v>67</v>
      </c>
      <c r="C583" s="210">
        <f t="shared" si="93"/>
        <v>2</v>
      </c>
      <c r="D583" s="103">
        <f t="shared" si="94"/>
        <v>2.0746887966804979E-3</v>
      </c>
      <c r="E583" s="210">
        <f t="shared" si="95"/>
        <v>24</v>
      </c>
      <c r="F583" s="103">
        <f t="shared" si="96"/>
        <v>2.4896265560165973E-2</v>
      </c>
    </row>
    <row r="584" spans="1:6" ht="12.75">
      <c r="A584" s="209"/>
      <c r="B584" s="98" t="s">
        <v>20</v>
      </c>
      <c r="C584" s="210">
        <f t="shared" si="93"/>
        <v>1</v>
      </c>
      <c r="D584" s="103">
        <f t="shared" si="94"/>
        <v>1.037344398340249E-3</v>
      </c>
      <c r="E584" s="210">
        <f t="shared" si="95"/>
        <v>3</v>
      </c>
      <c r="F584" s="103">
        <f t="shared" si="96"/>
        <v>3.1120331950207467E-3</v>
      </c>
    </row>
    <row r="585" spans="1:6" ht="12.75">
      <c r="A585" s="209"/>
      <c r="B585" s="98" t="s">
        <v>26</v>
      </c>
      <c r="C585" s="210">
        <f t="shared" si="93"/>
        <v>3</v>
      </c>
      <c r="D585" s="103">
        <f t="shared" si="94"/>
        <v>3.1120331950207467E-3</v>
      </c>
      <c r="E585" s="210">
        <f t="shared" si="95"/>
        <v>2</v>
      </c>
      <c r="F585" s="103">
        <f t="shared" si="96"/>
        <v>2.0746887966804979E-3</v>
      </c>
    </row>
    <row r="586" spans="1:6" ht="12.75">
      <c r="A586" s="209"/>
      <c r="B586" s="98" t="s">
        <v>21</v>
      </c>
      <c r="C586" s="210">
        <f t="shared" si="93"/>
        <v>4</v>
      </c>
      <c r="D586" s="103">
        <f t="shared" si="94"/>
        <v>4.1493775933609959E-3</v>
      </c>
      <c r="E586" s="210">
        <f t="shared" si="95"/>
        <v>7</v>
      </c>
      <c r="F586" s="103">
        <f t="shared" si="96"/>
        <v>7.261410788381743E-3</v>
      </c>
    </row>
    <row r="587" spans="1:6" ht="12.75">
      <c r="A587" s="209"/>
      <c r="B587" s="98" t="s">
        <v>22</v>
      </c>
      <c r="C587" s="210">
        <f t="shared" si="93"/>
        <v>8</v>
      </c>
      <c r="D587" s="103">
        <f t="shared" si="94"/>
        <v>8.2987551867219917E-3</v>
      </c>
      <c r="E587" s="210">
        <f t="shared" si="95"/>
        <v>6</v>
      </c>
      <c r="F587" s="103">
        <f t="shared" si="96"/>
        <v>6.2240663900414933E-3</v>
      </c>
    </row>
    <row r="588" spans="1:6" ht="12.75">
      <c r="A588" s="209"/>
      <c r="B588" s="98" t="s">
        <v>23</v>
      </c>
      <c r="C588" s="210">
        <f t="shared" si="93"/>
        <v>1</v>
      </c>
      <c r="D588" s="103">
        <f t="shared" si="94"/>
        <v>1.037344398340249E-3</v>
      </c>
      <c r="E588" s="210">
        <f t="shared" si="95"/>
        <v>33</v>
      </c>
      <c r="F588" s="103">
        <f t="shared" si="96"/>
        <v>3.4232365145228219E-2</v>
      </c>
    </row>
    <row r="589" spans="1:6" ht="12.75">
      <c r="A589" s="209"/>
      <c r="B589" s="98" t="s">
        <v>68</v>
      </c>
      <c r="C589" s="210">
        <f t="shared" si="93"/>
        <v>24</v>
      </c>
      <c r="D589" s="103">
        <f t="shared" si="94"/>
        <v>2.4896265560165973E-2</v>
      </c>
      <c r="E589" s="210">
        <f t="shared" si="95"/>
        <v>2</v>
      </c>
      <c r="F589" s="103">
        <f t="shared" si="96"/>
        <v>2.0746887966804979E-3</v>
      </c>
    </row>
    <row r="590" spans="1:6" ht="12.75">
      <c r="A590" s="209"/>
      <c r="B590" s="98" t="s">
        <v>69</v>
      </c>
      <c r="C590" s="210">
        <f t="shared" si="93"/>
        <v>3</v>
      </c>
      <c r="D590" s="103">
        <f t="shared" si="94"/>
        <v>3.1120331950207467E-3</v>
      </c>
      <c r="E590" s="210">
        <f t="shared" si="95"/>
        <v>25</v>
      </c>
      <c r="F590" s="103">
        <f t="shared" si="96"/>
        <v>2.5933609958506226E-2</v>
      </c>
    </row>
    <row r="591" spans="1:6" ht="12.75">
      <c r="A591" s="209"/>
      <c r="B591" s="98" t="s">
        <v>63</v>
      </c>
      <c r="C591" s="210">
        <f t="shared" si="93"/>
        <v>9</v>
      </c>
      <c r="D591" s="103">
        <f t="shared" si="94"/>
        <v>9.3360995850622405E-3</v>
      </c>
      <c r="E591" s="210">
        <f t="shared" si="95"/>
        <v>49</v>
      </c>
      <c r="F591" s="103">
        <f t="shared" si="96"/>
        <v>5.0829875518672199E-2</v>
      </c>
    </row>
    <row r="592" spans="1:6" ht="12.75">
      <c r="A592" s="209"/>
      <c r="B592" s="98" t="s">
        <v>25</v>
      </c>
      <c r="C592" s="210">
        <f t="shared" si="93"/>
        <v>4</v>
      </c>
      <c r="D592" s="103">
        <f t="shared" si="94"/>
        <v>4.1493775933609959E-3</v>
      </c>
      <c r="E592" s="210">
        <f t="shared" si="95"/>
        <v>18</v>
      </c>
      <c r="F592" s="103">
        <f t="shared" si="96"/>
        <v>1.8672199170124481E-2</v>
      </c>
    </row>
    <row r="593" spans="1:6" ht="12.75">
      <c r="A593" s="209"/>
      <c r="B593" s="98" t="s">
        <v>11</v>
      </c>
      <c r="C593" s="210">
        <f t="shared" si="93"/>
        <v>50</v>
      </c>
      <c r="D593" s="103">
        <f t="shared" si="94"/>
        <v>5.1867219917012451E-2</v>
      </c>
      <c r="E593" s="210">
        <f t="shared" si="95"/>
        <v>9</v>
      </c>
      <c r="F593" s="103">
        <f t="shared" si="96"/>
        <v>9.3360995850622405E-3</v>
      </c>
    </row>
    <row r="594" spans="1:6" ht="12.75">
      <c r="A594" s="209"/>
      <c r="B594" s="98" t="s">
        <v>32</v>
      </c>
      <c r="C594" s="210">
        <f t="shared" si="93"/>
        <v>8</v>
      </c>
      <c r="D594" s="103">
        <f t="shared" si="94"/>
        <v>8.2987551867219917E-3</v>
      </c>
      <c r="E594" s="210">
        <f t="shared" si="95"/>
        <v>10</v>
      </c>
      <c r="F594" s="103">
        <f t="shared" si="96"/>
        <v>1.0373443983402489E-2</v>
      </c>
    </row>
    <row r="595" spans="1:6" ht="12.75">
      <c r="A595" s="209"/>
      <c r="B595" s="98" t="s">
        <v>7</v>
      </c>
      <c r="C595" s="210">
        <f t="shared" si="93"/>
        <v>3</v>
      </c>
      <c r="D595" s="103">
        <f t="shared" si="94"/>
        <v>3.1120331950207467E-3</v>
      </c>
      <c r="E595" s="210">
        <f t="shared" si="95"/>
        <v>15</v>
      </c>
      <c r="F595" s="103">
        <f t="shared" si="96"/>
        <v>1.5560165975103735E-2</v>
      </c>
    </row>
    <row r="596" spans="1:6" ht="12.75">
      <c r="A596" s="209"/>
      <c r="B596" s="98" t="s">
        <v>83</v>
      </c>
      <c r="C596" s="210">
        <f t="shared" si="93"/>
        <v>13</v>
      </c>
      <c r="D596" s="103">
        <f t="shared" si="94"/>
        <v>1.3485477178423237E-2</v>
      </c>
      <c r="E596" s="210">
        <f t="shared" si="95"/>
        <v>1</v>
      </c>
      <c r="F596" s="103">
        <f t="shared" si="96"/>
        <v>1.037344398340249E-3</v>
      </c>
    </row>
    <row r="597" spans="1:6" ht="12.75">
      <c r="A597" s="211"/>
      <c r="B597" s="101"/>
      <c r="C597" s="210"/>
      <c r="D597" s="103"/>
      <c r="E597" s="210"/>
      <c r="F597" s="103"/>
    </row>
    <row r="598" spans="1:6" ht="12.75">
      <c r="A598" s="212"/>
      <c r="B598" s="102" t="s">
        <v>3</v>
      </c>
      <c r="C598" s="210">
        <f t="shared" si="93"/>
        <v>402</v>
      </c>
      <c r="D598" s="103">
        <f t="shared" si="94"/>
        <v>0.4170124481327801</v>
      </c>
      <c r="E598" s="210">
        <f t="shared" si="95"/>
        <v>562</v>
      </c>
      <c r="F598" s="103">
        <f t="shared" si="96"/>
        <v>0.58298755186721996</v>
      </c>
    </row>
    <row r="600" spans="1:6" ht="13.5" thickBot="1">
      <c r="A600" s="99">
        <v>2005</v>
      </c>
    </row>
    <row r="601" spans="1:6" ht="13.9" customHeight="1" thickBot="1">
      <c r="A601" s="34"/>
      <c r="B601" s="34"/>
      <c r="C601" s="334" t="s">
        <v>56</v>
      </c>
      <c r="D601" s="334"/>
      <c r="E601" s="334"/>
      <c r="F601" s="334"/>
    </row>
    <row r="602" spans="1:6" ht="14.25" thickBot="1">
      <c r="A602" s="35"/>
      <c r="B602" s="35"/>
      <c r="C602" s="329" t="s">
        <v>34</v>
      </c>
      <c r="D602" s="329"/>
      <c r="E602" s="329"/>
    </row>
    <row r="603" spans="1:6" ht="14.25" thickBot="1">
      <c r="A603" s="35"/>
      <c r="B603" s="35"/>
      <c r="C603" s="36" t="s">
        <v>1</v>
      </c>
      <c r="D603" s="37" t="s">
        <v>2</v>
      </c>
      <c r="E603" s="38" t="s">
        <v>3</v>
      </c>
    </row>
    <row r="604" spans="1:6" ht="13.5">
      <c r="A604" s="113" t="s">
        <v>30</v>
      </c>
      <c r="B604" s="39" t="s">
        <v>5</v>
      </c>
      <c r="C604" s="40">
        <v>0</v>
      </c>
      <c r="D604" s="41">
        <f t="shared" ref="D604:D626" si="97">E604-C604</f>
        <v>3.7999999999999999E-2</v>
      </c>
      <c r="E604" s="42">
        <v>3.7999999999999999E-2</v>
      </c>
    </row>
    <row r="605" spans="1:6" ht="13.5">
      <c r="A605" s="114"/>
      <c r="B605" s="43" t="s">
        <v>6</v>
      </c>
      <c r="C605" s="44">
        <v>3.0000000000000001E-3</v>
      </c>
      <c r="D605" s="45">
        <f t="shared" si="97"/>
        <v>1.3000000000000001E-2</v>
      </c>
      <c r="E605" s="46">
        <v>1.6E-2</v>
      </c>
    </row>
    <row r="606" spans="1:6" ht="13.5">
      <c r="A606" s="114"/>
      <c r="B606" s="43" t="s">
        <v>16</v>
      </c>
      <c r="C606" s="44">
        <v>3.0000000000000001E-3</v>
      </c>
      <c r="D606" s="45">
        <f t="shared" si="97"/>
        <v>1.6E-2</v>
      </c>
      <c r="E606" s="46">
        <v>1.9E-2</v>
      </c>
    </row>
    <row r="607" spans="1:6" ht="13.15" customHeight="1">
      <c r="A607" s="114"/>
      <c r="B607" s="43" t="s">
        <v>8</v>
      </c>
      <c r="C607" s="44">
        <v>6.4000000000000001E-2</v>
      </c>
      <c r="D607" s="45">
        <f t="shared" si="97"/>
        <v>2.1000000000000005E-2</v>
      </c>
      <c r="E607" s="46">
        <v>8.5000000000000006E-2</v>
      </c>
    </row>
    <row r="608" spans="1:6" ht="13.5">
      <c r="A608" s="114"/>
      <c r="B608" s="43" t="s">
        <v>10</v>
      </c>
      <c r="C608" s="44">
        <v>0</v>
      </c>
      <c r="D608" s="45">
        <f t="shared" si="97"/>
        <v>1.2999999999999999E-2</v>
      </c>
      <c r="E608" s="46">
        <v>1.2999999999999999E-2</v>
      </c>
    </row>
    <row r="609" spans="1:5" ht="13.5">
      <c r="A609" s="114"/>
      <c r="B609" s="43" t="s">
        <v>12</v>
      </c>
      <c r="C609" s="44">
        <v>1E-3</v>
      </c>
      <c r="D609" s="45">
        <f t="shared" si="97"/>
        <v>1.7999999999999999E-2</v>
      </c>
      <c r="E609" s="46">
        <v>1.9E-2</v>
      </c>
    </row>
    <row r="610" spans="1:5" ht="13.5">
      <c r="A610" s="114"/>
      <c r="B610" s="43" t="s">
        <v>13</v>
      </c>
      <c r="C610" s="44">
        <v>1.6E-2</v>
      </c>
      <c r="D610" s="45">
        <f t="shared" si="97"/>
        <v>2.7999999999999997E-2</v>
      </c>
      <c r="E610" s="46">
        <v>4.3999999999999997E-2</v>
      </c>
    </row>
    <row r="611" spans="1:5" ht="13.5">
      <c r="A611" s="114"/>
      <c r="B611" s="43" t="s">
        <v>14</v>
      </c>
      <c r="C611" s="44">
        <v>1.2999999999999999E-2</v>
      </c>
      <c r="D611" s="45">
        <f t="shared" si="97"/>
        <v>1.4E-2</v>
      </c>
      <c r="E611" s="46">
        <v>2.7E-2</v>
      </c>
    </row>
    <row r="612" spans="1:5" ht="13.5">
      <c r="A612" s="114"/>
      <c r="B612" s="43" t="s">
        <v>9</v>
      </c>
      <c r="C612" s="44">
        <v>1.0999999999999999E-2</v>
      </c>
      <c r="D612" s="45">
        <f t="shared" si="97"/>
        <v>0.154</v>
      </c>
      <c r="E612" s="46">
        <v>0.16500000000000001</v>
      </c>
    </row>
    <row r="613" spans="1:5" ht="13.5">
      <c r="A613" s="114"/>
      <c r="B613" s="43" t="s">
        <v>15</v>
      </c>
      <c r="C613" s="44">
        <v>1.2999999999999999E-2</v>
      </c>
      <c r="D613" s="45">
        <f t="shared" si="97"/>
        <v>4.9999999999999992E-3</v>
      </c>
      <c r="E613" s="46">
        <v>1.7999999999999999E-2</v>
      </c>
    </row>
    <row r="614" spans="1:5" ht="13.5">
      <c r="A614" s="114"/>
      <c r="B614" s="43" t="s">
        <v>17</v>
      </c>
      <c r="C614" s="44">
        <v>2.1000000000000001E-2</v>
      </c>
      <c r="D614" s="45">
        <f t="shared" si="97"/>
        <v>5.6999999999999995E-2</v>
      </c>
      <c r="E614" s="46">
        <v>7.8E-2</v>
      </c>
    </row>
    <row r="615" spans="1:5" ht="13.5">
      <c r="A615" s="114"/>
      <c r="B615" s="43" t="s">
        <v>18</v>
      </c>
      <c r="C615" s="44">
        <v>2.4E-2</v>
      </c>
      <c r="D615" s="45">
        <f t="shared" si="97"/>
        <v>3.3000000000000002E-2</v>
      </c>
      <c r="E615" s="46">
        <v>5.7000000000000002E-2</v>
      </c>
    </row>
    <row r="616" spans="1:5" ht="13.5">
      <c r="A616" s="114"/>
      <c r="B616" s="43" t="s">
        <v>19</v>
      </c>
      <c r="C616" s="44">
        <v>3.7999999999999999E-2</v>
      </c>
      <c r="D616" s="45">
        <f t="shared" si="97"/>
        <v>2.6000000000000002E-2</v>
      </c>
      <c r="E616" s="46">
        <v>6.4000000000000001E-2</v>
      </c>
    </row>
    <row r="617" spans="1:5" ht="13.5">
      <c r="A617" s="114"/>
      <c r="B617" s="43" t="s">
        <v>20</v>
      </c>
      <c r="C617" s="44">
        <v>0</v>
      </c>
      <c r="D617" s="45">
        <f t="shared" si="97"/>
        <v>0.02</v>
      </c>
      <c r="E617" s="46">
        <v>0.02</v>
      </c>
    </row>
    <row r="618" spans="1:5" ht="13.5">
      <c r="A618" s="114"/>
      <c r="B618" s="43" t="s">
        <v>26</v>
      </c>
      <c r="C618" s="44">
        <v>0</v>
      </c>
      <c r="D618" s="45">
        <f t="shared" si="97"/>
        <v>5.0000000000000001E-3</v>
      </c>
      <c r="E618" s="46">
        <v>5.0000000000000001E-3</v>
      </c>
    </row>
    <row r="619" spans="1:5" ht="13.5">
      <c r="A619" s="114"/>
      <c r="B619" s="43" t="s">
        <v>21</v>
      </c>
      <c r="C619" s="44">
        <v>5.0000000000000001E-3</v>
      </c>
      <c r="D619" s="45">
        <f t="shared" si="97"/>
        <v>2.8000000000000001E-2</v>
      </c>
      <c r="E619" s="46">
        <v>3.3000000000000002E-2</v>
      </c>
    </row>
    <row r="620" spans="1:5" ht="13.5">
      <c r="A620" s="114"/>
      <c r="B620" s="43" t="s">
        <v>22</v>
      </c>
      <c r="C620" s="44">
        <v>8.0000000000000002E-3</v>
      </c>
      <c r="D620" s="45">
        <f t="shared" si="97"/>
        <v>2E-3</v>
      </c>
      <c r="E620" s="46">
        <v>0.01</v>
      </c>
    </row>
    <row r="621" spans="1:5" ht="13.5">
      <c r="A621" s="114"/>
      <c r="B621" s="43" t="s">
        <v>23</v>
      </c>
      <c r="C621" s="44">
        <v>1.0999999999999999E-2</v>
      </c>
      <c r="D621" s="45">
        <f t="shared" si="97"/>
        <v>3.8000000000000006E-2</v>
      </c>
      <c r="E621" s="46">
        <v>4.9000000000000002E-2</v>
      </c>
    </row>
    <row r="622" spans="1:5" ht="13.15" customHeight="1">
      <c r="A622" s="114"/>
      <c r="B622" s="43" t="s">
        <v>24</v>
      </c>
      <c r="C622" s="44">
        <v>0.02</v>
      </c>
      <c r="D622" s="45">
        <f t="shared" si="97"/>
        <v>5.6999999999999995E-2</v>
      </c>
      <c r="E622" s="46">
        <v>7.6999999999999999E-2</v>
      </c>
    </row>
    <row r="623" spans="1:5" ht="13.5">
      <c r="A623" s="114"/>
      <c r="B623" s="43" t="s">
        <v>25</v>
      </c>
      <c r="C623" s="44">
        <v>5.0000000000000001E-3</v>
      </c>
      <c r="D623" s="45">
        <f t="shared" si="97"/>
        <v>2.4999999999999998E-2</v>
      </c>
      <c r="E623" s="46">
        <v>0.03</v>
      </c>
    </row>
    <row r="624" spans="1:5" ht="13.5">
      <c r="A624" s="114"/>
      <c r="B624" s="43" t="s">
        <v>11</v>
      </c>
      <c r="C624" s="44">
        <v>6.7000000000000004E-2</v>
      </c>
      <c r="D624" s="45">
        <f t="shared" si="97"/>
        <v>1.999999999999999E-2</v>
      </c>
      <c r="E624" s="46">
        <v>8.6999999999999994E-2</v>
      </c>
    </row>
    <row r="625" spans="1:6" ht="13.5">
      <c r="A625" s="114"/>
      <c r="B625" s="43" t="s">
        <v>7</v>
      </c>
      <c r="C625" s="44">
        <v>3.0000000000000001E-3</v>
      </c>
      <c r="D625" s="45">
        <f t="shared" si="97"/>
        <v>3.1000000000000003E-2</v>
      </c>
      <c r="E625" s="46">
        <v>3.4000000000000002E-2</v>
      </c>
    </row>
    <row r="626" spans="1:6" ht="13.5">
      <c r="A626" s="114"/>
      <c r="B626" s="43" t="s">
        <v>83</v>
      </c>
      <c r="C626" s="44">
        <v>0.01</v>
      </c>
      <c r="D626" s="45">
        <f t="shared" si="97"/>
        <v>9.9999999999999915E-4</v>
      </c>
      <c r="E626" s="46">
        <v>1.0999999999999999E-2</v>
      </c>
    </row>
    <row r="627" spans="1:6" ht="13.5">
      <c r="A627" s="114"/>
      <c r="B627" s="135"/>
      <c r="C627" s="136"/>
      <c r="D627" s="137"/>
      <c r="E627" s="97"/>
    </row>
    <row r="628" spans="1:6" ht="14.25" thickBot="1">
      <c r="A628" s="115"/>
      <c r="B628" s="47" t="s">
        <v>3</v>
      </c>
      <c r="C628" s="48">
        <v>0.33600000000000002</v>
      </c>
      <c r="D628" s="49">
        <f>E628-C628</f>
        <v>0.66399999999999992</v>
      </c>
      <c r="E628" s="50">
        <v>1</v>
      </c>
    </row>
    <row r="633" spans="1:6" ht="12.75">
      <c r="A633" s="99">
        <v>2010</v>
      </c>
    </row>
    <row r="634" spans="1:6" ht="13.9" customHeight="1">
      <c r="A634" s="197"/>
      <c r="B634" s="198"/>
      <c r="C634" s="331" t="s">
        <v>57</v>
      </c>
      <c r="D634" s="332"/>
      <c r="E634" s="332"/>
      <c r="F634" s="333"/>
    </row>
    <row r="635" spans="1:6" ht="12.75">
      <c r="A635" s="199"/>
      <c r="B635" s="100"/>
      <c r="C635" s="331" t="s">
        <v>34</v>
      </c>
      <c r="D635" s="332"/>
      <c r="E635" s="332"/>
      <c r="F635" s="333"/>
    </row>
    <row r="636" spans="1:6" ht="12.75">
      <c r="A636" s="200"/>
      <c r="B636" s="201"/>
      <c r="C636" s="202" t="s">
        <v>70</v>
      </c>
      <c r="D636" s="203" t="s">
        <v>1</v>
      </c>
      <c r="E636" s="203" t="s">
        <v>71</v>
      </c>
      <c r="F636" s="204" t="s">
        <v>2</v>
      </c>
    </row>
    <row r="637" spans="1:6">
      <c r="A637" s="205" t="s">
        <v>30</v>
      </c>
      <c r="B637" s="206" t="s">
        <v>5</v>
      </c>
      <c r="C637" s="207">
        <f>H117</f>
        <v>31</v>
      </c>
      <c r="D637" s="208">
        <f>C637/$M$148</f>
        <v>3.2157676348547715E-2</v>
      </c>
      <c r="E637" s="207">
        <f>$M117-C637</f>
        <v>3</v>
      </c>
      <c r="F637" s="208">
        <f>E637/$M$148</f>
        <v>3.1120331950207467E-3</v>
      </c>
    </row>
    <row r="638" spans="1:6" ht="12.75">
      <c r="A638" s="209"/>
      <c r="B638" s="98" t="s">
        <v>6</v>
      </c>
      <c r="C638" s="210">
        <f t="shared" ref="C638:C668" si="98">H118</f>
        <v>26</v>
      </c>
      <c r="D638" s="103">
        <f t="shared" ref="D638:D668" si="99">C638/$M$148</f>
        <v>2.6970954356846474E-2</v>
      </c>
      <c r="E638" s="210">
        <f t="shared" ref="E638:E668" si="100">$M118-C638</f>
        <v>7</v>
      </c>
      <c r="F638" s="103">
        <f t="shared" ref="F638:F668" si="101">E638/$M$148</f>
        <v>7.261410788381743E-3</v>
      </c>
    </row>
    <row r="639" spans="1:6" ht="12.75">
      <c r="A639" s="209"/>
      <c r="B639" s="98" t="s">
        <v>64</v>
      </c>
      <c r="C639" s="210">
        <f t="shared" si="98"/>
        <v>5</v>
      </c>
      <c r="D639" s="103">
        <f t="shared" si="99"/>
        <v>5.1867219917012446E-3</v>
      </c>
      <c r="E639" s="210">
        <f t="shared" si="100"/>
        <v>1</v>
      </c>
      <c r="F639" s="103">
        <f t="shared" si="101"/>
        <v>1.037344398340249E-3</v>
      </c>
    </row>
    <row r="640" spans="1:6" ht="12.75">
      <c r="A640" s="209"/>
      <c r="B640" s="98" t="s">
        <v>65</v>
      </c>
      <c r="C640" s="210">
        <f t="shared" si="98"/>
        <v>14</v>
      </c>
      <c r="D640" s="103">
        <f t="shared" si="99"/>
        <v>1.4522821576763486E-2</v>
      </c>
      <c r="E640" s="210">
        <f t="shared" si="100"/>
        <v>39</v>
      </c>
      <c r="F640" s="103">
        <f t="shared" si="101"/>
        <v>4.0456431535269712E-2</v>
      </c>
    </row>
    <row r="641" spans="1:6" ht="12.75">
      <c r="A641" s="209"/>
      <c r="B641" s="98" t="s">
        <v>16</v>
      </c>
      <c r="C641" s="210">
        <f t="shared" si="98"/>
        <v>10</v>
      </c>
      <c r="D641" s="103">
        <f t="shared" si="99"/>
        <v>1.0373443983402489E-2</v>
      </c>
      <c r="E641" s="210">
        <f t="shared" si="100"/>
        <v>25</v>
      </c>
      <c r="F641" s="103">
        <f t="shared" si="101"/>
        <v>2.5933609958506226E-2</v>
      </c>
    </row>
    <row r="642" spans="1:6" ht="13.15" customHeight="1">
      <c r="A642" s="209"/>
      <c r="B642" s="98" t="s">
        <v>8</v>
      </c>
      <c r="C642" s="210">
        <f t="shared" si="98"/>
        <v>32</v>
      </c>
      <c r="D642" s="103">
        <f t="shared" si="99"/>
        <v>3.3195020746887967E-2</v>
      </c>
      <c r="E642" s="210">
        <f t="shared" si="100"/>
        <v>10</v>
      </c>
      <c r="F642" s="103">
        <f t="shared" si="101"/>
        <v>1.0373443983402489E-2</v>
      </c>
    </row>
    <row r="643" spans="1:6" ht="12.75">
      <c r="A643" s="209"/>
      <c r="B643" s="98" t="s">
        <v>10</v>
      </c>
      <c r="C643" s="210">
        <f t="shared" si="98"/>
        <v>5</v>
      </c>
      <c r="D643" s="103">
        <f t="shared" si="99"/>
        <v>5.1867219917012446E-3</v>
      </c>
      <c r="E643" s="210">
        <f t="shared" si="100"/>
        <v>0</v>
      </c>
      <c r="F643" s="103">
        <f t="shared" si="101"/>
        <v>0</v>
      </c>
    </row>
    <row r="644" spans="1:6" ht="12.75">
      <c r="A644" s="209"/>
      <c r="B644" s="98" t="s">
        <v>12</v>
      </c>
      <c r="C644" s="210">
        <f t="shared" si="98"/>
        <v>5</v>
      </c>
      <c r="D644" s="103">
        <f t="shared" si="99"/>
        <v>5.1867219917012446E-3</v>
      </c>
      <c r="E644" s="210">
        <f t="shared" si="100"/>
        <v>12</v>
      </c>
      <c r="F644" s="103">
        <f t="shared" si="101"/>
        <v>1.2448132780082987E-2</v>
      </c>
    </row>
    <row r="645" spans="1:6" ht="12.75">
      <c r="A645" s="209"/>
      <c r="B645" s="98" t="s">
        <v>13</v>
      </c>
      <c r="C645" s="210">
        <f t="shared" si="98"/>
        <v>22</v>
      </c>
      <c r="D645" s="103">
        <f t="shared" si="99"/>
        <v>2.2821576763485476E-2</v>
      </c>
      <c r="E645" s="210">
        <f t="shared" si="100"/>
        <v>19</v>
      </c>
      <c r="F645" s="103">
        <f t="shared" si="101"/>
        <v>1.970954356846473E-2</v>
      </c>
    </row>
    <row r="646" spans="1:6" ht="12.75">
      <c r="A646" s="209"/>
      <c r="B646" s="98" t="s">
        <v>14</v>
      </c>
      <c r="C646" s="210">
        <f t="shared" si="98"/>
        <v>21</v>
      </c>
      <c r="D646" s="103">
        <f t="shared" si="99"/>
        <v>2.1784232365145227E-2</v>
      </c>
      <c r="E646" s="210">
        <f t="shared" si="100"/>
        <v>4</v>
      </c>
      <c r="F646" s="103">
        <f t="shared" si="101"/>
        <v>4.1493775933609959E-3</v>
      </c>
    </row>
    <row r="647" spans="1:6" ht="12.75">
      <c r="A647" s="209"/>
      <c r="B647" s="98" t="s">
        <v>66</v>
      </c>
      <c r="C647" s="210">
        <f t="shared" si="98"/>
        <v>4</v>
      </c>
      <c r="D647" s="103">
        <f t="shared" si="99"/>
        <v>4.1493775933609959E-3</v>
      </c>
      <c r="E647" s="210">
        <f t="shared" si="100"/>
        <v>12</v>
      </c>
      <c r="F647" s="103">
        <f t="shared" si="101"/>
        <v>1.2448132780082987E-2</v>
      </c>
    </row>
    <row r="648" spans="1:6" ht="12.75">
      <c r="A648" s="209"/>
      <c r="B648" s="98" t="s">
        <v>9</v>
      </c>
      <c r="C648" s="210">
        <f t="shared" si="98"/>
        <v>86</v>
      </c>
      <c r="D648" s="103">
        <f t="shared" si="99"/>
        <v>8.9211618257261413E-2</v>
      </c>
      <c r="E648" s="210">
        <f t="shared" si="100"/>
        <v>14</v>
      </c>
      <c r="F648" s="103">
        <f t="shared" si="101"/>
        <v>1.4522821576763486E-2</v>
      </c>
    </row>
    <row r="649" spans="1:6" ht="12.75">
      <c r="A649" s="209"/>
      <c r="B649" s="98" t="s">
        <v>15</v>
      </c>
      <c r="C649" s="210">
        <f t="shared" si="98"/>
        <v>24</v>
      </c>
      <c r="D649" s="103">
        <f t="shared" si="99"/>
        <v>2.4896265560165973E-2</v>
      </c>
      <c r="E649" s="210">
        <f t="shared" si="100"/>
        <v>7</v>
      </c>
      <c r="F649" s="103">
        <f t="shared" si="101"/>
        <v>7.261410788381743E-3</v>
      </c>
    </row>
    <row r="650" spans="1:6" ht="12.75">
      <c r="A650" s="209"/>
      <c r="B650" s="98" t="s">
        <v>17</v>
      </c>
      <c r="C650" s="210">
        <f t="shared" si="98"/>
        <v>37</v>
      </c>
      <c r="D650" s="103">
        <f t="shared" si="99"/>
        <v>3.8381742738589214E-2</v>
      </c>
      <c r="E650" s="210">
        <f t="shared" si="100"/>
        <v>10</v>
      </c>
      <c r="F650" s="103">
        <f t="shared" si="101"/>
        <v>1.0373443983402489E-2</v>
      </c>
    </row>
    <row r="651" spans="1:6" ht="12.75">
      <c r="A651" s="209"/>
      <c r="B651" s="98" t="s">
        <v>18</v>
      </c>
      <c r="C651" s="210">
        <f t="shared" si="98"/>
        <v>19</v>
      </c>
      <c r="D651" s="103">
        <f t="shared" si="99"/>
        <v>1.970954356846473E-2</v>
      </c>
      <c r="E651" s="210">
        <f t="shared" si="100"/>
        <v>11</v>
      </c>
      <c r="F651" s="103">
        <f t="shared" si="101"/>
        <v>1.1410788381742738E-2</v>
      </c>
    </row>
    <row r="652" spans="1:6" ht="12.75">
      <c r="A652" s="209"/>
      <c r="B652" s="98" t="s">
        <v>19</v>
      </c>
      <c r="C652" s="210">
        <f t="shared" si="98"/>
        <v>78</v>
      </c>
      <c r="D652" s="103">
        <f t="shared" si="99"/>
        <v>8.0912863070539423E-2</v>
      </c>
      <c r="E652" s="210">
        <f t="shared" si="100"/>
        <v>34</v>
      </c>
      <c r="F652" s="103">
        <f t="shared" si="101"/>
        <v>3.5269709543568464E-2</v>
      </c>
    </row>
    <row r="653" spans="1:6" ht="12.75">
      <c r="A653" s="209"/>
      <c r="B653" s="98" t="s">
        <v>67</v>
      </c>
      <c r="C653" s="210">
        <f t="shared" si="98"/>
        <v>1</v>
      </c>
      <c r="D653" s="103">
        <f t="shared" si="99"/>
        <v>1.037344398340249E-3</v>
      </c>
      <c r="E653" s="210">
        <f t="shared" si="100"/>
        <v>25</v>
      </c>
      <c r="F653" s="103">
        <f t="shared" si="101"/>
        <v>2.5933609958506226E-2</v>
      </c>
    </row>
    <row r="654" spans="1:6" ht="12.75">
      <c r="A654" s="209"/>
      <c r="B654" s="98" t="s">
        <v>20</v>
      </c>
      <c r="C654" s="210">
        <f t="shared" si="98"/>
        <v>0</v>
      </c>
      <c r="D654" s="103">
        <f t="shared" si="99"/>
        <v>0</v>
      </c>
      <c r="E654" s="210">
        <f t="shared" si="100"/>
        <v>4</v>
      </c>
      <c r="F654" s="103">
        <f t="shared" si="101"/>
        <v>4.1493775933609959E-3</v>
      </c>
    </row>
    <row r="655" spans="1:6" ht="12.75">
      <c r="A655" s="209"/>
      <c r="B655" s="98" t="s">
        <v>26</v>
      </c>
      <c r="C655" s="210">
        <f t="shared" si="98"/>
        <v>5</v>
      </c>
      <c r="D655" s="103">
        <f t="shared" si="99"/>
        <v>5.1867219917012446E-3</v>
      </c>
      <c r="E655" s="210">
        <f t="shared" si="100"/>
        <v>0</v>
      </c>
      <c r="F655" s="103">
        <f t="shared" si="101"/>
        <v>0</v>
      </c>
    </row>
    <row r="656" spans="1:6" ht="12.75">
      <c r="A656" s="209"/>
      <c r="B656" s="98" t="s">
        <v>21</v>
      </c>
      <c r="C656" s="210">
        <f t="shared" si="98"/>
        <v>11</v>
      </c>
      <c r="D656" s="103">
        <f t="shared" si="99"/>
        <v>1.1410788381742738E-2</v>
      </c>
      <c r="E656" s="210">
        <f t="shared" si="100"/>
        <v>0</v>
      </c>
      <c r="F656" s="103">
        <f t="shared" si="101"/>
        <v>0</v>
      </c>
    </row>
    <row r="657" spans="1:6" ht="12.75">
      <c r="A657" s="209"/>
      <c r="B657" s="98" t="s">
        <v>22</v>
      </c>
      <c r="C657" s="210">
        <f t="shared" si="98"/>
        <v>13</v>
      </c>
      <c r="D657" s="103">
        <f t="shared" si="99"/>
        <v>1.3485477178423237E-2</v>
      </c>
      <c r="E657" s="210">
        <f t="shared" si="100"/>
        <v>1</v>
      </c>
      <c r="F657" s="103">
        <f t="shared" si="101"/>
        <v>1.037344398340249E-3</v>
      </c>
    </row>
    <row r="658" spans="1:6" ht="12.75">
      <c r="A658" s="209"/>
      <c r="B658" s="98" t="s">
        <v>23</v>
      </c>
      <c r="C658" s="210">
        <f t="shared" si="98"/>
        <v>5</v>
      </c>
      <c r="D658" s="103">
        <f t="shared" si="99"/>
        <v>5.1867219917012446E-3</v>
      </c>
      <c r="E658" s="210">
        <f t="shared" si="100"/>
        <v>29</v>
      </c>
      <c r="F658" s="103">
        <f t="shared" si="101"/>
        <v>3.0082987551867221E-2</v>
      </c>
    </row>
    <row r="659" spans="1:6" ht="12.75">
      <c r="A659" s="209"/>
      <c r="B659" s="98" t="s">
        <v>68</v>
      </c>
      <c r="C659" s="210">
        <f t="shared" si="98"/>
        <v>9</v>
      </c>
      <c r="D659" s="103">
        <f t="shared" si="99"/>
        <v>9.3360995850622405E-3</v>
      </c>
      <c r="E659" s="210">
        <f t="shared" si="100"/>
        <v>17</v>
      </c>
      <c r="F659" s="103">
        <f t="shared" si="101"/>
        <v>1.7634854771784232E-2</v>
      </c>
    </row>
    <row r="660" spans="1:6" ht="12.75">
      <c r="A660" s="209"/>
      <c r="B660" s="98" t="s">
        <v>69</v>
      </c>
      <c r="C660" s="210">
        <f t="shared" si="98"/>
        <v>10</v>
      </c>
      <c r="D660" s="103">
        <f t="shared" si="99"/>
        <v>1.0373443983402489E-2</v>
      </c>
      <c r="E660" s="210">
        <f t="shared" si="100"/>
        <v>18</v>
      </c>
      <c r="F660" s="103">
        <f t="shared" si="101"/>
        <v>1.8672199170124481E-2</v>
      </c>
    </row>
    <row r="661" spans="1:6" ht="12.75">
      <c r="A661" s="209"/>
      <c r="B661" s="98" t="s">
        <v>63</v>
      </c>
      <c r="C661" s="210">
        <f t="shared" si="98"/>
        <v>21</v>
      </c>
      <c r="D661" s="103">
        <f t="shared" si="99"/>
        <v>2.1784232365145227E-2</v>
      </c>
      <c r="E661" s="210">
        <f t="shared" si="100"/>
        <v>37</v>
      </c>
      <c r="F661" s="103">
        <f t="shared" si="101"/>
        <v>3.8381742738589214E-2</v>
      </c>
    </row>
    <row r="662" spans="1:6" ht="12.75">
      <c r="A662" s="209"/>
      <c r="B662" s="98" t="s">
        <v>25</v>
      </c>
      <c r="C662" s="210">
        <f t="shared" si="98"/>
        <v>19</v>
      </c>
      <c r="D662" s="103">
        <f t="shared" si="99"/>
        <v>1.970954356846473E-2</v>
      </c>
      <c r="E662" s="210">
        <f t="shared" si="100"/>
        <v>3</v>
      </c>
      <c r="F662" s="103">
        <f t="shared" si="101"/>
        <v>3.1120331950207467E-3</v>
      </c>
    </row>
    <row r="663" spans="1:6" ht="12.75">
      <c r="A663" s="209"/>
      <c r="B663" s="98" t="s">
        <v>11</v>
      </c>
      <c r="C663" s="210">
        <f t="shared" si="98"/>
        <v>58</v>
      </c>
      <c r="D663" s="103">
        <f t="shared" si="99"/>
        <v>6.0165975103734441E-2</v>
      </c>
      <c r="E663" s="210">
        <f t="shared" si="100"/>
        <v>1</v>
      </c>
      <c r="F663" s="103">
        <f t="shared" si="101"/>
        <v>1.037344398340249E-3</v>
      </c>
    </row>
    <row r="664" spans="1:6" ht="12.75">
      <c r="A664" s="209"/>
      <c r="B664" s="98" t="s">
        <v>32</v>
      </c>
      <c r="C664" s="210">
        <f t="shared" si="98"/>
        <v>15</v>
      </c>
      <c r="D664" s="103">
        <f t="shared" si="99"/>
        <v>1.5560165975103735E-2</v>
      </c>
      <c r="E664" s="210">
        <f t="shared" si="100"/>
        <v>3</v>
      </c>
      <c r="F664" s="103">
        <f t="shared" si="101"/>
        <v>3.1120331950207467E-3</v>
      </c>
    </row>
    <row r="665" spans="1:6" ht="12.75">
      <c r="A665" s="209"/>
      <c r="B665" s="98" t="s">
        <v>7</v>
      </c>
      <c r="C665" s="210">
        <f t="shared" si="98"/>
        <v>16</v>
      </c>
      <c r="D665" s="103">
        <f t="shared" si="99"/>
        <v>1.6597510373443983E-2</v>
      </c>
      <c r="E665" s="210">
        <f t="shared" si="100"/>
        <v>2</v>
      </c>
      <c r="F665" s="103">
        <f t="shared" si="101"/>
        <v>2.0746887966804979E-3</v>
      </c>
    </row>
    <row r="666" spans="1:6" ht="12.75">
      <c r="A666" s="209"/>
      <c r="B666" s="98" t="s">
        <v>83</v>
      </c>
      <c r="C666" s="210">
        <f t="shared" si="98"/>
        <v>10</v>
      </c>
      <c r="D666" s="103">
        <f t="shared" si="99"/>
        <v>1.0373443983402489E-2</v>
      </c>
      <c r="E666" s="210">
        <f t="shared" si="100"/>
        <v>4</v>
      </c>
      <c r="F666" s="103">
        <f t="shared" si="101"/>
        <v>4.1493775933609959E-3</v>
      </c>
    </row>
    <row r="667" spans="1:6" ht="12.75">
      <c r="A667" s="211"/>
      <c r="B667" s="101"/>
      <c r="C667" s="210"/>
      <c r="D667" s="103"/>
      <c r="E667" s="210"/>
      <c r="F667" s="103"/>
    </row>
    <row r="668" spans="1:6" ht="12.75">
      <c r="A668" s="212"/>
      <c r="B668" s="102" t="s">
        <v>3</v>
      </c>
      <c r="C668" s="210">
        <f t="shared" si="98"/>
        <v>612</v>
      </c>
      <c r="D668" s="103">
        <f t="shared" si="99"/>
        <v>0.63485477178423233</v>
      </c>
      <c r="E668" s="210">
        <f t="shared" si="100"/>
        <v>352</v>
      </c>
      <c r="F668" s="103">
        <f t="shared" si="101"/>
        <v>0.36514522821576761</v>
      </c>
    </row>
    <row r="670" spans="1:6" ht="13.5" thickBot="1">
      <c r="A670" s="99">
        <v>2005</v>
      </c>
    </row>
    <row r="671" spans="1:6" ht="13.5">
      <c r="A671" s="34"/>
      <c r="B671" s="34"/>
      <c r="C671" s="334" t="s">
        <v>57</v>
      </c>
      <c r="D671" s="334"/>
      <c r="E671" s="334"/>
      <c r="F671" s="334"/>
    </row>
    <row r="672" spans="1:6" ht="14.25" thickBot="1">
      <c r="A672" s="35"/>
      <c r="B672" s="35"/>
      <c r="C672" s="334" t="s">
        <v>34</v>
      </c>
      <c r="D672" s="334"/>
      <c r="E672" s="334"/>
      <c r="F672" s="334"/>
    </row>
    <row r="673" spans="1:5" ht="14.25" thickBot="1">
      <c r="A673" s="35"/>
      <c r="B673" s="35"/>
      <c r="C673" s="36" t="s">
        <v>1</v>
      </c>
      <c r="D673" s="37" t="s">
        <v>2</v>
      </c>
      <c r="E673" s="38" t="s">
        <v>3</v>
      </c>
    </row>
    <row r="674" spans="1:5" ht="13.5">
      <c r="A674" s="113" t="s">
        <v>30</v>
      </c>
      <c r="B674" s="39" t="s">
        <v>5</v>
      </c>
      <c r="C674" s="40">
        <v>2.8000000000000001E-2</v>
      </c>
      <c r="D674" s="41">
        <f t="shared" ref="D674:D696" si="102">E674-C674</f>
        <v>9.9999999999999985E-3</v>
      </c>
      <c r="E674" s="42">
        <v>3.7999999999999999E-2</v>
      </c>
    </row>
    <row r="675" spans="1:5" ht="13.5">
      <c r="A675" s="114"/>
      <c r="B675" s="43" t="s">
        <v>6</v>
      </c>
      <c r="C675" s="44">
        <v>1.0999999999999999E-2</v>
      </c>
      <c r="D675" s="45">
        <f t="shared" si="102"/>
        <v>5.000000000000001E-3</v>
      </c>
      <c r="E675" s="46">
        <v>1.6E-2</v>
      </c>
    </row>
    <row r="676" spans="1:5" ht="13.5">
      <c r="A676" s="114"/>
      <c r="B676" s="43" t="s">
        <v>16</v>
      </c>
      <c r="C676" s="44">
        <v>4.0000000000000001E-3</v>
      </c>
      <c r="D676" s="45">
        <f t="shared" si="102"/>
        <v>1.4999999999999999E-2</v>
      </c>
      <c r="E676" s="46">
        <v>1.9E-2</v>
      </c>
    </row>
    <row r="677" spans="1:5" ht="13.15" customHeight="1">
      <c r="A677" s="114"/>
      <c r="B677" s="43" t="s">
        <v>8</v>
      </c>
      <c r="C677" s="44">
        <v>5.0999999999999997E-2</v>
      </c>
      <c r="D677" s="45">
        <f t="shared" si="102"/>
        <v>3.4000000000000009E-2</v>
      </c>
      <c r="E677" s="46">
        <v>8.5000000000000006E-2</v>
      </c>
    </row>
    <row r="678" spans="1:5" ht="13.5">
      <c r="A678" s="114"/>
      <c r="B678" s="43" t="s">
        <v>10</v>
      </c>
      <c r="C678" s="44">
        <v>1.2999999999999999E-2</v>
      </c>
      <c r="D678" s="45">
        <f t="shared" si="102"/>
        <v>0</v>
      </c>
      <c r="E678" s="46">
        <v>1.2999999999999999E-2</v>
      </c>
    </row>
    <row r="679" spans="1:5" ht="13.5">
      <c r="A679" s="114"/>
      <c r="B679" s="43" t="s">
        <v>12</v>
      </c>
      <c r="C679" s="44">
        <v>8.0000000000000002E-3</v>
      </c>
      <c r="D679" s="45">
        <f t="shared" si="102"/>
        <v>1.0999999999999999E-2</v>
      </c>
      <c r="E679" s="46">
        <v>1.9E-2</v>
      </c>
    </row>
    <row r="680" spans="1:5" ht="13.5">
      <c r="A680" s="114"/>
      <c r="B680" s="43" t="s">
        <v>13</v>
      </c>
      <c r="C680" s="44">
        <v>2.5000000000000001E-2</v>
      </c>
      <c r="D680" s="45">
        <f t="shared" si="102"/>
        <v>1.8999999999999996E-2</v>
      </c>
      <c r="E680" s="46">
        <v>4.3999999999999997E-2</v>
      </c>
    </row>
    <row r="681" spans="1:5" ht="13.5">
      <c r="A681" s="114"/>
      <c r="B681" s="43" t="s">
        <v>14</v>
      </c>
      <c r="C681" s="44">
        <v>1.4999999999999999E-2</v>
      </c>
      <c r="D681" s="45">
        <f t="shared" si="102"/>
        <v>1.2E-2</v>
      </c>
      <c r="E681" s="46">
        <v>2.7E-2</v>
      </c>
    </row>
    <row r="682" spans="1:5" ht="13.5">
      <c r="A682" s="114"/>
      <c r="B682" s="43" t="s">
        <v>9</v>
      </c>
      <c r="C682" s="44">
        <v>0.14299999999999999</v>
      </c>
      <c r="D682" s="45">
        <f t="shared" si="102"/>
        <v>2.200000000000002E-2</v>
      </c>
      <c r="E682" s="46">
        <v>0.16500000000000001</v>
      </c>
    </row>
    <row r="683" spans="1:5" ht="13.5">
      <c r="A683" s="114"/>
      <c r="B683" s="43" t="s">
        <v>15</v>
      </c>
      <c r="C683" s="44">
        <v>8.0000000000000002E-3</v>
      </c>
      <c r="D683" s="45">
        <f t="shared" si="102"/>
        <v>9.9999999999999985E-3</v>
      </c>
      <c r="E683" s="46">
        <v>1.7999999999999999E-2</v>
      </c>
    </row>
    <row r="684" spans="1:5" ht="13.5">
      <c r="A684" s="114"/>
      <c r="B684" s="43" t="s">
        <v>17</v>
      </c>
      <c r="C684" s="44">
        <v>6.2E-2</v>
      </c>
      <c r="D684" s="45">
        <f t="shared" si="102"/>
        <v>1.6E-2</v>
      </c>
      <c r="E684" s="46">
        <v>7.8E-2</v>
      </c>
    </row>
    <row r="685" spans="1:5" ht="13.5">
      <c r="A685" s="114"/>
      <c r="B685" s="43" t="s">
        <v>18</v>
      </c>
      <c r="C685" s="44">
        <v>3.6999999999999998E-2</v>
      </c>
      <c r="D685" s="45">
        <f t="shared" si="102"/>
        <v>2.0000000000000004E-2</v>
      </c>
      <c r="E685" s="46">
        <v>5.7000000000000002E-2</v>
      </c>
    </row>
    <row r="686" spans="1:5" ht="13.5">
      <c r="A686" s="114"/>
      <c r="B686" s="43" t="s">
        <v>19</v>
      </c>
      <c r="C686" s="44">
        <v>4.3999999999999997E-2</v>
      </c>
      <c r="D686" s="45">
        <f t="shared" si="102"/>
        <v>2.0000000000000004E-2</v>
      </c>
      <c r="E686" s="46">
        <v>6.4000000000000001E-2</v>
      </c>
    </row>
    <row r="687" spans="1:5" ht="13.5">
      <c r="A687" s="114"/>
      <c r="B687" s="43" t="s">
        <v>20</v>
      </c>
      <c r="C687" s="44">
        <v>8.0000000000000002E-3</v>
      </c>
      <c r="D687" s="45">
        <f t="shared" si="102"/>
        <v>1.2E-2</v>
      </c>
      <c r="E687" s="46">
        <v>0.02</v>
      </c>
    </row>
    <row r="688" spans="1:5" ht="13.5">
      <c r="A688" s="114"/>
      <c r="B688" s="43" t="s">
        <v>26</v>
      </c>
      <c r="C688" s="44">
        <v>5.0000000000000001E-3</v>
      </c>
      <c r="D688" s="45">
        <f t="shared" si="102"/>
        <v>0</v>
      </c>
      <c r="E688" s="46">
        <v>5.0000000000000001E-3</v>
      </c>
    </row>
    <row r="689" spans="1:6" ht="13.5">
      <c r="A689" s="114"/>
      <c r="B689" s="43" t="s">
        <v>21</v>
      </c>
      <c r="C689" s="44">
        <v>3.2000000000000001E-2</v>
      </c>
      <c r="D689" s="45">
        <f t="shared" si="102"/>
        <v>1.0000000000000009E-3</v>
      </c>
      <c r="E689" s="46">
        <v>3.3000000000000002E-2</v>
      </c>
    </row>
    <row r="690" spans="1:6" ht="13.5">
      <c r="A690" s="114"/>
      <c r="B690" s="43" t="s">
        <v>22</v>
      </c>
      <c r="C690" s="44">
        <v>0.01</v>
      </c>
      <c r="D690" s="45">
        <f t="shared" si="102"/>
        <v>0</v>
      </c>
      <c r="E690" s="46">
        <v>0.01</v>
      </c>
    </row>
    <row r="691" spans="1:6" ht="13.5">
      <c r="A691" s="114"/>
      <c r="B691" s="43" t="s">
        <v>23</v>
      </c>
      <c r="C691" s="44">
        <v>0.02</v>
      </c>
      <c r="D691" s="45">
        <f t="shared" si="102"/>
        <v>2.9000000000000001E-2</v>
      </c>
      <c r="E691" s="46">
        <v>4.9000000000000002E-2</v>
      </c>
    </row>
    <row r="692" spans="1:6" ht="13.15" customHeight="1">
      <c r="A692" s="114"/>
      <c r="B692" s="43" t="s">
        <v>24</v>
      </c>
      <c r="C692" s="44">
        <v>5.7000000000000002E-2</v>
      </c>
      <c r="D692" s="45">
        <f t="shared" si="102"/>
        <v>1.9999999999999997E-2</v>
      </c>
      <c r="E692" s="46">
        <v>7.6999999999999999E-2</v>
      </c>
    </row>
    <row r="693" spans="1:6" ht="13.5">
      <c r="A693" s="114"/>
      <c r="B693" s="43" t="s">
        <v>25</v>
      </c>
      <c r="C693" s="44">
        <v>2.4E-2</v>
      </c>
      <c r="D693" s="45">
        <f t="shared" si="102"/>
        <v>5.9999999999999984E-3</v>
      </c>
      <c r="E693" s="46">
        <v>0.03</v>
      </c>
    </row>
    <row r="694" spans="1:6" ht="13.5">
      <c r="A694" s="114"/>
      <c r="B694" s="43" t="s">
        <v>11</v>
      </c>
      <c r="C694" s="44">
        <v>8.2000000000000003E-2</v>
      </c>
      <c r="D694" s="45">
        <f t="shared" si="102"/>
        <v>4.9999999999999906E-3</v>
      </c>
      <c r="E694" s="46">
        <v>8.6999999999999994E-2</v>
      </c>
    </row>
    <row r="695" spans="1:6" ht="13.5">
      <c r="A695" s="114"/>
      <c r="B695" s="43" t="s">
        <v>7</v>
      </c>
      <c r="C695" s="44">
        <v>2.9000000000000001E-2</v>
      </c>
      <c r="D695" s="45">
        <f t="shared" si="102"/>
        <v>5.000000000000001E-3</v>
      </c>
      <c r="E695" s="46">
        <v>3.4000000000000002E-2</v>
      </c>
    </row>
    <row r="696" spans="1:6" ht="13.5">
      <c r="A696" s="114"/>
      <c r="B696" s="43" t="s">
        <v>83</v>
      </c>
      <c r="C696" s="44">
        <v>6.0000000000000001E-3</v>
      </c>
      <c r="D696" s="45">
        <f t="shared" si="102"/>
        <v>4.9999999999999992E-3</v>
      </c>
      <c r="E696" s="46">
        <v>1.0999999999999999E-2</v>
      </c>
    </row>
    <row r="697" spans="1:6" ht="13.5">
      <c r="A697" s="114"/>
      <c r="B697" s="135"/>
      <c r="C697" s="136"/>
      <c r="D697" s="137"/>
      <c r="E697" s="97"/>
    </row>
    <row r="698" spans="1:6" ht="14.25" thickBot="1">
      <c r="A698" s="115"/>
      <c r="B698" s="47" t="s">
        <v>3</v>
      </c>
      <c r="C698" s="48">
        <v>0.72</v>
      </c>
      <c r="D698" s="49">
        <f>E698-C698</f>
        <v>0.28000000000000003</v>
      </c>
      <c r="E698" s="50">
        <v>1</v>
      </c>
    </row>
    <row r="703" spans="1:6" ht="12.75">
      <c r="A703" s="99">
        <v>2010</v>
      </c>
    </row>
    <row r="704" spans="1:6" ht="12.75">
      <c r="A704" s="197"/>
      <c r="B704" s="198"/>
      <c r="C704" s="331" t="s">
        <v>58</v>
      </c>
      <c r="D704" s="332"/>
      <c r="E704" s="332"/>
      <c r="F704" s="333"/>
    </row>
    <row r="705" spans="1:6" ht="12.75">
      <c r="A705" s="199"/>
      <c r="B705" s="100"/>
      <c r="C705" s="331" t="s">
        <v>34</v>
      </c>
      <c r="D705" s="332"/>
      <c r="E705" s="332"/>
      <c r="F705" s="333"/>
    </row>
    <row r="706" spans="1:6" ht="12.75">
      <c r="A706" s="200"/>
      <c r="B706" s="201"/>
      <c r="C706" s="202" t="s">
        <v>70</v>
      </c>
      <c r="D706" s="203" t="s">
        <v>1</v>
      </c>
      <c r="E706" s="203" t="s">
        <v>71</v>
      </c>
      <c r="F706" s="204" t="s">
        <v>2</v>
      </c>
    </row>
    <row r="707" spans="1:6">
      <c r="A707" s="205" t="s">
        <v>30</v>
      </c>
      <c r="B707" s="206" t="s">
        <v>5</v>
      </c>
      <c r="C707" s="207">
        <f>I117</f>
        <v>16</v>
      </c>
      <c r="D707" s="208">
        <f>C707/$M$148</f>
        <v>1.6597510373443983E-2</v>
      </c>
      <c r="E707" s="207">
        <f>$M117-C707</f>
        <v>18</v>
      </c>
      <c r="F707" s="208">
        <f>E707/$M$148</f>
        <v>1.8672199170124481E-2</v>
      </c>
    </row>
    <row r="708" spans="1:6" ht="12.75">
      <c r="A708" s="209"/>
      <c r="B708" s="98" t="s">
        <v>6</v>
      </c>
      <c r="C708" s="210">
        <f t="shared" ref="C708:C738" si="103">I118</f>
        <v>15</v>
      </c>
      <c r="D708" s="103">
        <f t="shared" ref="D708:D738" si="104">C708/$M$148</f>
        <v>1.5560165975103735E-2</v>
      </c>
      <c r="E708" s="210">
        <f t="shared" ref="E708:E738" si="105">$M118-C708</f>
        <v>18</v>
      </c>
      <c r="F708" s="103">
        <f t="shared" ref="F708:F738" si="106">E708/$M$148</f>
        <v>1.8672199170124481E-2</v>
      </c>
    </row>
    <row r="709" spans="1:6" ht="12.75">
      <c r="A709" s="209"/>
      <c r="B709" s="98" t="s">
        <v>64</v>
      </c>
      <c r="C709" s="210">
        <f t="shared" si="103"/>
        <v>1</v>
      </c>
      <c r="D709" s="103">
        <f t="shared" si="104"/>
        <v>1.037344398340249E-3</v>
      </c>
      <c r="E709" s="210">
        <f t="shared" si="105"/>
        <v>5</v>
      </c>
      <c r="F709" s="103">
        <f t="shared" si="106"/>
        <v>5.1867219917012446E-3</v>
      </c>
    </row>
    <row r="710" spans="1:6" ht="12.75">
      <c r="A710" s="209"/>
      <c r="B710" s="98" t="s">
        <v>65</v>
      </c>
      <c r="C710" s="210">
        <f t="shared" si="103"/>
        <v>1</v>
      </c>
      <c r="D710" s="103">
        <f t="shared" si="104"/>
        <v>1.037344398340249E-3</v>
      </c>
      <c r="E710" s="210">
        <f t="shared" si="105"/>
        <v>52</v>
      </c>
      <c r="F710" s="103">
        <f t="shared" si="106"/>
        <v>5.3941908713692949E-2</v>
      </c>
    </row>
    <row r="711" spans="1:6" ht="12.75">
      <c r="A711" s="209"/>
      <c r="B711" s="98" t="s">
        <v>16</v>
      </c>
      <c r="C711" s="210">
        <f t="shared" si="103"/>
        <v>2</v>
      </c>
      <c r="D711" s="103">
        <f t="shared" si="104"/>
        <v>2.0746887966804979E-3</v>
      </c>
      <c r="E711" s="210">
        <f t="shared" si="105"/>
        <v>33</v>
      </c>
      <c r="F711" s="103">
        <f t="shared" si="106"/>
        <v>3.4232365145228219E-2</v>
      </c>
    </row>
    <row r="712" spans="1:6" ht="13.15" customHeight="1">
      <c r="A712" s="209"/>
      <c r="B712" s="98" t="s">
        <v>8</v>
      </c>
      <c r="C712" s="210">
        <f t="shared" si="103"/>
        <v>13</v>
      </c>
      <c r="D712" s="103">
        <f t="shared" si="104"/>
        <v>1.3485477178423237E-2</v>
      </c>
      <c r="E712" s="210">
        <f t="shared" si="105"/>
        <v>29</v>
      </c>
      <c r="F712" s="103">
        <f t="shared" si="106"/>
        <v>3.0082987551867221E-2</v>
      </c>
    </row>
    <row r="713" spans="1:6" ht="12.75">
      <c r="A713" s="209"/>
      <c r="B713" s="98" t="s">
        <v>10</v>
      </c>
      <c r="C713" s="210">
        <f t="shared" si="103"/>
        <v>3</v>
      </c>
      <c r="D713" s="103">
        <f t="shared" si="104"/>
        <v>3.1120331950207467E-3</v>
      </c>
      <c r="E713" s="210">
        <f t="shared" si="105"/>
        <v>2</v>
      </c>
      <c r="F713" s="103">
        <f t="shared" si="106"/>
        <v>2.0746887966804979E-3</v>
      </c>
    </row>
    <row r="714" spans="1:6" ht="12.75">
      <c r="A714" s="209"/>
      <c r="B714" s="98" t="s">
        <v>12</v>
      </c>
      <c r="C714" s="210">
        <f t="shared" si="103"/>
        <v>1</v>
      </c>
      <c r="D714" s="103">
        <f t="shared" si="104"/>
        <v>1.037344398340249E-3</v>
      </c>
      <c r="E714" s="210">
        <f t="shared" si="105"/>
        <v>16</v>
      </c>
      <c r="F714" s="103">
        <f t="shared" si="106"/>
        <v>1.6597510373443983E-2</v>
      </c>
    </row>
    <row r="715" spans="1:6" ht="12.75">
      <c r="A715" s="209"/>
      <c r="B715" s="98" t="s">
        <v>13</v>
      </c>
      <c r="C715" s="210">
        <f t="shared" si="103"/>
        <v>4</v>
      </c>
      <c r="D715" s="103">
        <f t="shared" si="104"/>
        <v>4.1493775933609959E-3</v>
      </c>
      <c r="E715" s="210">
        <f t="shared" si="105"/>
        <v>37</v>
      </c>
      <c r="F715" s="103">
        <f t="shared" si="106"/>
        <v>3.8381742738589214E-2</v>
      </c>
    </row>
    <row r="716" spans="1:6" ht="12.75">
      <c r="A716" s="209"/>
      <c r="B716" s="98" t="s">
        <v>14</v>
      </c>
      <c r="C716" s="210">
        <f t="shared" si="103"/>
        <v>3</v>
      </c>
      <c r="D716" s="103">
        <f t="shared" si="104"/>
        <v>3.1120331950207467E-3</v>
      </c>
      <c r="E716" s="210">
        <f t="shared" si="105"/>
        <v>22</v>
      </c>
      <c r="F716" s="103">
        <f t="shared" si="106"/>
        <v>2.2821576763485476E-2</v>
      </c>
    </row>
    <row r="717" spans="1:6" ht="12.75">
      <c r="A717" s="209"/>
      <c r="B717" s="98" t="s">
        <v>66</v>
      </c>
      <c r="C717" s="210">
        <f t="shared" si="103"/>
        <v>0</v>
      </c>
      <c r="D717" s="103">
        <f t="shared" si="104"/>
        <v>0</v>
      </c>
      <c r="E717" s="210">
        <f t="shared" si="105"/>
        <v>16</v>
      </c>
      <c r="F717" s="103">
        <f t="shared" si="106"/>
        <v>1.6597510373443983E-2</v>
      </c>
    </row>
    <row r="718" spans="1:6" ht="12.75">
      <c r="A718" s="209"/>
      <c r="B718" s="98" t="s">
        <v>9</v>
      </c>
      <c r="C718" s="210">
        <f t="shared" si="103"/>
        <v>56</v>
      </c>
      <c r="D718" s="103">
        <f t="shared" si="104"/>
        <v>5.8091286307053944E-2</v>
      </c>
      <c r="E718" s="210">
        <f t="shared" si="105"/>
        <v>44</v>
      </c>
      <c r="F718" s="103">
        <f t="shared" si="106"/>
        <v>4.5643153526970952E-2</v>
      </c>
    </row>
    <row r="719" spans="1:6" ht="12.75">
      <c r="A719" s="209"/>
      <c r="B719" s="98" t="s">
        <v>15</v>
      </c>
      <c r="C719" s="210">
        <f t="shared" si="103"/>
        <v>3</v>
      </c>
      <c r="D719" s="103">
        <f t="shared" si="104"/>
        <v>3.1120331950207467E-3</v>
      </c>
      <c r="E719" s="210">
        <f t="shared" si="105"/>
        <v>28</v>
      </c>
      <c r="F719" s="103">
        <f t="shared" si="106"/>
        <v>2.9045643153526972E-2</v>
      </c>
    </row>
    <row r="720" spans="1:6" ht="12.75">
      <c r="A720" s="209"/>
      <c r="B720" s="98" t="s">
        <v>17</v>
      </c>
      <c r="C720" s="210">
        <f t="shared" si="103"/>
        <v>7</v>
      </c>
      <c r="D720" s="103">
        <f t="shared" si="104"/>
        <v>7.261410788381743E-3</v>
      </c>
      <c r="E720" s="210">
        <f t="shared" si="105"/>
        <v>40</v>
      </c>
      <c r="F720" s="103">
        <f t="shared" si="106"/>
        <v>4.1493775933609957E-2</v>
      </c>
    </row>
    <row r="721" spans="1:6" ht="12.75">
      <c r="A721" s="209"/>
      <c r="B721" s="98" t="s">
        <v>18</v>
      </c>
      <c r="C721" s="210">
        <f t="shared" si="103"/>
        <v>10</v>
      </c>
      <c r="D721" s="103">
        <f t="shared" si="104"/>
        <v>1.0373443983402489E-2</v>
      </c>
      <c r="E721" s="210">
        <f t="shared" si="105"/>
        <v>20</v>
      </c>
      <c r="F721" s="103">
        <f t="shared" si="106"/>
        <v>2.0746887966804978E-2</v>
      </c>
    </row>
    <row r="722" spans="1:6" ht="12.75">
      <c r="A722" s="209"/>
      <c r="B722" s="98" t="s">
        <v>19</v>
      </c>
      <c r="C722" s="210">
        <f t="shared" si="103"/>
        <v>26</v>
      </c>
      <c r="D722" s="103">
        <f t="shared" si="104"/>
        <v>2.6970954356846474E-2</v>
      </c>
      <c r="E722" s="210">
        <f t="shared" si="105"/>
        <v>86</v>
      </c>
      <c r="F722" s="103">
        <f t="shared" si="106"/>
        <v>8.9211618257261413E-2</v>
      </c>
    </row>
    <row r="723" spans="1:6" ht="12.75">
      <c r="A723" s="209"/>
      <c r="B723" s="98" t="s">
        <v>67</v>
      </c>
      <c r="C723" s="210">
        <f t="shared" si="103"/>
        <v>1</v>
      </c>
      <c r="D723" s="103">
        <f t="shared" si="104"/>
        <v>1.037344398340249E-3</v>
      </c>
      <c r="E723" s="210">
        <f t="shared" si="105"/>
        <v>25</v>
      </c>
      <c r="F723" s="103">
        <f t="shared" si="106"/>
        <v>2.5933609958506226E-2</v>
      </c>
    </row>
    <row r="724" spans="1:6" ht="12.75">
      <c r="A724" s="209"/>
      <c r="B724" s="98" t="s">
        <v>20</v>
      </c>
      <c r="C724" s="210">
        <f t="shared" si="103"/>
        <v>0</v>
      </c>
      <c r="D724" s="103">
        <f t="shared" si="104"/>
        <v>0</v>
      </c>
      <c r="E724" s="210">
        <f t="shared" si="105"/>
        <v>4</v>
      </c>
      <c r="F724" s="103">
        <f t="shared" si="106"/>
        <v>4.1493775933609959E-3</v>
      </c>
    </row>
    <row r="725" spans="1:6" ht="12.75">
      <c r="A725" s="209"/>
      <c r="B725" s="98" t="s">
        <v>26</v>
      </c>
      <c r="C725" s="210">
        <f t="shared" si="103"/>
        <v>2</v>
      </c>
      <c r="D725" s="103">
        <f t="shared" si="104"/>
        <v>2.0746887966804979E-3</v>
      </c>
      <c r="E725" s="210">
        <f t="shared" si="105"/>
        <v>3</v>
      </c>
      <c r="F725" s="103">
        <f t="shared" si="106"/>
        <v>3.1120331950207467E-3</v>
      </c>
    </row>
    <row r="726" spans="1:6" ht="12.75">
      <c r="A726" s="209"/>
      <c r="B726" s="98" t="s">
        <v>21</v>
      </c>
      <c r="C726" s="210">
        <f t="shared" si="103"/>
        <v>10</v>
      </c>
      <c r="D726" s="103">
        <f t="shared" si="104"/>
        <v>1.0373443983402489E-2</v>
      </c>
      <c r="E726" s="210">
        <f t="shared" si="105"/>
        <v>1</v>
      </c>
      <c r="F726" s="103">
        <f t="shared" si="106"/>
        <v>1.037344398340249E-3</v>
      </c>
    </row>
    <row r="727" spans="1:6" ht="12.75">
      <c r="A727" s="209"/>
      <c r="B727" s="98" t="s">
        <v>22</v>
      </c>
      <c r="C727" s="210">
        <f t="shared" si="103"/>
        <v>3</v>
      </c>
      <c r="D727" s="103">
        <f t="shared" si="104"/>
        <v>3.1120331950207467E-3</v>
      </c>
      <c r="E727" s="210">
        <f t="shared" si="105"/>
        <v>11</v>
      </c>
      <c r="F727" s="103">
        <f t="shared" si="106"/>
        <v>1.1410788381742738E-2</v>
      </c>
    </row>
    <row r="728" spans="1:6" ht="12.75">
      <c r="A728" s="209"/>
      <c r="B728" s="98" t="s">
        <v>23</v>
      </c>
      <c r="C728" s="210">
        <f t="shared" si="103"/>
        <v>4</v>
      </c>
      <c r="D728" s="103">
        <f t="shared" si="104"/>
        <v>4.1493775933609959E-3</v>
      </c>
      <c r="E728" s="210">
        <f t="shared" si="105"/>
        <v>30</v>
      </c>
      <c r="F728" s="103">
        <f t="shared" si="106"/>
        <v>3.1120331950207469E-2</v>
      </c>
    </row>
    <row r="729" spans="1:6" ht="12.75">
      <c r="A729" s="209"/>
      <c r="B729" s="98" t="s">
        <v>68</v>
      </c>
      <c r="C729" s="210">
        <f t="shared" si="103"/>
        <v>13</v>
      </c>
      <c r="D729" s="103">
        <f t="shared" si="104"/>
        <v>1.3485477178423237E-2</v>
      </c>
      <c r="E729" s="210">
        <f t="shared" si="105"/>
        <v>13</v>
      </c>
      <c r="F729" s="103">
        <f t="shared" si="106"/>
        <v>1.3485477178423237E-2</v>
      </c>
    </row>
    <row r="730" spans="1:6" ht="12.75">
      <c r="A730" s="209"/>
      <c r="B730" s="98" t="s">
        <v>69</v>
      </c>
      <c r="C730" s="210">
        <f t="shared" si="103"/>
        <v>2</v>
      </c>
      <c r="D730" s="103">
        <f t="shared" si="104"/>
        <v>2.0746887966804979E-3</v>
      </c>
      <c r="E730" s="210">
        <f t="shared" si="105"/>
        <v>26</v>
      </c>
      <c r="F730" s="103">
        <f t="shared" si="106"/>
        <v>2.6970954356846474E-2</v>
      </c>
    </row>
    <row r="731" spans="1:6" ht="12.75">
      <c r="A731" s="209"/>
      <c r="B731" s="98" t="s">
        <v>63</v>
      </c>
      <c r="C731" s="210">
        <f t="shared" si="103"/>
        <v>1</v>
      </c>
      <c r="D731" s="103">
        <f t="shared" si="104"/>
        <v>1.037344398340249E-3</v>
      </c>
      <c r="E731" s="210">
        <f t="shared" si="105"/>
        <v>57</v>
      </c>
      <c r="F731" s="103">
        <f t="shared" si="106"/>
        <v>5.9128630705394189E-2</v>
      </c>
    </row>
    <row r="732" spans="1:6" ht="12.75">
      <c r="A732" s="209"/>
      <c r="B732" s="98" t="s">
        <v>25</v>
      </c>
      <c r="C732" s="210">
        <f t="shared" si="103"/>
        <v>5</v>
      </c>
      <c r="D732" s="103">
        <f t="shared" si="104"/>
        <v>5.1867219917012446E-3</v>
      </c>
      <c r="E732" s="210">
        <f t="shared" si="105"/>
        <v>17</v>
      </c>
      <c r="F732" s="103">
        <f t="shared" si="106"/>
        <v>1.7634854771784232E-2</v>
      </c>
    </row>
    <row r="733" spans="1:6" ht="12.75">
      <c r="A733" s="209"/>
      <c r="B733" s="98" t="s">
        <v>11</v>
      </c>
      <c r="C733" s="210">
        <f t="shared" si="103"/>
        <v>41</v>
      </c>
      <c r="D733" s="103">
        <f t="shared" si="104"/>
        <v>4.2531120331950209E-2</v>
      </c>
      <c r="E733" s="210">
        <f t="shared" si="105"/>
        <v>18</v>
      </c>
      <c r="F733" s="103">
        <f t="shared" si="106"/>
        <v>1.8672199170124481E-2</v>
      </c>
    </row>
    <row r="734" spans="1:6" ht="12.75">
      <c r="A734" s="209"/>
      <c r="B734" s="98" t="s">
        <v>32</v>
      </c>
      <c r="C734" s="210">
        <f t="shared" si="103"/>
        <v>7</v>
      </c>
      <c r="D734" s="103">
        <f t="shared" si="104"/>
        <v>7.261410788381743E-3</v>
      </c>
      <c r="E734" s="210">
        <f t="shared" si="105"/>
        <v>11</v>
      </c>
      <c r="F734" s="103">
        <f t="shared" si="106"/>
        <v>1.1410788381742738E-2</v>
      </c>
    </row>
    <row r="735" spans="1:6" ht="12.75">
      <c r="A735" s="209"/>
      <c r="B735" s="98" t="s">
        <v>7</v>
      </c>
      <c r="C735" s="210">
        <f t="shared" si="103"/>
        <v>9</v>
      </c>
      <c r="D735" s="103">
        <f t="shared" si="104"/>
        <v>9.3360995850622405E-3</v>
      </c>
      <c r="E735" s="210">
        <f t="shared" si="105"/>
        <v>9</v>
      </c>
      <c r="F735" s="103">
        <f t="shared" si="106"/>
        <v>9.3360995850622405E-3</v>
      </c>
    </row>
    <row r="736" spans="1:6" ht="12.75">
      <c r="A736" s="209"/>
      <c r="B736" s="98" t="s">
        <v>83</v>
      </c>
      <c r="C736" s="210">
        <f t="shared" si="103"/>
        <v>7</v>
      </c>
      <c r="D736" s="103">
        <f t="shared" si="104"/>
        <v>7.261410788381743E-3</v>
      </c>
      <c r="E736" s="210">
        <f t="shared" si="105"/>
        <v>7</v>
      </c>
      <c r="F736" s="103">
        <f t="shared" si="106"/>
        <v>7.261410788381743E-3</v>
      </c>
    </row>
    <row r="737" spans="1:6" ht="12.75">
      <c r="A737" s="211"/>
      <c r="B737" s="101"/>
      <c r="C737" s="210"/>
      <c r="D737" s="103"/>
      <c r="E737" s="210"/>
      <c r="F737" s="103"/>
    </row>
    <row r="738" spans="1:6" ht="12.75">
      <c r="A738" s="212"/>
      <c r="B738" s="102" t="s">
        <v>3</v>
      </c>
      <c r="C738" s="210">
        <f t="shared" si="103"/>
        <v>266</v>
      </c>
      <c r="D738" s="103">
        <f t="shared" si="104"/>
        <v>0.27593360995850624</v>
      </c>
      <c r="E738" s="210">
        <f t="shared" si="105"/>
        <v>698</v>
      </c>
      <c r="F738" s="103">
        <f t="shared" si="106"/>
        <v>0.72406639004149376</v>
      </c>
    </row>
    <row r="740" spans="1:6" ht="13.5" thickBot="1">
      <c r="A740" s="99">
        <v>2005</v>
      </c>
    </row>
    <row r="741" spans="1:6" ht="14.25" thickBot="1">
      <c r="A741" s="34"/>
      <c r="B741" s="34"/>
      <c r="C741" s="329" t="s">
        <v>58</v>
      </c>
      <c r="D741" s="329"/>
      <c r="E741" s="330"/>
    </row>
    <row r="742" spans="1:6" ht="14.25" thickBot="1">
      <c r="A742" s="35"/>
      <c r="B742" s="35"/>
      <c r="C742" s="329" t="s">
        <v>34</v>
      </c>
      <c r="D742" s="329"/>
      <c r="E742" s="329"/>
    </row>
    <row r="743" spans="1:6" ht="14.25" thickBot="1">
      <c r="A743" s="35"/>
      <c r="B743" s="35"/>
      <c r="C743" s="36" t="s">
        <v>1</v>
      </c>
      <c r="D743" s="37" t="s">
        <v>2</v>
      </c>
      <c r="E743" s="38" t="s">
        <v>3</v>
      </c>
    </row>
    <row r="744" spans="1:6" ht="13.5">
      <c r="A744" s="113" t="s">
        <v>30</v>
      </c>
      <c r="B744" s="39" t="s">
        <v>5</v>
      </c>
      <c r="C744" s="40">
        <v>0.01</v>
      </c>
      <c r="D744" s="41">
        <f t="shared" ref="D744:D766" si="107">E744-C744</f>
        <v>2.7999999999999997E-2</v>
      </c>
      <c r="E744" s="42">
        <v>3.7999999999999999E-2</v>
      </c>
    </row>
    <row r="745" spans="1:6" ht="13.5">
      <c r="A745" s="114"/>
      <c r="B745" s="43" t="s">
        <v>6</v>
      </c>
      <c r="C745" s="44">
        <v>1E-3</v>
      </c>
      <c r="D745" s="45">
        <f t="shared" si="107"/>
        <v>1.4999999999999999E-2</v>
      </c>
      <c r="E745" s="46">
        <v>1.6E-2</v>
      </c>
    </row>
    <row r="746" spans="1:6" ht="13.5">
      <c r="A746" s="114"/>
      <c r="B746" s="43" t="s">
        <v>16</v>
      </c>
      <c r="C746" s="44">
        <v>0</v>
      </c>
      <c r="D746" s="45">
        <f t="shared" si="107"/>
        <v>1.9E-2</v>
      </c>
      <c r="E746" s="46">
        <v>1.9E-2</v>
      </c>
    </row>
    <row r="747" spans="1:6" ht="13.15" customHeight="1">
      <c r="A747" s="114"/>
      <c r="B747" s="43" t="s">
        <v>8</v>
      </c>
      <c r="C747" s="44">
        <v>3.0000000000000001E-3</v>
      </c>
      <c r="D747" s="45">
        <f t="shared" si="107"/>
        <v>8.2000000000000003E-2</v>
      </c>
      <c r="E747" s="46">
        <v>8.5000000000000006E-2</v>
      </c>
    </row>
    <row r="748" spans="1:6" ht="13.5">
      <c r="A748" s="114"/>
      <c r="B748" s="43" t="s">
        <v>10</v>
      </c>
      <c r="C748" s="44">
        <v>0</v>
      </c>
      <c r="D748" s="45">
        <f t="shared" si="107"/>
        <v>1.2999999999999999E-2</v>
      </c>
      <c r="E748" s="46">
        <v>1.2999999999999999E-2</v>
      </c>
    </row>
    <row r="749" spans="1:6" ht="13.5">
      <c r="A749" s="114"/>
      <c r="B749" s="43" t="s">
        <v>12</v>
      </c>
      <c r="C749" s="44">
        <v>0</v>
      </c>
      <c r="D749" s="45">
        <f t="shared" si="107"/>
        <v>1.9E-2</v>
      </c>
      <c r="E749" s="46">
        <v>1.9E-2</v>
      </c>
    </row>
    <row r="750" spans="1:6" ht="13.5">
      <c r="A750" s="114"/>
      <c r="B750" s="43" t="s">
        <v>13</v>
      </c>
      <c r="C750" s="44">
        <v>3.0000000000000001E-3</v>
      </c>
      <c r="D750" s="45">
        <f t="shared" si="107"/>
        <v>4.0999999999999995E-2</v>
      </c>
      <c r="E750" s="46">
        <v>4.3999999999999997E-2</v>
      </c>
    </row>
    <row r="751" spans="1:6" ht="13.5">
      <c r="A751" s="114"/>
      <c r="B751" s="43" t="s">
        <v>14</v>
      </c>
      <c r="C751" s="44">
        <v>1E-3</v>
      </c>
      <c r="D751" s="45">
        <f t="shared" si="107"/>
        <v>2.5999999999999999E-2</v>
      </c>
      <c r="E751" s="46">
        <v>2.7E-2</v>
      </c>
    </row>
    <row r="752" spans="1:6" ht="13.5">
      <c r="A752" s="114"/>
      <c r="B752" s="43" t="s">
        <v>9</v>
      </c>
      <c r="C752" s="44">
        <v>6.9000000000000006E-2</v>
      </c>
      <c r="D752" s="45">
        <f t="shared" si="107"/>
        <v>9.6000000000000002E-2</v>
      </c>
      <c r="E752" s="46">
        <v>0.16500000000000001</v>
      </c>
    </row>
    <row r="753" spans="1:5" ht="13.5">
      <c r="A753" s="114"/>
      <c r="B753" s="43" t="s">
        <v>15</v>
      </c>
      <c r="C753" s="44">
        <v>4.0000000000000001E-3</v>
      </c>
      <c r="D753" s="45">
        <f t="shared" si="107"/>
        <v>1.3999999999999999E-2</v>
      </c>
      <c r="E753" s="46">
        <v>1.7999999999999999E-2</v>
      </c>
    </row>
    <row r="754" spans="1:5" ht="13.5">
      <c r="A754" s="114"/>
      <c r="B754" s="43" t="s">
        <v>17</v>
      </c>
      <c r="C754" s="44">
        <v>5.0000000000000001E-3</v>
      </c>
      <c r="D754" s="45">
        <f t="shared" si="107"/>
        <v>7.2999999999999995E-2</v>
      </c>
      <c r="E754" s="46">
        <v>7.8E-2</v>
      </c>
    </row>
    <row r="755" spans="1:5" ht="13.5">
      <c r="A755" s="114"/>
      <c r="B755" s="43" t="s">
        <v>18</v>
      </c>
      <c r="C755" s="44">
        <v>0.01</v>
      </c>
      <c r="D755" s="45">
        <f t="shared" si="107"/>
        <v>4.7E-2</v>
      </c>
      <c r="E755" s="46">
        <v>5.7000000000000002E-2</v>
      </c>
    </row>
    <row r="756" spans="1:5" ht="13.5">
      <c r="A756" s="114"/>
      <c r="B756" s="43" t="s">
        <v>19</v>
      </c>
      <c r="C756" s="44">
        <v>1.0999999999999999E-2</v>
      </c>
      <c r="D756" s="45">
        <f t="shared" si="107"/>
        <v>5.3000000000000005E-2</v>
      </c>
      <c r="E756" s="46">
        <v>6.4000000000000001E-2</v>
      </c>
    </row>
    <row r="757" spans="1:5" ht="13.5">
      <c r="A757" s="114"/>
      <c r="B757" s="43" t="s">
        <v>20</v>
      </c>
      <c r="C757" s="44">
        <v>0</v>
      </c>
      <c r="D757" s="45">
        <f t="shared" si="107"/>
        <v>0.02</v>
      </c>
      <c r="E757" s="46">
        <v>0.02</v>
      </c>
    </row>
    <row r="758" spans="1:5" ht="13.5">
      <c r="A758" s="114"/>
      <c r="B758" s="43" t="s">
        <v>26</v>
      </c>
      <c r="C758" s="44">
        <v>1E-3</v>
      </c>
      <c r="D758" s="45">
        <f t="shared" si="107"/>
        <v>4.0000000000000001E-3</v>
      </c>
      <c r="E758" s="46">
        <v>5.0000000000000001E-3</v>
      </c>
    </row>
    <row r="759" spans="1:5" ht="13.5">
      <c r="A759" s="114"/>
      <c r="B759" s="43" t="s">
        <v>21</v>
      </c>
      <c r="C759" s="44">
        <v>2.9000000000000001E-2</v>
      </c>
      <c r="D759" s="45">
        <f t="shared" si="107"/>
        <v>4.0000000000000001E-3</v>
      </c>
      <c r="E759" s="46">
        <v>3.3000000000000002E-2</v>
      </c>
    </row>
    <row r="760" spans="1:5" ht="13.5">
      <c r="A760" s="114"/>
      <c r="B760" s="43" t="s">
        <v>22</v>
      </c>
      <c r="C760" s="44">
        <v>3.0000000000000001E-3</v>
      </c>
      <c r="D760" s="45">
        <f t="shared" si="107"/>
        <v>7.0000000000000001E-3</v>
      </c>
      <c r="E760" s="46">
        <v>0.01</v>
      </c>
    </row>
    <row r="761" spans="1:5" ht="13.5">
      <c r="A761" s="114"/>
      <c r="B761" s="43" t="s">
        <v>23</v>
      </c>
      <c r="C761" s="44">
        <v>0</v>
      </c>
      <c r="D761" s="45">
        <f t="shared" si="107"/>
        <v>4.9000000000000002E-2</v>
      </c>
      <c r="E761" s="46">
        <v>4.9000000000000002E-2</v>
      </c>
    </row>
    <row r="762" spans="1:5" ht="13.15" customHeight="1">
      <c r="A762" s="114"/>
      <c r="B762" s="43" t="s">
        <v>24</v>
      </c>
      <c r="C762" s="44">
        <v>1E-3</v>
      </c>
      <c r="D762" s="45">
        <f t="shared" si="107"/>
        <v>7.5999999999999998E-2</v>
      </c>
      <c r="E762" s="46">
        <v>7.6999999999999999E-2</v>
      </c>
    </row>
    <row r="763" spans="1:5" ht="13.5">
      <c r="A763" s="114"/>
      <c r="B763" s="43" t="s">
        <v>25</v>
      </c>
      <c r="C763" s="44">
        <v>6.0000000000000001E-3</v>
      </c>
      <c r="D763" s="45">
        <f t="shared" si="107"/>
        <v>2.4E-2</v>
      </c>
      <c r="E763" s="46">
        <v>0.03</v>
      </c>
    </row>
    <row r="764" spans="1:5" ht="13.5">
      <c r="A764" s="114"/>
      <c r="B764" s="43" t="s">
        <v>11</v>
      </c>
      <c r="C764" s="44">
        <v>3.3000000000000002E-2</v>
      </c>
      <c r="D764" s="45">
        <f t="shared" si="107"/>
        <v>5.3999999999999992E-2</v>
      </c>
      <c r="E764" s="46">
        <v>8.6999999999999994E-2</v>
      </c>
    </row>
    <row r="765" spans="1:5" ht="13.5">
      <c r="A765" s="114"/>
      <c r="B765" s="43" t="s">
        <v>7</v>
      </c>
      <c r="C765" s="44">
        <v>6.0000000000000001E-3</v>
      </c>
      <c r="D765" s="45">
        <f t="shared" si="107"/>
        <v>2.8000000000000004E-2</v>
      </c>
      <c r="E765" s="46">
        <v>3.4000000000000002E-2</v>
      </c>
    </row>
    <row r="766" spans="1:5" ht="13.5">
      <c r="A766" s="114"/>
      <c r="B766" s="43" t="s">
        <v>83</v>
      </c>
      <c r="C766" s="44">
        <v>1E-3</v>
      </c>
      <c r="D766" s="45">
        <f t="shared" si="107"/>
        <v>9.9999999999999985E-3</v>
      </c>
      <c r="E766" s="46">
        <v>1.0999999999999999E-2</v>
      </c>
    </row>
    <row r="767" spans="1:5" ht="13.5">
      <c r="A767" s="114"/>
      <c r="B767" s="135"/>
      <c r="C767" s="136"/>
      <c r="D767" s="137"/>
      <c r="E767" s="97"/>
    </row>
    <row r="768" spans="1:5" ht="14.25" thickBot="1">
      <c r="A768" s="115"/>
      <c r="B768" s="47" t="s">
        <v>3</v>
      </c>
      <c r="C768" s="48">
        <v>0.19800000000000001</v>
      </c>
      <c r="D768" s="49">
        <f>E768-C768</f>
        <v>0.80200000000000005</v>
      </c>
      <c r="E768" s="50">
        <v>1</v>
      </c>
    </row>
    <row r="769" spans="1:19" ht="13.5">
      <c r="A769" s="54"/>
      <c r="B769" s="54"/>
      <c r="C769" s="54"/>
      <c r="D769" s="54"/>
      <c r="E769" s="55"/>
    </row>
    <row r="770" spans="1:19" ht="13.5">
      <c r="A770" s="54"/>
      <c r="B770" s="54"/>
      <c r="C770" s="54"/>
      <c r="D770" s="54"/>
      <c r="E770" s="55"/>
    </row>
    <row r="771" spans="1:19" ht="13.5">
      <c r="A771" s="54"/>
      <c r="B771" s="54"/>
      <c r="C771" s="54"/>
      <c r="D771" s="54"/>
      <c r="E771" s="55"/>
    </row>
    <row r="772" spans="1:19" ht="13.5">
      <c r="A772" s="54"/>
      <c r="B772" s="54"/>
      <c r="C772" s="54"/>
      <c r="D772" s="54"/>
      <c r="E772" s="55"/>
    </row>
    <row r="773" spans="1:19" ht="13.5">
      <c r="A773" s="99">
        <v>2010</v>
      </c>
      <c r="B773" s="56"/>
      <c r="C773" s="53"/>
      <c r="D773" s="54"/>
      <c r="E773" s="55"/>
    </row>
    <row r="774" spans="1:19" ht="13.15" customHeight="1">
      <c r="A774" s="197"/>
      <c r="B774" s="198"/>
      <c r="C774" s="331" t="s">
        <v>59</v>
      </c>
      <c r="D774" s="332"/>
      <c r="E774" s="332"/>
      <c r="F774" s="333"/>
      <c r="K774" s="26"/>
    </row>
    <row r="775" spans="1:19" ht="13.5">
      <c r="A775" s="199"/>
      <c r="B775" s="100"/>
      <c r="C775" s="331" t="s">
        <v>34</v>
      </c>
      <c r="D775" s="332"/>
      <c r="E775" s="332"/>
      <c r="F775" s="333"/>
      <c r="G775" s="51"/>
      <c r="H775" s="51"/>
      <c r="I775" s="51"/>
      <c r="J775" s="26"/>
      <c r="K775" s="26"/>
      <c r="S775" s="26"/>
    </row>
    <row r="776" spans="1:19" ht="12.75">
      <c r="A776" s="200"/>
      <c r="B776" s="201"/>
      <c r="C776" s="202" t="s">
        <v>70</v>
      </c>
      <c r="D776" s="203" t="s">
        <v>1</v>
      </c>
      <c r="E776" s="203" t="s">
        <v>71</v>
      </c>
      <c r="F776" s="204" t="s">
        <v>2</v>
      </c>
      <c r="J776" s="26"/>
      <c r="K776" s="26"/>
      <c r="S776" s="26"/>
    </row>
    <row r="777" spans="1:19">
      <c r="A777" s="205" t="s">
        <v>30</v>
      </c>
      <c r="B777" s="206" t="s">
        <v>5</v>
      </c>
      <c r="C777" s="207">
        <f>J117</f>
        <v>18</v>
      </c>
      <c r="D777" s="208">
        <f>C777/$M$148</f>
        <v>1.8672199170124481E-2</v>
      </c>
      <c r="E777" s="207">
        <f>$M117-C777</f>
        <v>16</v>
      </c>
      <c r="F777" s="208">
        <f>E777/$M$148</f>
        <v>1.6597510373443983E-2</v>
      </c>
      <c r="J777" s="26"/>
      <c r="K777" s="26"/>
      <c r="M777" s="26"/>
      <c r="S777" s="26"/>
    </row>
    <row r="778" spans="1:19" ht="12.75">
      <c r="A778" s="209"/>
      <c r="B778" s="98" t="s">
        <v>6</v>
      </c>
      <c r="C778" s="210">
        <f t="shared" ref="C778:C808" si="108">J118</f>
        <v>7</v>
      </c>
      <c r="D778" s="103">
        <f t="shared" ref="D778:D808" si="109">C778/$M$148</f>
        <v>7.261410788381743E-3</v>
      </c>
      <c r="E778" s="210">
        <f t="shared" ref="E778:E808" si="110">$M118-C778</f>
        <v>26</v>
      </c>
      <c r="F778" s="103">
        <f t="shared" ref="F778:F808" si="111">E778/$M$148</f>
        <v>2.6970954356846474E-2</v>
      </c>
      <c r="G778" s="26"/>
      <c r="J778" s="26"/>
      <c r="K778" s="26"/>
      <c r="M778" s="26"/>
      <c r="S778" s="26"/>
    </row>
    <row r="779" spans="1:19" ht="12.75">
      <c r="A779" s="209"/>
      <c r="B779" s="98" t="s">
        <v>64</v>
      </c>
      <c r="C779" s="210">
        <f t="shared" si="108"/>
        <v>1</v>
      </c>
      <c r="D779" s="103">
        <f t="shared" si="109"/>
        <v>1.037344398340249E-3</v>
      </c>
      <c r="E779" s="210">
        <f t="shared" si="110"/>
        <v>5</v>
      </c>
      <c r="F779" s="103">
        <f t="shared" si="111"/>
        <v>5.1867219917012446E-3</v>
      </c>
      <c r="G779" s="26"/>
      <c r="J779" s="26"/>
      <c r="K779" s="26"/>
      <c r="M779" s="26"/>
      <c r="S779" s="26"/>
    </row>
    <row r="780" spans="1:19" ht="12.75">
      <c r="A780" s="209"/>
      <c r="B780" s="98" t="s">
        <v>65</v>
      </c>
      <c r="C780" s="210">
        <f t="shared" si="108"/>
        <v>0</v>
      </c>
      <c r="D780" s="103">
        <f t="shared" si="109"/>
        <v>0</v>
      </c>
      <c r="E780" s="210">
        <f t="shared" si="110"/>
        <v>53</v>
      </c>
      <c r="F780" s="103">
        <f t="shared" si="111"/>
        <v>5.4979253112033194E-2</v>
      </c>
      <c r="G780" s="26"/>
      <c r="J780" s="26"/>
      <c r="K780" s="26"/>
      <c r="M780" s="26"/>
      <c r="S780" s="26"/>
    </row>
    <row r="781" spans="1:19" ht="12.75">
      <c r="A781" s="209"/>
      <c r="B781" s="98" t="s">
        <v>16</v>
      </c>
      <c r="C781" s="210">
        <f t="shared" si="108"/>
        <v>5</v>
      </c>
      <c r="D781" s="103">
        <f t="shared" si="109"/>
        <v>5.1867219917012446E-3</v>
      </c>
      <c r="E781" s="210">
        <f t="shared" si="110"/>
        <v>30</v>
      </c>
      <c r="F781" s="103">
        <f t="shared" si="111"/>
        <v>3.1120331950207469E-2</v>
      </c>
      <c r="G781" s="26"/>
      <c r="J781" s="26"/>
      <c r="K781" s="26"/>
      <c r="M781" s="26"/>
      <c r="S781" s="26"/>
    </row>
    <row r="782" spans="1:19" ht="13.15" customHeight="1">
      <c r="A782" s="209"/>
      <c r="B782" s="98" t="s">
        <v>8</v>
      </c>
      <c r="C782" s="210">
        <f t="shared" si="108"/>
        <v>10</v>
      </c>
      <c r="D782" s="103">
        <f t="shared" si="109"/>
        <v>1.0373443983402489E-2</v>
      </c>
      <c r="E782" s="210">
        <f t="shared" si="110"/>
        <v>32</v>
      </c>
      <c r="F782" s="103">
        <f t="shared" si="111"/>
        <v>3.3195020746887967E-2</v>
      </c>
      <c r="G782" s="26"/>
      <c r="J782" s="26"/>
      <c r="K782" s="26"/>
      <c r="M782" s="26"/>
      <c r="S782" s="26"/>
    </row>
    <row r="783" spans="1:19" ht="12.75">
      <c r="A783" s="209"/>
      <c r="B783" s="98" t="s">
        <v>10</v>
      </c>
      <c r="C783" s="210">
        <f t="shared" si="108"/>
        <v>3</v>
      </c>
      <c r="D783" s="103">
        <f t="shared" si="109"/>
        <v>3.1120331950207467E-3</v>
      </c>
      <c r="E783" s="210">
        <f t="shared" si="110"/>
        <v>2</v>
      </c>
      <c r="F783" s="103">
        <f t="shared" si="111"/>
        <v>2.0746887966804979E-3</v>
      </c>
      <c r="G783" s="26"/>
      <c r="J783" s="26"/>
      <c r="K783" s="26"/>
      <c r="M783" s="26"/>
      <c r="S783" s="26"/>
    </row>
    <row r="784" spans="1:19" ht="12.75">
      <c r="A784" s="209"/>
      <c r="B784" s="98" t="s">
        <v>12</v>
      </c>
      <c r="C784" s="210">
        <f t="shared" si="108"/>
        <v>0</v>
      </c>
      <c r="D784" s="103">
        <f t="shared" si="109"/>
        <v>0</v>
      </c>
      <c r="E784" s="210">
        <f t="shared" si="110"/>
        <v>17</v>
      </c>
      <c r="F784" s="103">
        <f t="shared" si="111"/>
        <v>1.7634854771784232E-2</v>
      </c>
      <c r="G784" s="26"/>
      <c r="J784" s="26"/>
      <c r="K784" s="26"/>
      <c r="M784" s="26"/>
      <c r="S784" s="26"/>
    </row>
    <row r="785" spans="1:19" ht="12.75">
      <c r="A785" s="209"/>
      <c r="B785" s="98" t="s">
        <v>13</v>
      </c>
      <c r="C785" s="210">
        <f t="shared" si="108"/>
        <v>10</v>
      </c>
      <c r="D785" s="103">
        <f t="shared" si="109"/>
        <v>1.0373443983402489E-2</v>
      </c>
      <c r="E785" s="210">
        <f t="shared" si="110"/>
        <v>31</v>
      </c>
      <c r="F785" s="103">
        <f t="shared" si="111"/>
        <v>3.2157676348547715E-2</v>
      </c>
      <c r="G785" s="26"/>
      <c r="J785" s="26"/>
      <c r="K785" s="26"/>
      <c r="M785" s="26"/>
      <c r="S785" s="26"/>
    </row>
    <row r="786" spans="1:19" ht="12.75">
      <c r="A786" s="209"/>
      <c r="B786" s="98" t="s">
        <v>14</v>
      </c>
      <c r="C786" s="210">
        <f t="shared" si="108"/>
        <v>8</v>
      </c>
      <c r="D786" s="103">
        <f t="shared" si="109"/>
        <v>8.2987551867219917E-3</v>
      </c>
      <c r="E786" s="210">
        <f t="shared" si="110"/>
        <v>17</v>
      </c>
      <c r="F786" s="103">
        <f t="shared" si="111"/>
        <v>1.7634854771784232E-2</v>
      </c>
      <c r="G786" s="26"/>
      <c r="J786" s="26"/>
      <c r="K786" s="26"/>
      <c r="M786" s="26"/>
      <c r="S786" s="26"/>
    </row>
    <row r="787" spans="1:19" ht="12.75">
      <c r="A787" s="209"/>
      <c r="B787" s="98" t="s">
        <v>66</v>
      </c>
      <c r="C787" s="210">
        <f t="shared" si="108"/>
        <v>0</v>
      </c>
      <c r="D787" s="103">
        <f t="shared" si="109"/>
        <v>0</v>
      </c>
      <c r="E787" s="210">
        <f t="shared" si="110"/>
        <v>16</v>
      </c>
      <c r="F787" s="103">
        <f t="shared" si="111"/>
        <v>1.6597510373443983E-2</v>
      </c>
      <c r="G787" s="26"/>
      <c r="J787" s="26"/>
      <c r="K787" s="26"/>
      <c r="M787" s="26"/>
      <c r="S787" s="26"/>
    </row>
    <row r="788" spans="1:19" ht="12.75">
      <c r="A788" s="209"/>
      <c r="B788" s="98" t="s">
        <v>9</v>
      </c>
      <c r="C788" s="210">
        <f t="shared" si="108"/>
        <v>54</v>
      </c>
      <c r="D788" s="103">
        <f t="shared" si="109"/>
        <v>5.6016597510373446E-2</v>
      </c>
      <c r="E788" s="210">
        <f t="shared" si="110"/>
        <v>46</v>
      </c>
      <c r="F788" s="103">
        <f t="shared" si="111"/>
        <v>4.7717842323651449E-2</v>
      </c>
      <c r="G788" s="26"/>
      <c r="J788" s="26"/>
      <c r="K788" s="26"/>
      <c r="M788" s="26"/>
      <c r="S788" s="26"/>
    </row>
    <row r="789" spans="1:19" ht="12.75">
      <c r="A789" s="209"/>
      <c r="B789" s="98" t="s">
        <v>15</v>
      </c>
      <c r="C789" s="210">
        <f t="shared" si="108"/>
        <v>2</v>
      </c>
      <c r="D789" s="103">
        <f t="shared" si="109"/>
        <v>2.0746887966804979E-3</v>
      </c>
      <c r="E789" s="210">
        <f t="shared" si="110"/>
        <v>29</v>
      </c>
      <c r="F789" s="103">
        <f t="shared" si="111"/>
        <v>3.0082987551867221E-2</v>
      </c>
      <c r="G789" s="26"/>
      <c r="J789" s="26"/>
      <c r="K789" s="26"/>
      <c r="M789" s="26"/>
      <c r="S789" s="26"/>
    </row>
    <row r="790" spans="1:19" ht="12.75">
      <c r="A790" s="209"/>
      <c r="B790" s="98" t="s">
        <v>17</v>
      </c>
      <c r="C790" s="210">
        <f t="shared" si="108"/>
        <v>3</v>
      </c>
      <c r="D790" s="103">
        <f t="shared" si="109"/>
        <v>3.1120331950207467E-3</v>
      </c>
      <c r="E790" s="210">
        <f t="shared" si="110"/>
        <v>44</v>
      </c>
      <c r="F790" s="103">
        <f t="shared" si="111"/>
        <v>4.5643153526970952E-2</v>
      </c>
      <c r="G790" s="26"/>
      <c r="J790" s="26"/>
      <c r="M790" s="26"/>
      <c r="S790" s="26"/>
    </row>
    <row r="791" spans="1:19" ht="12.75">
      <c r="A791" s="209"/>
      <c r="B791" s="98" t="s">
        <v>18</v>
      </c>
      <c r="C791" s="210">
        <f t="shared" si="108"/>
        <v>8</v>
      </c>
      <c r="D791" s="103">
        <f t="shared" si="109"/>
        <v>8.2987551867219917E-3</v>
      </c>
      <c r="E791" s="210">
        <f t="shared" si="110"/>
        <v>22</v>
      </c>
      <c r="F791" s="103">
        <f t="shared" si="111"/>
        <v>2.2821576763485476E-2</v>
      </c>
      <c r="G791" s="26"/>
      <c r="M791" s="26"/>
    </row>
    <row r="792" spans="1:19" ht="12.75">
      <c r="A792" s="209"/>
      <c r="B792" s="98" t="s">
        <v>19</v>
      </c>
      <c r="C792" s="210">
        <f t="shared" si="108"/>
        <v>11</v>
      </c>
      <c r="D792" s="103">
        <f t="shared" si="109"/>
        <v>1.1410788381742738E-2</v>
      </c>
      <c r="E792" s="210">
        <f t="shared" si="110"/>
        <v>101</v>
      </c>
      <c r="F792" s="103">
        <f t="shared" si="111"/>
        <v>0.10477178423236515</v>
      </c>
      <c r="G792" s="26"/>
      <c r="M792" s="26"/>
    </row>
    <row r="793" spans="1:19" ht="12.75">
      <c r="A793" s="209"/>
      <c r="B793" s="98" t="s">
        <v>67</v>
      </c>
      <c r="C793" s="210">
        <f t="shared" si="108"/>
        <v>0</v>
      </c>
      <c r="D793" s="103">
        <f t="shared" si="109"/>
        <v>0</v>
      </c>
      <c r="E793" s="210">
        <f t="shared" si="110"/>
        <v>26</v>
      </c>
      <c r="F793" s="103">
        <f t="shared" si="111"/>
        <v>2.6970954356846474E-2</v>
      </c>
    </row>
    <row r="794" spans="1:19" ht="12.75">
      <c r="A794" s="209"/>
      <c r="B794" s="98" t="s">
        <v>20</v>
      </c>
      <c r="C794" s="210">
        <f t="shared" si="108"/>
        <v>0</v>
      </c>
      <c r="D794" s="103">
        <f t="shared" si="109"/>
        <v>0</v>
      </c>
      <c r="E794" s="210">
        <f t="shared" si="110"/>
        <v>4</v>
      </c>
      <c r="F794" s="103">
        <f t="shared" si="111"/>
        <v>4.1493775933609959E-3</v>
      </c>
    </row>
    <row r="795" spans="1:19" ht="12.75">
      <c r="A795" s="209"/>
      <c r="B795" s="98" t="s">
        <v>26</v>
      </c>
      <c r="C795" s="210">
        <f t="shared" si="108"/>
        <v>0</v>
      </c>
      <c r="D795" s="103">
        <f t="shared" si="109"/>
        <v>0</v>
      </c>
      <c r="E795" s="210">
        <f t="shared" si="110"/>
        <v>5</v>
      </c>
      <c r="F795" s="103">
        <f t="shared" si="111"/>
        <v>5.1867219917012446E-3</v>
      </c>
    </row>
    <row r="796" spans="1:19" ht="12.75">
      <c r="A796" s="209"/>
      <c r="B796" s="98" t="s">
        <v>21</v>
      </c>
      <c r="C796" s="210">
        <f t="shared" si="108"/>
        <v>6</v>
      </c>
      <c r="D796" s="103">
        <f t="shared" si="109"/>
        <v>6.2240663900414933E-3</v>
      </c>
      <c r="E796" s="210">
        <f t="shared" si="110"/>
        <v>5</v>
      </c>
      <c r="F796" s="103">
        <f t="shared" si="111"/>
        <v>5.1867219917012446E-3</v>
      </c>
    </row>
    <row r="797" spans="1:19" ht="12.75">
      <c r="A797" s="209"/>
      <c r="B797" s="98" t="s">
        <v>22</v>
      </c>
      <c r="C797" s="210">
        <f t="shared" si="108"/>
        <v>4</v>
      </c>
      <c r="D797" s="103">
        <f t="shared" si="109"/>
        <v>4.1493775933609959E-3</v>
      </c>
      <c r="E797" s="210">
        <f t="shared" si="110"/>
        <v>10</v>
      </c>
      <c r="F797" s="103">
        <f t="shared" si="111"/>
        <v>1.0373443983402489E-2</v>
      </c>
    </row>
    <row r="798" spans="1:19" ht="12.75">
      <c r="A798" s="209"/>
      <c r="B798" s="98" t="s">
        <v>23</v>
      </c>
      <c r="C798" s="210">
        <f t="shared" si="108"/>
        <v>3</v>
      </c>
      <c r="D798" s="103">
        <f t="shared" si="109"/>
        <v>3.1120331950207467E-3</v>
      </c>
      <c r="E798" s="210">
        <f t="shared" si="110"/>
        <v>31</v>
      </c>
      <c r="F798" s="103">
        <f t="shared" si="111"/>
        <v>3.2157676348547715E-2</v>
      </c>
    </row>
    <row r="799" spans="1:19" ht="12.75">
      <c r="A799" s="209"/>
      <c r="B799" s="98" t="s">
        <v>68</v>
      </c>
      <c r="C799" s="210">
        <f t="shared" si="108"/>
        <v>5</v>
      </c>
      <c r="D799" s="103">
        <f t="shared" si="109"/>
        <v>5.1867219917012446E-3</v>
      </c>
      <c r="E799" s="210">
        <f t="shared" si="110"/>
        <v>21</v>
      </c>
      <c r="F799" s="103">
        <f t="shared" si="111"/>
        <v>2.1784232365145227E-2</v>
      </c>
    </row>
    <row r="800" spans="1:19" ht="12.75">
      <c r="A800" s="209"/>
      <c r="B800" s="98" t="s">
        <v>69</v>
      </c>
      <c r="C800" s="210">
        <f t="shared" si="108"/>
        <v>2</v>
      </c>
      <c r="D800" s="103">
        <f t="shared" si="109"/>
        <v>2.0746887966804979E-3</v>
      </c>
      <c r="E800" s="210">
        <f t="shared" si="110"/>
        <v>26</v>
      </c>
      <c r="F800" s="103">
        <f t="shared" si="111"/>
        <v>2.6970954356846474E-2</v>
      </c>
    </row>
    <row r="801" spans="1:19" ht="12.75">
      <c r="A801" s="209"/>
      <c r="B801" s="98" t="s">
        <v>63</v>
      </c>
      <c r="C801" s="210">
        <f t="shared" si="108"/>
        <v>3</v>
      </c>
      <c r="D801" s="103">
        <f t="shared" si="109"/>
        <v>3.1120331950207467E-3</v>
      </c>
      <c r="E801" s="210">
        <f t="shared" si="110"/>
        <v>55</v>
      </c>
      <c r="F801" s="103">
        <f t="shared" si="111"/>
        <v>5.7053941908713691E-2</v>
      </c>
    </row>
    <row r="802" spans="1:19" ht="12.75">
      <c r="A802" s="209"/>
      <c r="B802" s="98" t="s">
        <v>25</v>
      </c>
      <c r="C802" s="210">
        <f t="shared" si="108"/>
        <v>4</v>
      </c>
      <c r="D802" s="103">
        <f t="shared" si="109"/>
        <v>4.1493775933609959E-3</v>
      </c>
      <c r="E802" s="210">
        <f t="shared" si="110"/>
        <v>18</v>
      </c>
      <c r="F802" s="103">
        <f t="shared" si="111"/>
        <v>1.8672199170124481E-2</v>
      </c>
    </row>
    <row r="803" spans="1:19" ht="12.75">
      <c r="A803" s="209"/>
      <c r="B803" s="98" t="s">
        <v>11</v>
      </c>
      <c r="C803" s="210">
        <f t="shared" si="108"/>
        <v>28</v>
      </c>
      <c r="D803" s="103">
        <f t="shared" si="109"/>
        <v>2.9045643153526972E-2</v>
      </c>
      <c r="E803" s="210">
        <f t="shared" si="110"/>
        <v>31</v>
      </c>
      <c r="F803" s="103">
        <f t="shared" si="111"/>
        <v>3.2157676348547715E-2</v>
      </c>
    </row>
    <row r="804" spans="1:19" ht="12.75">
      <c r="A804" s="209"/>
      <c r="B804" s="98" t="s">
        <v>32</v>
      </c>
      <c r="C804" s="210">
        <f t="shared" si="108"/>
        <v>11</v>
      </c>
      <c r="D804" s="103">
        <f t="shared" si="109"/>
        <v>1.1410788381742738E-2</v>
      </c>
      <c r="E804" s="210">
        <f t="shared" si="110"/>
        <v>7</v>
      </c>
      <c r="F804" s="103">
        <f t="shared" si="111"/>
        <v>7.261410788381743E-3</v>
      </c>
    </row>
    <row r="805" spans="1:19" ht="12.75">
      <c r="A805" s="209"/>
      <c r="B805" s="98" t="s">
        <v>7</v>
      </c>
      <c r="C805" s="210">
        <f t="shared" si="108"/>
        <v>6</v>
      </c>
      <c r="D805" s="103">
        <f t="shared" si="109"/>
        <v>6.2240663900414933E-3</v>
      </c>
      <c r="E805" s="210">
        <f t="shared" si="110"/>
        <v>12</v>
      </c>
      <c r="F805" s="103">
        <f t="shared" si="111"/>
        <v>1.2448132780082987E-2</v>
      </c>
    </row>
    <row r="806" spans="1:19" ht="12.75">
      <c r="A806" s="209"/>
      <c r="B806" s="98" t="s">
        <v>83</v>
      </c>
      <c r="C806" s="210">
        <f t="shared" si="108"/>
        <v>8</v>
      </c>
      <c r="D806" s="103">
        <f t="shared" si="109"/>
        <v>8.2987551867219917E-3</v>
      </c>
      <c r="E806" s="210">
        <f t="shared" si="110"/>
        <v>6</v>
      </c>
      <c r="F806" s="103">
        <f t="shared" si="111"/>
        <v>6.2240663900414933E-3</v>
      </c>
    </row>
    <row r="807" spans="1:19" ht="12.75">
      <c r="A807" s="211"/>
      <c r="B807" s="101"/>
      <c r="C807" s="210"/>
      <c r="D807" s="103"/>
      <c r="E807" s="210"/>
      <c r="F807" s="103"/>
    </row>
    <row r="808" spans="1:19" ht="12.75">
      <c r="A808" s="212"/>
      <c r="B808" s="102" t="s">
        <v>3</v>
      </c>
      <c r="C808" s="210">
        <f t="shared" si="108"/>
        <v>220</v>
      </c>
      <c r="D808" s="103">
        <f t="shared" si="109"/>
        <v>0.22821576763485477</v>
      </c>
      <c r="E808" s="210">
        <f t="shared" si="110"/>
        <v>744</v>
      </c>
      <c r="F808" s="103">
        <f t="shared" si="111"/>
        <v>0.77178423236514526</v>
      </c>
    </row>
    <row r="809" spans="1:19" ht="13.5">
      <c r="A809" s="54"/>
      <c r="B809" s="54"/>
      <c r="C809" s="54"/>
      <c r="D809" s="54"/>
      <c r="E809" s="55"/>
    </row>
    <row r="810" spans="1:19" ht="14.25" thickBot="1">
      <c r="A810" s="99">
        <v>2005</v>
      </c>
      <c r="B810" s="56"/>
      <c r="C810" s="53"/>
      <c r="D810" s="54"/>
      <c r="E810" s="55"/>
    </row>
    <row r="811" spans="1:19" ht="14.25" thickBot="1">
      <c r="A811" s="34"/>
      <c r="B811" s="34"/>
      <c r="C811" s="329" t="s">
        <v>59</v>
      </c>
      <c r="D811" s="329"/>
      <c r="E811" s="330"/>
      <c r="K811" s="26"/>
    </row>
    <row r="812" spans="1:19" ht="14.25" thickBot="1">
      <c r="A812" s="35"/>
      <c r="B812" s="35"/>
      <c r="C812" s="329" t="s">
        <v>34</v>
      </c>
      <c r="D812" s="329"/>
      <c r="E812" s="329"/>
      <c r="F812" s="51"/>
      <c r="G812" s="51"/>
      <c r="H812" s="51"/>
      <c r="I812" s="51"/>
      <c r="J812" s="26"/>
      <c r="K812" s="26"/>
      <c r="S812" s="26"/>
    </row>
    <row r="813" spans="1:19" ht="14.25" thickBot="1">
      <c r="A813" s="35"/>
      <c r="B813" s="35"/>
      <c r="C813" s="36" t="s">
        <v>1</v>
      </c>
      <c r="D813" s="37" t="s">
        <v>2</v>
      </c>
      <c r="E813" s="38" t="s">
        <v>3</v>
      </c>
      <c r="J813" s="26"/>
      <c r="K813" s="26"/>
      <c r="S813" s="26"/>
    </row>
    <row r="814" spans="1:19" ht="13.5">
      <c r="A814" s="113" t="s">
        <v>30</v>
      </c>
      <c r="B814" s="39" t="s">
        <v>5</v>
      </c>
      <c r="C814" s="40">
        <v>1.9E-2</v>
      </c>
      <c r="D814" s="41">
        <f t="shared" ref="D814:D836" si="112">E814-C814</f>
        <v>1.9E-2</v>
      </c>
      <c r="E814" s="42">
        <v>3.7999999999999999E-2</v>
      </c>
      <c r="J814" s="26"/>
      <c r="K814" s="26"/>
      <c r="M814" s="26"/>
      <c r="S814" s="26"/>
    </row>
    <row r="815" spans="1:19" ht="13.5">
      <c r="A815" s="114"/>
      <c r="B815" s="43" t="s">
        <v>6</v>
      </c>
      <c r="C815" s="44">
        <v>1E-3</v>
      </c>
      <c r="D815" s="45">
        <f t="shared" si="112"/>
        <v>1.4999999999999999E-2</v>
      </c>
      <c r="E815" s="46">
        <v>1.6E-2</v>
      </c>
      <c r="G815" s="26"/>
      <c r="J815" s="26"/>
      <c r="K815" s="26"/>
      <c r="M815" s="26"/>
      <c r="S815" s="26"/>
    </row>
    <row r="816" spans="1:19" ht="13.5">
      <c r="A816" s="114"/>
      <c r="B816" s="43" t="s">
        <v>16</v>
      </c>
      <c r="C816" s="44">
        <v>1E-3</v>
      </c>
      <c r="D816" s="45">
        <f t="shared" si="112"/>
        <v>1.7999999999999999E-2</v>
      </c>
      <c r="E816" s="46">
        <v>1.9E-2</v>
      </c>
      <c r="G816" s="26"/>
      <c r="J816" s="26"/>
      <c r="K816" s="26"/>
      <c r="M816" s="26"/>
      <c r="S816" s="26"/>
    </row>
    <row r="817" spans="1:19" ht="13.15" customHeight="1">
      <c r="A817" s="114"/>
      <c r="B817" s="43" t="s">
        <v>8</v>
      </c>
      <c r="C817" s="44">
        <v>8.9999999999999993E-3</v>
      </c>
      <c r="D817" s="45">
        <f t="shared" si="112"/>
        <v>7.6000000000000012E-2</v>
      </c>
      <c r="E817" s="46">
        <v>8.5000000000000006E-2</v>
      </c>
      <c r="G817" s="26"/>
      <c r="J817" s="26"/>
      <c r="K817" s="26"/>
      <c r="M817" s="26"/>
      <c r="S817" s="26"/>
    </row>
    <row r="818" spans="1:19" ht="13.5">
      <c r="A818" s="114"/>
      <c r="B818" s="43" t="s">
        <v>10</v>
      </c>
      <c r="C818" s="44">
        <v>5.0000000000000001E-3</v>
      </c>
      <c r="D818" s="45">
        <f t="shared" si="112"/>
        <v>8.0000000000000002E-3</v>
      </c>
      <c r="E818" s="46">
        <v>1.2999999999999999E-2</v>
      </c>
      <c r="G818" s="26"/>
      <c r="J818" s="26"/>
      <c r="K818" s="26"/>
      <c r="M818" s="26"/>
      <c r="S818" s="26"/>
    </row>
    <row r="819" spans="1:19" ht="13.5">
      <c r="A819" s="114"/>
      <c r="B819" s="43" t="s">
        <v>12</v>
      </c>
      <c r="C819" s="44">
        <v>1E-3</v>
      </c>
      <c r="D819" s="45">
        <f t="shared" si="112"/>
        <v>1.7999999999999999E-2</v>
      </c>
      <c r="E819" s="46">
        <v>1.9E-2</v>
      </c>
      <c r="G819" s="26"/>
      <c r="J819" s="26"/>
      <c r="K819" s="26"/>
      <c r="M819" s="26"/>
      <c r="S819" s="26"/>
    </row>
    <row r="820" spans="1:19" ht="13.5">
      <c r="A820" s="114"/>
      <c r="B820" s="43" t="s">
        <v>13</v>
      </c>
      <c r="C820" s="44">
        <v>8.0000000000000002E-3</v>
      </c>
      <c r="D820" s="45">
        <f t="shared" si="112"/>
        <v>3.5999999999999997E-2</v>
      </c>
      <c r="E820" s="46">
        <v>4.3999999999999997E-2</v>
      </c>
      <c r="G820" s="26"/>
      <c r="J820" s="26"/>
      <c r="K820" s="26"/>
      <c r="M820" s="26"/>
      <c r="S820" s="26"/>
    </row>
    <row r="821" spans="1:19" ht="13.5">
      <c r="A821" s="114"/>
      <c r="B821" s="43" t="s">
        <v>14</v>
      </c>
      <c r="C821" s="44">
        <v>6.0000000000000001E-3</v>
      </c>
      <c r="D821" s="45">
        <f t="shared" si="112"/>
        <v>2.0999999999999998E-2</v>
      </c>
      <c r="E821" s="46">
        <v>2.7E-2</v>
      </c>
      <c r="G821" s="26"/>
      <c r="J821" s="26"/>
      <c r="K821" s="26"/>
      <c r="M821" s="26"/>
      <c r="S821" s="26"/>
    </row>
    <row r="822" spans="1:19" ht="13.5">
      <c r="A822" s="114"/>
      <c r="B822" s="43" t="s">
        <v>9</v>
      </c>
      <c r="C822" s="44">
        <v>7.1999999999999995E-2</v>
      </c>
      <c r="D822" s="45">
        <f t="shared" si="112"/>
        <v>9.3000000000000013E-2</v>
      </c>
      <c r="E822" s="46">
        <v>0.16500000000000001</v>
      </c>
      <c r="G822" s="26"/>
      <c r="J822" s="26"/>
      <c r="K822" s="26"/>
      <c r="M822" s="26"/>
      <c r="S822" s="26"/>
    </row>
    <row r="823" spans="1:19" ht="13.5">
      <c r="A823" s="114"/>
      <c r="B823" s="43" t="s">
        <v>15</v>
      </c>
      <c r="C823" s="44">
        <v>3.0000000000000001E-3</v>
      </c>
      <c r="D823" s="45">
        <f t="shared" si="112"/>
        <v>1.4999999999999999E-2</v>
      </c>
      <c r="E823" s="46">
        <v>1.7999999999999999E-2</v>
      </c>
      <c r="G823" s="26"/>
      <c r="J823" s="26"/>
      <c r="K823" s="26"/>
      <c r="M823" s="26"/>
      <c r="S823" s="26"/>
    </row>
    <row r="824" spans="1:19" ht="13.5">
      <c r="A824" s="114"/>
      <c r="B824" s="43" t="s">
        <v>17</v>
      </c>
      <c r="C824" s="44">
        <v>1E-3</v>
      </c>
      <c r="D824" s="45">
        <f t="shared" si="112"/>
        <v>7.6999999999999999E-2</v>
      </c>
      <c r="E824" s="46">
        <v>7.8E-2</v>
      </c>
      <c r="G824" s="26"/>
      <c r="J824" s="26"/>
      <c r="K824" s="26"/>
      <c r="M824" s="26"/>
      <c r="S824" s="26"/>
    </row>
    <row r="825" spans="1:19" ht="13.5">
      <c r="A825" s="114"/>
      <c r="B825" s="43" t="s">
        <v>18</v>
      </c>
      <c r="C825" s="44">
        <v>1.7999999999999999E-2</v>
      </c>
      <c r="D825" s="45">
        <f t="shared" si="112"/>
        <v>3.9000000000000007E-2</v>
      </c>
      <c r="E825" s="46">
        <v>5.7000000000000002E-2</v>
      </c>
      <c r="G825" s="26"/>
      <c r="J825" s="26"/>
      <c r="K825" s="26"/>
      <c r="M825" s="26"/>
      <c r="S825" s="26"/>
    </row>
    <row r="826" spans="1:19" ht="13.5">
      <c r="A826" s="114"/>
      <c r="B826" s="43" t="s">
        <v>19</v>
      </c>
      <c r="C826" s="44">
        <v>0.01</v>
      </c>
      <c r="D826" s="45">
        <f t="shared" si="112"/>
        <v>5.3999999999999999E-2</v>
      </c>
      <c r="E826" s="46">
        <v>6.4000000000000001E-2</v>
      </c>
      <c r="G826" s="26"/>
      <c r="J826" s="26"/>
      <c r="M826" s="26"/>
      <c r="S826" s="26"/>
    </row>
    <row r="827" spans="1:19" ht="13.5">
      <c r="A827" s="114"/>
      <c r="B827" s="43" t="s">
        <v>20</v>
      </c>
      <c r="C827" s="44">
        <v>0</v>
      </c>
      <c r="D827" s="45">
        <f t="shared" si="112"/>
        <v>0.02</v>
      </c>
      <c r="E827" s="46">
        <v>0.02</v>
      </c>
      <c r="G827" s="26"/>
      <c r="M827" s="26"/>
    </row>
    <row r="828" spans="1:19" ht="13.5">
      <c r="A828" s="114"/>
      <c r="B828" s="43" t="s">
        <v>26</v>
      </c>
      <c r="C828" s="44">
        <v>0</v>
      </c>
      <c r="D828" s="45">
        <f t="shared" si="112"/>
        <v>5.0000000000000001E-3</v>
      </c>
      <c r="E828" s="46">
        <v>5.0000000000000001E-3</v>
      </c>
      <c r="G828" s="26"/>
      <c r="M828" s="26"/>
    </row>
    <row r="829" spans="1:19" ht="13.5">
      <c r="A829" s="114"/>
      <c r="B829" s="43" t="s">
        <v>21</v>
      </c>
      <c r="C829" s="44">
        <v>1.7999999999999999E-2</v>
      </c>
      <c r="D829" s="45">
        <f t="shared" si="112"/>
        <v>1.5000000000000003E-2</v>
      </c>
      <c r="E829" s="46">
        <v>3.3000000000000002E-2</v>
      </c>
    </row>
    <row r="830" spans="1:19" ht="13.5">
      <c r="A830" s="114"/>
      <c r="B830" s="43" t="s">
        <v>22</v>
      </c>
      <c r="C830" s="44">
        <v>4.0000000000000001E-3</v>
      </c>
      <c r="D830" s="45">
        <f t="shared" si="112"/>
        <v>6.0000000000000001E-3</v>
      </c>
      <c r="E830" s="46">
        <v>0.01</v>
      </c>
    </row>
    <row r="831" spans="1:19" ht="13.5">
      <c r="A831" s="114"/>
      <c r="B831" s="43" t="s">
        <v>23</v>
      </c>
      <c r="C831" s="44">
        <v>0</v>
      </c>
      <c r="D831" s="45">
        <f t="shared" si="112"/>
        <v>4.9000000000000002E-2</v>
      </c>
      <c r="E831" s="46">
        <v>4.9000000000000002E-2</v>
      </c>
    </row>
    <row r="832" spans="1:19" ht="13.15" customHeight="1">
      <c r="A832" s="114"/>
      <c r="B832" s="43" t="s">
        <v>24</v>
      </c>
      <c r="C832" s="44">
        <v>0</v>
      </c>
      <c r="D832" s="45">
        <f t="shared" si="112"/>
        <v>7.6999999999999999E-2</v>
      </c>
      <c r="E832" s="46">
        <v>7.6999999999999999E-2</v>
      </c>
    </row>
    <row r="833" spans="1:19" ht="13.5">
      <c r="A833" s="114"/>
      <c r="B833" s="43" t="s">
        <v>25</v>
      </c>
      <c r="C833" s="44">
        <v>1E-3</v>
      </c>
      <c r="D833" s="45">
        <f t="shared" si="112"/>
        <v>2.8999999999999998E-2</v>
      </c>
      <c r="E833" s="46">
        <v>0.03</v>
      </c>
    </row>
    <row r="834" spans="1:19" ht="13.5">
      <c r="A834" s="114"/>
      <c r="B834" s="43" t="s">
        <v>11</v>
      </c>
      <c r="C834" s="44">
        <v>2.5000000000000001E-2</v>
      </c>
      <c r="D834" s="45">
        <f t="shared" si="112"/>
        <v>6.1999999999999993E-2</v>
      </c>
      <c r="E834" s="46">
        <v>8.6999999999999994E-2</v>
      </c>
    </row>
    <row r="835" spans="1:19" ht="13.5">
      <c r="A835" s="114"/>
      <c r="B835" s="43" t="s">
        <v>7</v>
      </c>
      <c r="C835" s="44">
        <v>1.0999999999999999E-2</v>
      </c>
      <c r="D835" s="45">
        <f t="shared" si="112"/>
        <v>2.3000000000000003E-2</v>
      </c>
      <c r="E835" s="46">
        <v>3.4000000000000002E-2</v>
      </c>
    </row>
    <row r="836" spans="1:19" ht="13.5">
      <c r="A836" s="114"/>
      <c r="B836" s="43" t="s">
        <v>83</v>
      </c>
      <c r="C836" s="44">
        <v>8.0000000000000002E-3</v>
      </c>
      <c r="D836" s="45">
        <f t="shared" si="112"/>
        <v>2.9999999999999992E-3</v>
      </c>
      <c r="E836" s="46">
        <v>1.0999999999999999E-2</v>
      </c>
      <c r="G836" s="26"/>
      <c r="J836" s="26"/>
      <c r="K836" s="26"/>
      <c r="M836" s="26"/>
      <c r="S836" s="26"/>
    </row>
    <row r="837" spans="1:19" ht="13.5">
      <c r="A837" s="114"/>
      <c r="B837" s="135"/>
      <c r="C837" s="136"/>
      <c r="D837" s="137"/>
      <c r="E837" s="97"/>
    </row>
    <row r="838" spans="1:19" ht="14.25" thickBot="1">
      <c r="A838" s="115"/>
      <c r="B838" s="47" t="s">
        <v>3</v>
      </c>
      <c r="C838" s="48">
        <v>0.221</v>
      </c>
      <c r="D838" s="49">
        <f>E838-C838</f>
        <v>0.77900000000000003</v>
      </c>
      <c r="E838" s="50">
        <v>1</v>
      </c>
    </row>
    <row r="844" spans="1:19" ht="12.75">
      <c r="A844" s="99">
        <v>2010</v>
      </c>
    </row>
    <row r="845" spans="1:19" ht="12.75">
      <c r="A845" s="197"/>
      <c r="B845" s="198"/>
      <c r="C845" s="331" t="s">
        <v>60</v>
      </c>
      <c r="D845" s="332"/>
      <c r="E845" s="332"/>
      <c r="F845" s="333"/>
    </row>
    <row r="846" spans="1:19" ht="12.75">
      <c r="A846" s="199"/>
      <c r="B846" s="100"/>
      <c r="C846" s="331" t="s">
        <v>34</v>
      </c>
      <c r="D846" s="332"/>
      <c r="E846" s="332"/>
      <c r="F846" s="333"/>
    </row>
    <row r="847" spans="1:19" ht="12.75">
      <c r="A847" s="200"/>
      <c r="B847" s="201"/>
      <c r="C847" s="202" t="s">
        <v>70</v>
      </c>
      <c r="D847" s="203" t="s">
        <v>1</v>
      </c>
      <c r="E847" s="203" t="s">
        <v>71</v>
      </c>
      <c r="F847" s="204" t="s">
        <v>2</v>
      </c>
    </row>
    <row r="848" spans="1:19">
      <c r="A848" s="205" t="s">
        <v>30</v>
      </c>
      <c r="B848" s="206" t="s">
        <v>5</v>
      </c>
      <c r="C848" s="207">
        <f>K117</f>
        <v>20</v>
      </c>
      <c r="D848" s="208">
        <f>C848/$M$148</f>
        <v>2.0746887966804978E-2</v>
      </c>
      <c r="E848" s="207">
        <f>$M117-C848</f>
        <v>14</v>
      </c>
      <c r="F848" s="208">
        <f>E848/$M$148</f>
        <v>1.4522821576763486E-2</v>
      </c>
    </row>
    <row r="849" spans="1:6" ht="12.75">
      <c r="A849" s="209"/>
      <c r="B849" s="98" t="s">
        <v>6</v>
      </c>
      <c r="C849" s="210">
        <f t="shared" ref="C849:C879" si="113">K118</f>
        <v>10</v>
      </c>
      <c r="D849" s="103">
        <f t="shared" ref="D849:D879" si="114">C849/$M$148</f>
        <v>1.0373443983402489E-2</v>
      </c>
      <c r="E849" s="210">
        <f t="shared" ref="E849:E879" si="115">$M118-C849</f>
        <v>23</v>
      </c>
      <c r="F849" s="103">
        <f t="shared" ref="F849:F879" si="116">E849/$M$148</f>
        <v>2.3858921161825725E-2</v>
      </c>
    </row>
    <row r="850" spans="1:6" ht="12.75">
      <c r="A850" s="209"/>
      <c r="B850" s="98" t="s">
        <v>64</v>
      </c>
      <c r="C850" s="210">
        <f t="shared" si="113"/>
        <v>0</v>
      </c>
      <c r="D850" s="103">
        <f t="shared" si="114"/>
        <v>0</v>
      </c>
      <c r="E850" s="210">
        <f t="shared" si="115"/>
        <v>6</v>
      </c>
      <c r="F850" s="103">
        <f t="shared" si="116"/>
        <v>6.2240663900414933E-3</v>
      </c>
    </row>
    <row r="851" spans="1:6" ht="12.75">
      <c r="A851" s="209"/>
      <c r="B851" s="98" t="s">
        <v>65</v>
      </c>
      <c r="C851" s="210">
        <f t="shared" si="113"/>
        <v>0</v>
      </c>
      <c r="D851" s="103">
        <f t="shared" si="114"/>
        <v>0</v>
      </c>
      <c r="E851" s="210">
        <f t="shared" si="115"/>
        <v>53</v>
      </c>
      <c r="F851" s="103">
        <f t="shared" si="116"/>
        <v>5.4979253112033194E-2</v>
      </c>
    </row>
    <row r="852" spans="1:6" ht="12.75">
      <c r="A852" s="209"/>
      <c r="B852" s="98" t="s">
        <v>16</v>
      </c>
      <c r="C852" s="210">
        <f t="shared" si="113"/>
        <v>6</v>
      </c>
      <c r="D852" s="103">
        <f t="shared" si="114"/>
        <v>6.2240663900414933E-3</v>
      </c>
      <c r="E852" s="210">
        <f t="shared" si="115"/>
        <v>29</v>
      </c>
      <c r="F852" s="103">
        <f t="shared" si="116"/>
        <v>3.0082987551867221E-2</v>
      </c>
    </row>
    <row r="853" spans="1:6" ht="13.15" customHeight="1">
      <c r="A853" s="209"/>
      <c r="B853" s="98" t="s">
        <v>8</v>
      </c>
      <c r="C853" s="210">
        <f t="shared" si="113"/>
        <v>39</v>
      </c>
      <c r="D853" s="103">
        <f t="shared" si="114"/>
        <v>4.0456431535269712E-2</v>
      </c>
      <c r="E853" s="210">
        <f t="shared" si="115"/>
        <v>3</v>
      </c>
      <c r="F853" s="103">
        <f t="shared" si="116"/>
        <v>3.1120331950207467E-3</v>
      </c>
    </row>
    <row r="854" spans="1:6" ht="12.75">
      <c r="A854" s="209"/>
      <c r="B854" s="98" t="s">
        <v>10</v>
      </c>
      <c r="C854" s="210">
        <f t="shared" si="113"/>
        <v>3</v>
      </c>
      <c r="D854" s="103">
        <f t="shared" si="114"/>
        <v>3.1120331950207467E-3</v>
      </c>
      <c r="E854" s="210">
        <f t="shared" si="115"/>
        <v>2</v>
      </c>
      <c r="F854" s="103">
        <f t="shared" si="116"/>
        <v>2.0746887966804979E-3</v>
      </c>
    </row>
    <row r="855" spans="1:6" ht="12.75">
      <c r="A855" s="209"/>
      <c r="B855" s="98" t="s">
        <v>12</v>
      </c>
      <c r="C855" s="210">
        <f t="shared" si="113"/>
        <v>12</v>
      </c>
      <c r="D855" s="103">
        <f t="shared" si="114"/>
        <v>1.2448132780082987E-2</v>
      </c>
      <c r="E855" s="210">
        <f t="shared" si="115"/>
        <v>5</v>
      </c>
      <c r="F855" s="103">
        <f t="shared" si="116"/>
        <v>5.1867219917012446E-3</v>
      </c>
    </row>
    <row r="856" spans="1:6" ht="12.75">
      <c r="A856" s="209"/>
      <c r="B856" s="98" t="s">
        <v>13</v>
      </c>
      <c r="C856" s="210">
        <f t="shared" si="113"/>
        <v>18</v>
      </c>
      <c r="D856" s="103">
        <f t="shared" si="114"/>
        <v>1.8672199170124481E-2</v>
      </c>
      <c r="E856" s="210">
        <f t="shared" si="115"/>
        <v>23</v>
      </c>
      <c r="F856" s="103">
        <f t="shared" si="116"/>
        <v>2.3858921161825725E-2</v>
      </c>
    </row>
    <row r="857" spans="1:6" ht="12.75">
      <c r="A857" s="209"/>
      <c r="B857" s="98" t="s">
        <v>14</v>
      </c>
      <c r="C857" s="210">
        <f t="shared" si="113"/>
        <v>7</v>
      </c>
      <c r="D857" s="103">
        <f t="shared" si="114"/>
        <v>7.261410788381743E-3</v>
      </c>
      <c r="E857" s="210">
        <f t="shared" si="115"/>
        <v>18</v>
      </c>
      <c r="F857" s="103">
        <f t="shared" si="116"/>
        <v>1.8672199170124481E-2</v>
      </c>
    </row>
    <row r="858" spans="1:6" ht="12.75">
      <c r="A858" s="209"/>
      <c r="B858" s="98" t="s">
        <v>66</v>
      </c>
      <c r="C858" s="210">
        <f t="shared" si="113"/>
        <v>0</v>
      </c>
      <c r="D858" s="103">
        <f t="shared" si="114"/>
        <v>0</v>
      </c>
      <c r="E858" s="210">
        <f t="shared" si="115"/>
        <v>16</v>
      </c>
      <c r="F858" s="103">
        <f t="shared" si="116"/>
        <v>1.6597510373443983E-2</v>
      </c>
    </row>
    <row r="859" spans="1:6" ht="12.75">
      <c r="A859" s="209"/>
      <c r="B859" s="98" t="s">
        <v>9</v>
      </c>
      <c r="C859" s="210">
        <f t="shared" si="113"/>
        <v>47</v>
      </c>
      <c r="D859" s="103">
        <f t="shared" si="114"/>
        <v>4.8755186721991702E-2</v>
      </c>
      <c r="E859" s="210">
        <f t="shared" si="115"/>
        <v>53</v>
      </c>
      <c r="F859" s="103">
        <f t="shared" si="116"/>
        <v>5.4979253112033194E-2</v>
      </c>
    </row>
    <row r="860" spans="1:6" ht="12.75">
      <c r="A860" s="209"/>
      <c r="B860" s="98" t="s">
        <v>15</v>
      </c>
      <c r="C860" s="210">
        <f t="shared" si="113"/>
        <v>1</v>
      </c>
      <c r="D860" s="103">
        <f t="shared" si="114"/>
        <v>1.037344398340249E-3</v>
      </c>
      <c r="E860" s="210">
        <f t="shared" si="115"/>
        <v>30</v>
      </c>
      <c r="F860" s="103">
        <f t="shared" si="116"/>
        <v>3.1120331950207469E-2</v>
      </c>
    </row>
    <row r="861" spans="1:6" ht="12.75">
      <c r="A861" s="209"/>
      <c r="B861" s="98" t="s">
        <v>17</v>
      </c>
      <c r="C861" s="210">
        <f t="shared" si="113"/>
        <v>34</v>
      </c>
      <c r="D861" s="103">
        <f t="shared" si="114"/>
        <v>3.5269709543568464E-2</v>
      </c>
      <c r="E861" s="210">
        <f t="shared" si="115"/>
        <v>13</v>
      </c>
      <c r="F861" s="103">
        <f t="shared" si="116"/>
        <v>1.3485477178423237E-2</v>
      </c>
    </row>
    <row r="862" spans="1:6" ht="12.75">
      <c r="A862" s="209"/>
      <c r="B862" s="98" t="s">
        <v>18</v>
      </c>
      <c r="C862" s="210">
        <f t="shared" si="113"/>
        <v>13</v>
      </c>
      <c r="D862" s="103">
        <f t="shared" si="114"/>
        <v>1.3485477178423237E-2</v>
      </c>
      <c r="E862" s="210">
        <f t="shared" si="115"/>
        <v>17</v>
      </c>
      <c r="F862" s="103">
        <f t="shared" si="116"/>
        <v>1.7634854771784232E-2</v>
      </c>
    </row>
    <row r="863" spans="1:6" ht="12.75">
      <c r="A863" s="209"/>
      <c r="B863" s="98" t="s">
        <v>19</v>
      </c>
      <c r="C863" s="210">
        <f t="shared" si="113"/>
        <v>33</v>
      </c>
      <c r="D863" s="103">
        <f t="shared" si="114"/>
        <v>3.4232365145228219E-2</v>
      </c>
      <c r="E863" s="210">
        <f t="shared" si="115"/>
        <v>79</v>
      </c>
      <c r="F863" s="103">
        <f t="shared" si="116"/>
        <v>8.1950207468879668E-2</v>
      </c>
    </row>
    <row r="864" spans="1:6" ht="12.75">
      <c r="A864" s="209"/>
      <c r="B864" s="98" t="s">
        <v>67</v>
      </c>
      <c r="C864" s="210">
        <f t="shared" si="113"/>
        <v>1</v>
      </c>
      <c r="D864" s="103">
        <f t="shared" si="114"/>
        <v>1.037344398340249E-3</v>
      </c>
      <c r="E864" s="210">
        <f t="shared" si="115"/>
        <v>25</v>
      </c>
      <c r="F864" s="103">
        <f t="shared" si="116"/>
        <v>2.5933609958506226E-2</v>
      </c>
    </row>
    <row r="865" spans="1:6" ht="12.75">
      <c r="A865" s="209"/>
      <c r="B865" s="98" t="s">
        <v>20</v>
      </c>
      <c r="C865" s="210">
        <f t="shared" si="113"/>
        <v>0</v>
      </c>
      <c r="D865" s="103">
        <f t="shared" si="114"/>
        <v>0</v>
      </c>
      <c r="E865" s="210">
        <f t="shared" si="115"/>
        <v>4</v>
      </c>
      <c r="F865" s="103">
        <f t="shared" si="116"/>
        <v>4.1493775933609959E-3</v>
      </c>
    </row>
    <row r="866" spans="1:6" ht="12.75">
      <c r="A866" s="209"/>
      <c r="B866" s="98" t="s">
        <v>26</v>
      </c>
      <c r="C866" s="210">
        <f t="shared" si="113"/>
        <v>0</v>
      </c>
      <c r="D866" s="103">
        <f t="shared" si="114"/>
        <v>0</v>
      </c>
      <c r="E866" s="210">
        <f t="shared" si="115"/>
        <v>5</v>
      </c>
      <c r="F866" s="103">
        <f t="shared" si="116"/>
        <v>5.1867219917012446E-3</v>
      </c>
    </row>
    <row r="867" spans="1:6" ht="12.75">
      <c r="A867" s="209"/>
      <c r="B867" s="98" t="s">
        <v>21</v>
      </c>
      <c r="C867" s="210">
        <f t="shared" si="113"/>
        <v>7</v>
      </c>
      <c r="D867" s="103">
        <f t="shared" si="114"/>
        <v>7.261410788381743E-3</v>
      </c>
      <c r="E867" s="210">
        <f t="shared" si="115"/>
        <v>4</v>
      </c>
      <c r="F867" s="103">
        <f t="shared" si="116"/>
        <v>4.1493775933609959E-3</v>
      </c>
    </row>
    <row r="868" spans="1:6" ht="12.75">
      <c r="A868" s="209"/>
      <c r="B868" s="98" t="s">
        <v>22</v>
      </c>
      <c r="C868" s="210">
        <f t="shared" si="113"/>
        <v>2</v>
      </c>
      <c r="D868" s="103">
        <f t="shared" si="114"/>
        <v>2.0746887966804979E-3</v>
      </c>
      <c r="E868" s="210">
        <f t="shared" si="115"/>
        <v>12</v>
      </c>
      <c r="F868" s="103">
        <f t="shared" si="116"/>
        <v>1.2448132780082987E-2</v>
      </c>
    </row>
    <row r="869" spans="1:6" ht="12.75">
      <c r="A869" s="209"/>
      <c r="B869" s="98" t="s">
        <v>23</v>
      </c>
      <c r="C869" s="210">
        <f t="shared" si="113"/>
        <v>22</v>
      </c>
      <c r="D869" s="103">
        <f t="shared" si="114"/>
        <v>2.2821576763485476E-2</v>
      </c>
      <c r="E869" s="210">
        <f t="shared" si="115"/>
        <v>12</v>
      </c>
      <c r="F869" s="103">
        <f t="shared" si="116"/>
        <v>1.2448132780082987E-2</v>
      </c>
    </row>
    <row r="870" spans="1:6" ht="12.75">
      <c r="A870" s="209"/>
      <c r="B870" s="98" t="s">
        <v>68</v>
      </c>
      <c r="C870" s="210">
        <f t="shared" si="113"/>
        <v>6</v>
      </c>
      <c r="D870" s="103">
        <f t="shared" si="114"/>
        <v>6.2240663900414933E-3</v>
      </c>
      <c r="E870" s="210">
        <f t="shared" si="115"/>
        <v>20</v>
      </c>
      <c r="F870" s="103">
        <f t="shared" si="116"/>
        <v>2.0746887966804978E-2</v>
      </c>
    </row>
    <row r="871" spans="1:6" ht="12.75">
      <c r="A871" s="209"/>
      <c r="B871" s="98" t="s">
        <v>69</v>
      </c>
      <c r="C871" s="210">
        <f t="shared" si="113"/>
        <v>6</v>
      </c>
      <c r="D871" s="103">
        <f t="shared" si="114"/>
        <v>6.2240663900414933E-3</v>
      </c>
      <c r="E871" s="210">
        <f t="shared" si="115"/>
        <v>22</v>
      </c>
      <c r="F871" s="103">
        <f t="shared" si="116"/>
        <v>2.2821576763485476E-2</v>
      </c>
    </row>
    <row r="872" spans="1:6" ht="12.75">
      <c r="A872" s="209"/>
      <c r="B872" s="98" t="s">
        <v>63</v>
      </c>
      <c r="C872" s="210">
        <f t="shared" si="113"/>
        <v>27</v>
      </c>
      <c r="D872" s="103">
        <f t="shared" si="114"/>
        <v>2.8008298755186723E-2</v>
      </c>
      <c r="E872" s="210">
        <f t="shared" si="115"/>
        <v>31</v>
      </c>
      <c r="F872" s="103">
        <f t="shared" si="116"/>
        <v>3.2157676348547715E-2</v>
      </c>
    </row>
    <row r="873" spans="1:6" ht="12.75">
      <c r="A873" s="209"/>
      <c r="B873" s="98" t="s">
        <v>25</v>
      </c>
      <c r="C873" s="210">
        <f t="shared" si="113"/>
        <v>10</v>
      </c>
      <c r="D873" s="103">
        <f t="shared" si="114"/>
        <v>1.0373443983402489E-2</v>
      </c>
      <c r="E873" s="210">
        <f t="shared" si="115"/>
        <v>12</v>
      </c>
      <c r="F873" s="103">
        <f t="shared" si="116"/>
        <v>1.2448132780082987E-2</v>
      </c>
    </row>
    <row r="874" spans="1:6" ht="12.75">
      <c r="A874" s="209"/>
      <c r="B874" s="98" t="s">
        <v>11</v>
      </c>
      <c r="C874" s="210">
        <f t="shared" si="113"/>
        <v>33</v>
      </c>
      <c r="D874" s="103">
        <f t="shared" si="114"/>
        <v>3.4232365145228219E-2</v>
      </c>
      <c r="E874" s="210">
        <f t="shared" si="115"/>
        <v>26</v>
      </c>
      <c r="F874" s="103">
        <f t="shared" si="116"/>
        <v>2.6970954356846474E-2</v>
      </c>
    </row>
    <row r="875" spans="1:6" ht="12.75">
      <c r="A875" s="209"/>
      <c r="B875" s="98" t="s">
        <v>32</v>
      </c>
      <c r="C875" s="210">
        <f t="shared" si="113"/>
        <v>8</v>
      </c>
      <c r="D875" s="103">
        <f t="shared" si="114"/>
        <v>8.2987551867219917E-3</v>
      </c>
      <c r="E875" s="210">
        <f t="shared" si="115"/>
        <v>10</v>
      </c>
      <c r="F875" s="103">
        <f t="shared" si="116"/>
        <v>1.0373443983402489E-2</v>
      </c>
    </row>
    <row r="876" spans="1:6" ht="12.75">
      <c r="A876" s="209"/>
      <c r="B876" s="98" t="s">
        <v>7</v>
      </c>
      <c r="C876" s="210">
        <f t="shared" si="113"/>
        <v>7</v>
      </c>
      <c r="D876" s="103">
        <f t="shared" si="114"/>
        <v>7.261410788381743E-3</v>
      </c>
      <c r="E876" s="210">
        <f t="shared" si="115"/>
        <v>11</v>
      </c>
      <c r="F876" s="103">
        <f t="shared" si="116"/>
        <v>1.1410788381742738E-2</v>
      </c>
    </row>
    <row r="877" spans="1:6" ht="12.75">
      <c r="A877" s="209"/>
      <c r="B877" s="98" t="s">
        <v>83</v>
      </c>
      <c r="C877" s="210">
        <f t="shared" si="113"/>
        <v>6</v>
      </c>
      <c r="D877" s="103">
        <f t="shared" si="114"/>
        <v>6.2240663900414933E-3</v>
      </c>
      <c r="E877" s="210">
        <f t="shared" si="115"/>
        <v>8</v>
      </c>
      <c r="F877" s="103">
        <f t="shared" si="116"/>
        <v>8.2987551867219917E-3</v>
      </c>
    </row>
    <row r="878" spans="1:6" ht="12.75">
      <c r="A878" s="211"/>
      <c r="B878" s="101"/>
      <c r="C878" s="210"/>
      <c r="D878" s="103"/>
      <c r="E878" s="210"/>
      <c r="F878" s="103"/>
    </row>
    <row r="879" spans="1:6" ht="12.75">
      <c r="A879" s="212"/>
      <c r="B879" s="102" t="s">
        <v>3</v>
      </c>
      <c r="C879" s="210">
        <f t="shared" si="113"/>
        <v>378</v>
      </c>
      <c r="D879" s="103">
        <f t="shared" si="114"/>
        <v>0.3921161825726141</v>
      </c>
      <c r="E879" s="210">
        <f t="shared" si="115"/>
        <v>586</v>
      </c>
      <c r="F879" s="103">
        <f t="shared" si="116"/>
        <v>0.60788381742738584</v>
      </c>
    </row>
    <row r="881" spans="1:5" ht="13.5" thickBot="1">
      <c r="A881" s="99">
        <v>2005</v>
      </c>
    </row>
    <row r="882" spans="1:5" ht="14.25" thickBot="1">
      <c r="A882" s="34"/>
      <c r="B882" s="34"/>
      <c r="C882" s="329" t="s">
        <v>60</v>
      </c>
      <c r="D882" s="329"/>
      <c r="E882" s="330"/>
    </row>
    <row r="883" spans="1:5" ht="14.25" thickBot="1">
      <c r="A883" s="35"/>
      <c r="B883" s="35"/>
      <c r="C883" s="329" t="s">
        <v>34</v>
      </c>
      <c r="D883" s="329"/>
      <c r="E883" s="329"/>
    </row>
    <row r="884" spans="1:5" ht="14.25" thickBot="1">
      <c r="A884" s="35"/>
      <c r="B884" s="35"/>
      <c r="C884" s="36" t="s">
        <v>1</v>
      </c>
      <c r="D884" s="37" t="s">
        <v>2</v>
      </c>
      <c r="E884" s="38" t="s">
        <v>3</v>
      </c>
    </row>
    <row r="885" spans="1:5" ht="13.5">
      <c r="A885" s="113" t="s">
        <v>30</v>
      </c>
      <c r="B885" s="39" t="s">
        <v>5</v>
      </c>
      <c r="C885" s="40">
        <v>1.6E-2</v>
      </c>
      <c r="D885" s="41">
        <f t="shared" ref="D885:D907" si="117">E885-C885</f>
        <v>2.1999999999999999E-2</v>
      </c>
      <c r="E885" s="42">
        <v>3.7999999999999999E-2</v>
      </c>
    </row>
    <row r="886" spans="1:5" ht="13.5">
      <c r="A886" s="114"/>
      <c r="B886" s="43" t="s">
        <v>6</v>
      </c>
      <c r="C886" s="44">
        <v>3.0000000000000001E-3</v>
      </c>
      <c r="D886" s="45">
        <f t="shared" si="117"/>
        <v>1.3000000000000001E-2</v>
      </c>
      <c r="E886" s="46">
        <v>1.6E-2</v>
      </c>
    </row>
    <row r="887" spans="1:5" ht="13.5">
      <c r="A887" s="114"/>
      <c r="B887" s="43" t="s">
        <v>16</v>
      </c>
      <c r="C887" s="44">
        <v>3.0000000000000001E-3</v>
      </c>
      <c r="D887" s="45">
        <f t="shared" si="117"/>
        <v>1.6E-2</v>
      </c>
      <c r="E887" s="46">
        <v>1.9E-2</v>
      </c>
    </row>
    <row r="888" spans="1:5" ht="13.15" customHeight="1">
      <c r="A888" s="114"/>
      <c r="B888" s="43" t="s">
        <v>8</v>
      </c>
      <c r="C888" s="44">
        <v>2.5000000000000001E-2</v>
      </c>
      <c r="D888" s="45">
        <f t="shared" si="117"/>
        <v>6.0000000000000005E-2</v>
      </c>
      <c r="E888" s="46">
        <v>8.5000000000000006E-2</v>
      </c>
    </row>
    <row r="889" spans="1:5" ht="13.5">
      <c r="A889" s="114"/>
      <c r="B889" s="43" t="s">
        <v>10</v>
      </c>
      <c r="C889" s="44">
        <v>5.0000000000000001E-3</v>
      </c>
      <c r="D889" s="45">
        <f t="shared" si="117"/>
        <v>8.0000000000000002E-3</v>
      </c>
      <c r="E889" s="46">
        <v>1.2999999999999999E-2</v>
      </c>
    </row>
    <row r="890" spans="1:5" ht="13.5">
      <c r="A890" s="114"/>
      <c r="B890" s="43" t="s">
        <v>12</v>
      </c>
      <c r="C890" s="44">
        <v>5.0000000000000001E-3</v>
      </c>
      <c r="D890" s="45">
        <f t="shared" si="117"/>
        <v>1.3999999999999999E-2</v>
      </c>
      <c r="E890" s="46">
        <v>1.9E-2</v>
      </c>
    </row>
    <row r="891" spans="1:5" ht="13.5">
      <c r="A891" s="114"/>
      <c r="B891" s="43" t="s">
        <v>13</v>
      </c>
      <c r="C891" s="44">
        <v>1.4999999999999999E-2</v>
      </c>
      <c r="D891" s="45">
        <f t="shared" si="117"/>
        <v>2.8999999999999998E-2</v>
      </c>
      <c r="E891" s="46">
        <v>4.3999999999999997E-2</v>
      </c>
    </row>
    <row r="892" spans="1:5" ht="13.5">
      <c r="A892" s="114"/>
      <c r="B892" s="43" t="s">
        <v>14</v>
      </c>
      <c r="C892" s="44">
        <v>5.0000000000000001E-3</v>
      </c>
      <c r="D892" s="45">
        <f t="shared" si="117"/>
        <v>2.1999999999999999E-2</v>
      </c>
      <c r="E892" s="46">
        <v>2.7E-2</v>
      </c>
    </row>
    <row r="893" spans="1:5" ht="13.5">
      <c r="A893" s="114"/>
      <c r="B893" s="43" t="s">
        <v>9</v>
      </c>
      <c r="C893" s="44">
        <v>6.6000000000000003E-2</v>
      </c>
      <c r="D893" s="45">
        <f t="shared" si="117"/>
        <v>9.9000000000000005E-2</v>
      </c>
      <c r="E893" s="46">
        <v>0.16500000000000001</v>
      </c>
    </row>
    <row r="894" spans="1:5" ht="13.5">
      <c r="A894" s="114"/>
      <c r="B894" s="43" t="s">
        <v>15</v>
      </c>
      <c r="C894" s="44">
        <v>3.0000000000000001E-3</v>
      </c>
      <c r="D894" s="45">
        <f t="shared" si="117"/>
        <v>1.4999999999999999E-2</v>
      </c>
      <c r="E894" s="46">
        <v>1.7999999999999999E-2</v>
      </c>
    </row>
    <row r="895" spans="1:5" ht="13.5">
      <c r="A895" s="114"/>
      <c r="B895" s="43" t="s">
        <v>17</v>
      </c>
      <c r="C895" s="44">
        <v>0.04</v>
      </c>
      <c r="D895" s="45">
        <f t="shared" si="117"/>
        <v>3.7999999999999999E-2</v>
      </c>
      <c r="E895" s="46">
        <v>7.8E-2</v>
      </c>
    </row>
    <row r="896" spans="1:5" ht="13.5">
      <c r="A896" s="114"/>
      <c r="B896" s="43" t="s">
        <v>18</v>
      </c>
      <c r="C896" s="44">
        <v>1.9E-2</v>
      </c>
      <c r="D896" s="45">
        <f t="shared" si="117"/>
        <v>3.8000000000000006E-2</v>
      </c>
      <c r="E896" s="46">
        <v>5.7000000000000002E-2</v>
      </c>
    </row>
    <row r="897" spans="1:5" ht="13.5">
      <c r="A897" s="114"/>
      <c r="B897" s="43" t="s">
        <v>19</v>
      </c>
      <c r="C897" s="44">
        <v>0.02</v>
      </c>
      <c r="D897" s="45">
        <f t="shared" si="117"/>
        <v>4.3999999999999997E-2</v>
      </c>
      <c r="E897" s="46">
        <v>6.4000000000000001E-2</v>
      </c>
    </row>
    <row r="898" spans="1:5" ht="13.5">
      <c r="A898" s="114"/>
      <c r="B898" s="43" t="s">
        <v>20</v>
      </c>
      <c r="C898" s="44">
        <v>0</v>
      </c>
      <c r="D898" s="45">
        <f t="shared" si="117"/>
        <v>0.02</v>
      </c>
      <c r="E898" s="46">
        <v>0.02</v>
      </c>
    </row>
    <row r="899" spans="1:5" ht="13.5">
      <c r="A899" s="114"/>
      <c r="B899" s="43" t="s">
        <v>26</v>
      </c>
      <c r="C899" s="44">
        <v>1E-3</v>
      </c>
      <c r="D899" s="45">
        <f t="shared" si="117"/>
        <v>4.0000000000000001E-3</v>
      </c>
      <c r="E899" s="46">
        <v>5.0000000000000001E-3</v>
      </c>
    </row>
    <row r="900" spans="1:5" ht="13.5">
      <c r="A900" s="114"/>
      <c r="B900" s="43" t="s">
        <v>21</v>
      </c>
      <c r="C900" s="44">
        <v>2.8000000000000001E-2</v>
      </c>
      <c r="D900" s="45">
        <f t="shared" si="117"/>
        <v>5.000000000000001E-3</v>
      </c>
      <c r="E900" s="46">
        <v>3.3000000000000002E-2</v>
      </c>
    </row>
    <row r="901" spans="1:5" ht="13.5">
      <c r="A901" s="114"/>
      <c r="B901" s="43" t="s">
        <v>22</v>
      </c>
      <c r="C901" s="44">
        <v>4.0000000000000001E-3</v>
      </c>
      <c r="D901" s="45">
        <f t="shared" si="117"/>
        <v>6.0000000000000001E-3</v>
      </c>
      <c r="E901" s="46">
        <v>0.01</v>
      </c>
    </row>
    <row r="902" spans="1:5" ht="13.5">
      <c r="A902" s="114"/>
      <c r="B902" s="43" t="s">
        <v>23</v>
      </c>
      <c r="C902" s="44">
        <v>3.3000000000000002E-2</v>
      </c>
      <c r="D902" s="45">
        <f t="shared" si="117"/>
        <v>1.6E-2</v>
      </c>
      <c r="E902" s="46">
        <v>4.9000000000000002E-2</v>
      </c>
    </row>
    <row r="903" spans="1:5" ht="13.15" customHeight="1">
      <c r="A903" s="114"/>
      <c r="B903" s="43" t="s">
        <v>24</v>
      </c>
      <c r="C903" s="44">
        <v>1.4E-2</v>
      </c>
      <c r="D903" s="45">
        <f t="shared" si="117"/>
        <v>6.3E-2</v>
      </c>
      <c r="E903" s="46">
        <v>7.6999999999999999E-2</v>
      </c>
    </row>
    <row r="904" spans="1:5" ht="13.5">
      <c r="A904" s="114"/>
      <c r="B904" s="43" t="s">
        <v>25</v>
      </c>
      <c r="C904" s="44">
        <v>6.0000000000000001E-3</v>
      </c>
      <c r="D904" s="45">
        <f t="shared" si="117"/>
        <v>2.4E-2</v>
      </c>
      <c r="E904" s="46">
        <v>0.03</v>
      </c>
    </row>
    <row r="905" spans="1:5" ht="13.5">
      <c r="A905" s="114"/>
      <c r="B905" s="43" t="s">
        <v>11</v>
      </c>
      <c r="C905" s="44">
        <v>2.8000000000000001E-2</v>
      </c>
      <c r="D905" s="45">
        <f t="shared" si="117"/>
        <v>5.8999999999999997E-2</v>
      </c>
      <c r="E905" s="46">
        <v>8.6999999999999994E-2</v>
      </c>
    </row>
    <row r="906" spans="1:5" ht="13.5">
      <c r="A906" s="114"/>
      <c r="B906" s="43" t="s">
        <v>7</v>
      </c>
      <c r="C906" s="44">
        <v>1.0999999999999999E-2</v>
      </c>
      <c r="D906" s="45">
        <f t="shared" si="117"/>
        <v>2.3000000000000003E-2</v>
      </c>
      <c r="E906" s="46">
        <v>3.4000000000000002E-2</v>
      </c>
    </row>
    <row r="907" spans="1:5" ht="13.5">
      <c r="A907" s="114"/>
      <c r="B907" s="43" t="s">
        <v>83</v>
      </c>
      <c r="C907" s="44">
        <v>6.0000000000000001E-3</v>
      </c>
      <c r="D907" s="45">
        <f t="shared" si="117"/>
        <v>4.9999999999999992E-3</v>
      </c>
      <c r="E907" s="46">
        <v>1.0999999999999999E-2</v>
      </c>
    </row>
    <row r="908" spans="1:5" ht="13.5">
      <c r="A908" s="114"/>
      <c r="B908" s="135"/>
      <c r="C908" s="136"/>
      <c r="D908" s="137"/>
      <c r="E908" s="97"/>
    </row>
    <row r="909" spans="1:5" ht="14.25" thickBot="1">
      <c r="A909" s="115"/>
      <c r="B909" s="47" t="s">
        <v>3</v>
      </c>
      <c r="C909" s="48">
        <v>0.35599999999999998</v>
      </c>
      <c r="D909" s="49">
        <f>E909-C909</f>
        <v>0.64400000000000002</v>
      </c>
      <c r="E909" s="50">
        <v>1</v>
      </c>
    </row>
    <row r="913" spans="1:6" ht="12.75">
      <c r="A913" s="99">
        <v>2010</v>
      </c>
    </row>
    <row r="914" spans="1:6" ht="12.75">
      <c r="A914" s="197"/>
      <c r="B914" s="198"/>
      <c r="C914" s="331" t="s">
        <v>74</v>
      </c>
      <c r="D914" s="332"/>
      <c r="E914" s="332"/>
      <c r="F914" s="333"/>
    </row>
    <row r="915" spans="1:6" ht="12.75">
      <c r="A915" s="199"/>
      <c r="B915" s="100"/>
      <c r="C915" s="331" t="s">
        <v>34</v>
      </c>
      <c r="D915" s="332"/>
      <c r="E915" s="332"/>
      <c r="F915" s="333"/>
    </row>
    <row r="916" spans="1:6" ht="12.75">
      <c r="A916" s="200"/>
      <c r="B916" s="201"/>
      <c r="C916" s="202" t="s">
        <v>70</v>
      </c>
      <c r="D916" s="203" t="s">
        <v>1</v>
      </c>
      <c r="E916" s="203" t="s">
        <v>71</v>
      </c>
      <c r="F916" s="204" t="s">
        <v>2</v>
      </c>
    </row>
    <row r="917" spans="1:6">
      <c r="A917" s="205" t="s">
        <v>30</v>
      </c>
      <c r="B917" s="206" t="s">
        <v>5</v>
      </c>
      <c r="C917" s="207">
        <f>L117</f>
        <v>10</v>
      </c>
      <c r="D917" s="208">
        <f>C917/$M$148</f>
        <v>1.0373443983402489E-2</v>
      </c>
      <c r="E917" s="207">
        <f>$M117-C917</f>
        <v>24</v>
      </c>
      <c r="F917" s="208">
        <f>E917/$M$148</f>
        <v>2.4896265560165973E-2</v>
      </c>
    </row>
    <row r="918" spans="1:6" ht="12.75">
      <c r="A918" s="209"/>
      <c r="B918" s="98" t="s">
        <v>6</v>
      </c>
      <c r="C918" s="210">
        <f t="shared" ref="C918:C948" si="118">L118</f>
        <v>7</v>
      </c>
      <c r="D918" s="103">
        <f t="shared" ref="D918:D948" si="119">C918/$M$148</f>
        <v>7.261410788381743E-3</v>
      </c>
      <c r="E918" s="210">
        <f t="shared" ref="E918:E948" si="120">$M118-C918</f>
        <v>26</v>
      </c>
      <c r="F918" s="103">
        <f t="shared" ref="F918:F948" si="121">E918/$M$148</f>
        <v>2.6970954356846474E-2</v>
      </c>
    </row>
    <row r="919" spans="1:6" ht="12.75">
      <c r="A919" s="209"/>
      <c r="B919" s="98" t="s">
        <v>64</v>
      </c>
      <c r="C919" s="210">
        <f t="shared" si="118"/>
        <v>2</v>
      </c>
      <c r="D919" s="103">
        <f t="shared" si="119"/>
        <v>2.0746887966804979E-3</v>
      </c>
      <c r="E919" s="210">
        <f t="shared" si="120"/>
        <v>4</v>
      </c>
      <c r="F919" s="103">
        <f t="shared" si="121"/>
        <v>4.1493775933609959E-3</v>
      </c>
    </row>
    <row r="920" spans="1:6" ht="12.75">
      <c r="A920" s="209"/>
      <c r="B920" s="98" t="s">
        <v>65</v>
      </c>
      <c r="C920" s="210">
        <f t="shared" si="118"/>
        <v>40</v>
      </c>
      <c r="D920" s="103">
        <f t="shared" si="119"/>
        <v>4.1493775933609957E-2</v>
      </c>
      <c r="E920" s="210">
        <f t="shared" si="120"/>
        <v>13</v>
      </c>
      <c r="F920" s="103">
        <f t="shared" si="121"/>
        <v>1.3485477178423237E-2</v>
      </c>
    </row>
    <row r="921" spans="1:6" ht="12.75">
      <c r="A921" s="209"/>
      <c r="B921" s="98" t="s">
        <v>16</v>
      </c>
      <c r="C921" s="210">
        <f t="shared" si="118"/>
        <v>3</v>
      </c>
      <c r="D921" s="103">
        <f t="shared" si="119"/>
        <v>3.1120331950207467E-3</v>
      </c>
      <c r="E921" s="210">
        <f t="shared" si="120"/>
        <v>32</v>
      </c>
      <c r="F921" s="103">
        <f t="shared" si="121"/>
        <v>3.3195020746887967E-2</v>
      </c>
    </row>
    <row r="922" spans="1:6" ht="13.15" customHeight="1">
      <c r="A922" s="209"/>
      <c r="B922" s="98" t="s">
        <v>8</v>
      </c>
      <c r="C922" s="210">
        <f t="shared" si="118"/>
        <v>39</v>
      </c>
      <c r="D922" s="103">
        <f t="shared" si="119"/>
        <v>4.0456431535269712E-2</v>
      </c>
      <c r="E922" s="210">
        <f t="shared" si="120"/>
        <v>3</v>
      </c>
      <c r="F922" s="103">
        <f t="shared" si="121"/>
        <v>3.1120331950207467E-3</v>
      </c>
    </row>
    <row r="923" spans="1:6" ht="12.75">
      <c r="A923" s="209"/>
      <c r="B923" s="98" t="s">
        <v>10</v>
      </c>
      <c r="C923" s="210">
        <f t="shared" si="118"/>
        <v>3</v>
      </c>
      <c r="D923" s="103">
        <f t="shared" si="119"/>
        <v>3.1120331950207467E-3</v>
      </c>
      <c r="E923" s="210">
        <f t="shared" si="120"/>
        <v>2</v>
      </c>
      <c r="F923" s="103">
        <f t="shared" si="121"/>
        <v>2.0746887966804979E-3</v>
      </c>
    </row>
    <row r="924" spans="1:6" ht="12.75">
      <c r="A924" s="209"/>
      <c r="B924" s="98" t="s">
        <v>12</v>
      </c>
      <c r="C924" s="210">
        <f t="shared" si="118"/>
        <v>1</v>
      </c>
      <c r="D924" s="103">
        <f t="shared" si="119"/>
        <v>1.037344398340249E-3</v>
      </c>
      <c r="E924" s="210">
        <f t="shared" si="120"/>
        <v>16</v>
      </c>
      <c r="F924" s="103">
        <f t="shared" si="121"/>
        <v>1.6597510373443983E-2</v>
      </c>
    </row>
    <row r="925" spans="1:6" ht="12.75">
      <c r="A925" s="209"/>
      <c r="B925" s="98" t="s">
        <v>13</v>
      </c>
      <c r="C925" s="210">
        <f t="shared" si="118"/>
        <v>17</v>
      </c>
      <c r="D925" s="103">
        <f t="shared" si="119"/>
        <v>1.7634854771784232E-2</v>
      </c>
      <c r="E925" s="210">
        <f t="shared" si="120"/>
        <v>24</v>
      </c>
      <c r="F925" s="103">
        <f t="shared" si="121"/>
        <v>2.4896265560165973E-2</v>
      </c>
    </row>
    <row r="926" spans="1:6" ht="12.75">
      <c r="A926" s="209"/>
      <c r="B926" s="98" t="s">
        <v>14</v>
      </c>
      <c r="C926" s="210">
        <f t="shared" si="118"/>
        <v>5</v>
      </c>
      <c r="D926" s="103">
        <f t="shared" si="119"/>
        <v>5.1867219917012446E-3</v>
      </c>
      <c r="E926" s="210">
        <f t="shared" si="120"/>
        <v>20</v>
      </c>
      <c r="F926" s="103">
        <f t="shared" si="121"/>
        <v>2.0746887966804978E-2</v>
      </c>
    </row>
    <row r="927" spans="1:6" ht="12.75">
      <c r="A927" s="209"/>
      <c r="B927" s="98" t="s">
        <v>66</v>
      </c>
      <c r="C927" s="210">
        <f t="shared" si="118"/>
        <v>0</v>
      </c>
      <c r="D927" s="103">
        <f t="shared" si="119"/>
        <v>0</v>
      </c>
      <c r="E927" s="210">
        <f t="shared" si="120"/>
        <v>16</v>
      </c>
      <c r="F927" s="103">
        <f t="shared" si="121"/>
        <v>1.6597510373443983E-2</v>
      </c>
    </row>
    <row r="928" spans="1:6" ht="12.75">
      <c r="A928" s="209"/>
      <c r="B928" s="98" t="s">
        <v>9</v>
      </c>
      <c r="C928" s="210">
        <f t="shared" si="118"/>
        <v>37</v>
      </c>
      <c r="D928" s="103">
        <f t="shared" si="119"/>
        <v>3.8381742738589214E-2</v>
      </c>
      <c r="E928" s="210">
        <f t="shared" si="120"/>
        <v>63</v>
      </c>
      <c r="F928" s="103">
        <f t="shared" si="121"/>
        <v>6.5352697095435688E-2</v>
      </c>
    </row>
    <row r="929" spans="1:6" ht="12.75">
      <c r="A929" s="209"/>
      <c r="B929" s="98" t="s">
        <v>15</v>
      </c>
      <c r="C929" s="210">
        <f t="shared" si="118"/>
        <v>1</v>
      </c>
      <c r="D929" s="103">
        <f t="shared" si="119"/>
        <v>1.037344398340249E-3</v>
      </c>
      <c r="E929" s="210">
        <f t="shared" si="120"/>
        <v>30</v>
      </c>
      <c r="F929" s="103">
        <f t="shared" si="121"/>
        <v>3.1120331950207469E-2</v>
      </c>
    </row>
    <row r="930" spans="1:6" ht="12.75">
      <c r="A930" s="209"/>
      <c r="B930" s="98" t="s">
        <v>17</v>
      </c>
      <c r="C930" s="210">
        <f t="shared" si="118"/>
        <v>9</v>
      </c>
      <c r="D930" s="103">
        <f t="shared" si="119"/>
        <v>9.3360995850622405E-3</v>
      </c>
      <c r="E930" s="210">
        <f t="shared" si="120"/>
        <v>38</v>
      </c>
      <c r="F930" s="103">
        <f t="shared" si="121"/>
        <v>3.9419087136929459E-2</v>
      </c>
    </row>
    <row r="931" spans="1:6" ht="12.75">
      <c r="A931" s="209"/>
      <c r="B931" s="98" t="s">
        <v>18</v>
      </c>
      <c r="C931" s="210">
        <f t="shared" si="118"/>
        <v>7</v>
      </c>
      <c r="D931" s="103">
        <f t="shared" si="119"/>
        <v>7.261410788381743E-3</v>
      </c>
      <c r="E931" s="210">
        <f t="shared" si="120"/>
        <v>23</v>
      </c>
      <c r="F931" s="103">
        <f t="shared" si="121"/>
        <v>2.3858921161825725E-2</v>
      </c>
    </row>
    <row r="932" spans="1:6" ht="12.75">
      <c r="A932" s="209"/>
      <c r="B932" s="98" t="s">
        <v>19</v>
      </c>
      <c r="C932" s="210">
        <f t="shared" si="118"/>
        <v>8</v>
      </c>
      <c r="D932" s="103">
        <f t="shared" si="119"/>
        <v>8.2987551867219917E-3</v>
      </c>
      <c r="E932" s="210">
        <f t="shared" si="120"/>
        <v>104</v>
      </c>
      <c r="F932" s="103">
        <f t="shared" si="121"/>
        <v>0.1078838174273859</v>
      </c>
    </row>
    <row r="933" spans="1:6" ht="12.75">
      <c r="A933" s="209"/>
      <c r="B933" s="98" t="s">
        <v>67</v>
      </c>
      <c r="C933" s="210">
        <f t="shared" si="118"/>
        <v>2</v>
      </c>
      <c r="D933" s="103">
        <f t="shared" si="119"/>
        <v>2.0746887966804979E-3</v>
      </c>
      <c r="E933" s="210">
        <f t="shared" si="120"/>
        <v>24</v>
      </c>
      <c r="F933" s="103">
        <f t="shared" si="121"/>
        <v>2.4896265560165973E-2</v>
      </c>
    </row>
    <row r="934" spans="1:6" ht="12.75">
      <c r="A934" s="209"/>
      <c r="B934" s="98" t="s">
        <v>20</v>
      </c>
      <c r="C934" s="210">
        <f t="shared" si="118"/>
        <v>2</v>
      </c>
      <c r="D934" s="103">
        <f t="shared" si="119"/>
        <v>2.0746887966804979E-3</v>
      </c>
      <c r="E934" s="210">
        <f t="shared" si="120"/>
        <v>2</v>
      </c>
      <c r="F934" s="103">
        <f t="shared" si="121"/>
        <v>2.0746887966804979E-3</v>
      </c>
    </row>
    <row r="935" spans="1:6" ht="12.75">
      <c r="A935" s="209"/>
      <c r="B935" s="98" t="s">
        <v>26</v>
      </c>
      <c r="C935" s="210">
        <f t="shared" si="118"/>
        <v>0</v>
      </c>
      <c r="D935" s="103">
        <f t="shared" si="119"/>
        <v>0</v>
      </c>
      <c r="E935" s="210">
        <f t="shared" si="120"/>
        <v>5</v>
      </c>
      <c r="F935" s="103">
        <f t="shared" si="121"/>
        <v>5.1867219917012446E-3</v>
      </c>
    </row>
    <row r="936" spans="1:6" ht="12.75">
      <c r="A936" s="209"/>
      <c r="B936" s="98" t="s">
        <v>21</v>
      </c>
      <c r="C936" s="210">
        <f t="shared" si="118"/>
        <v>8</v>
      </c>
      <c r="D936" s="103">
        <f t="shared" si="119"/>
        <v>8.2987551867219917E-3</v>
      </c>
      <c r="E936" s="210">
        <f t="shared" si="120"/>
        <v>3</v>
      </c>
      <c r="F936" s="103">
        <f t="shared" si="121"/>
        <v>3.1120331950207467E-3</v>
      </c>
    </row>
    <row r="937" spans="1:6" ht="12.75">
      <c r="A937" s="209"/>
      <c r="B937" s="98" t="s">
        <v>22</v>
      </c>
      <c r="C937" s="210">
        <f t="shared" si="118"/>
        <v>1</v>
      </c>
      <c r="D937" s="103">
        <f t="shared" si="119"/>
        <v>1.037344398340249E-3</v>
      </c>
      <c r="E937" s="210">
        <f t="shared" si="120"/>
        <v>13</v>
      </c>
      <c r="F937" s="103">
        <f t="shared" si="121"/>
        <v>1.3485477178423237E-2</v>
      </c>
    </row>
    <row r="938" spans="1:6" ht="12.75">
      <c r="A938" s="209"/>
      <c r="B938" s="98" t="s">
        <v>23</v>
      </c>
      <c r="C938" s="210">
        <f t="shared" si="118"/>
        <v>11</v>
      </c>
      <c r="D938" s="103">
        <f t="shared" si="119"/>
        <v>1.1410788381742738E-2</v>
      </c>
      <c r="E938" s="210">
        <f t="shared" si="120"/>
        <v>23</v>
      </c>
      <c r="F938" s="103">
        <f t="shared" si="121"/>
        <v>2.3858921161825725E-2</v>
      </c>
    </row>
    <row r="939" spans="1:6" ht="12.75">
      <c r="A939" s="209"/>
      <c r="B939" s="98" t="s">
        <v>68</v>
      </c>
      <c r="C939" s="210">
        <f t="shared" si="118"/>
        <v>7</v>
      </c>
      <c r="D939" s="103">
        <f t="shared" si="119"/>
        <v>7.261410788381743E-3</v>
      </c>
      <c r="E939" s="210">
        <f t="shared" si="120"/>
        <v>19</v>
      </c>
      <c r="F939" s="103">
        <f t="shared" si="121"/>
        <v>1.970954356846473E-2</v>
      </c>
    </row>
    <row r="940" spans="1:6" ht="12.75">
      <c r="A940" s="209"/>
      <c r="B940" s="98" t="s">
        <v>69</v>
      </c>
      <c r="C940" s="210">
        <f t="shared" si="118"/>
        <v>11</v>
      </c>
      <c r="D940" s="103">
        <f t="shared" si="119"/>
        <v>1.1410788381742738E-2</v>
      </c>
      <c r="E940" s="210">
        <f t="shared" si="120"/>
        <v>17</v>
      </c>
      <c r="F940" s="103">
        <f t="shared" si="121"/>
        <v>1.7634854771784232E-2</v>
      </c>
    </row>
    <row r="941" spans="1:6" ht="12.75">
      <c r="A941" s="209"/>
      <c r="B941" s="98" t="s">
        <v>63</v>
      </c>
      <c r="C941" s="210">
        <f t="shared" si="118"/>
        <v>53</v>
      </c>
      <c r="D941" s="103">
        <f t="shared" si="119"/>
        <v>5.4979253112033194E-2</v>
      </c>
      <c r="E941" s="210">
        <f t="shared" si="120"/>
        <v>5</v>
      </c>
      <c r="F941" s="103">
        <f t="shared" si="121"/>
        <v>5.1867219917012446E-3</v>
      </c>
    </row>
    <row r="942" spans="1:6" ht="12.75">
      <c r="A942" s="209"/>
      <c r="B942" s="98" t="s">
        <v>25</v>
      </c>
      <c r="C942" s="210">
        <f t="shared" si="118"/>
        <v>10</v>
      </c>
      <c r="D942" s="103">
        <f t="shared" si="119"/>
        <v>1.0373443983402489E-2</v>
      </c>
      <c r="E942" s="210">
        <f t="shared" si="120"/>
        <v>12</v>
      </c>
      <c r="F942" s="103">
        <f t="shared" si="121"/>
        <v>1.2448132780082987E-2</v>
      </c>
    </row>
    <row r="943" spans="1:6" ht="12.75">
      <c r="A943" s="209"/>
      <c r="B943" s="98" t="s">
        <v>11</v>
      </c>
      <c r="C943" s="210">
        <f t="shared" si="118"/>
        <v>20</v>
      </c>
      <c r="D943" s="103">
        <f t="shared" si="119"/>
        <v>2.0746887966804978E-2</v>
      </c>
      <c r="E943" s="210">
        <f t="shared" si="120"/>
        <v>39</v>
      </c>
      <c r="F943" s="103">
        <f t="shared" si="121"/>
        <v>4.0456431535269712E-2</v>
      </c>
    </row>
    <row r="944" spans="1:6" ht="12.75">
      <c r="A944" s="209"/>
      <c r="B944" s="98" t="s">
        <v>32</v>
      </c>
      <c r="C944" s="210">
        <f t="shared" si="118"/>
        <v>4</v>
      </c>
      <c r="D944" s="103">
        <f t="shared" si="119"/>
        <v>4.1493775933609959E-3</v>
      </c>
      <c r="E944" s="210">
        <f t="shared" si="120"/>
        <v>14</v>
      </c>
      <c r="F944" s="103">
        <f t="shared" si="121"/>
        <v>1.4522821576763486E-2</v>
      </c>
    </row>
    <row r="945" spans="1:11" ht="12.75">
      <c r="A945" s="209"/>
      <c r="B945" s="98" t="s">
        <v>7</v>
      </c>
      <c r="C945" s="210">
        <f t="shared" si="118"/>
        <v>6</v>
      </c>
      <c r="D945" s="103">
        <f t="shared" si="119"/>
        <v>6.2240663900414933E-3</v>
      </c>
      <c r="E945" s="210">
        <f t="shared" si="120"/>
        <v>12</v>
      </c>
      <c r="F945" s="103">
        <f t="shared" si="121"/>
        <v>1.2448132780082987E-2</v>
      </c>
    </row>
    <row r="946" spans="1:11" ht="12.75">
      <c r="A946" s="209"/>
      <c r="B946" s="98" t="s">
        <v>83</v>
      </c>
      <c r="C946" s="210">
        <f t="shared" si="118"/>
        <v>3</v>
      </c>
      <c r="D946" s="103">
        <f t="shared" si="119"/>
        <v>3.1120331950207467E-3</v>
      </c>
      <c r="E946" s="210">
        <f t="shared" si="120"/>
        <v>11</v>
      </c>
      <c r="F946" s="103">
        <f t="shared" si="121"/>
        <v>1.1410788381742738E-2</v>
      </c>
    </row>
    <row r="947" spans="1:11" ht="12.75">
      <c r="A947" s="211"/>
      <c r="B947" s="101"/>
      <c r="C947" s="210"/>
      <c r="D947" s="103"/>
      <c r="E947" s="210"/>
      <c r="F947" s="103"/>
    </row>
    <row r="948" spans="1:11" ht="12.75">
      <c r="A948" s="212"/>
      <c r="B948" s="102" t="s">
        <v>3</v>
      </c>
      <c r="C948" s="210">
        <f t="shared" si="118"/>
        <v>327</v>
      </c>
      <c r="D948" s="103">
        <f t="shared" si="119"/>
        <v>0.33921161825726143</v>
      </c>
      <c r="E948" s="210">
        <f t="shared" si="120"/>
        <v>637</v>
      </c>
      <c r="F948" s="103">
        <f t="shared" si="121"/>
        <v>0.66078838174273857</v>
      </c>
    </row>
    <row r="951" spans="1:11" ht="12.75">
      <c r="A951" s="52" t="s">
        <v>36</v>
      </c>
    </row>
    <row r="952" spans="1:11" ht="13.15" customHeight="1">
      <c r="A952" s="213"/>
      <c r="B952" s="214"/>
      <c r="C952" s="320" t="s">
        <v>53</v>
      </c>
      <c r="D952" s="321"/>
      <c r="E952" s="321"/>
      <c r="F952" s="322"/>
    </row>
    <row r="953" spans="1:11">
      <c r="A953" s="215"/>
      <c r="B953" s="216"/>
      <c r="C953" s="323" t="s">
        <v>27</v>
      </c>
      <c r="D953" s="324"/>
      <c r="E953" s="324"/>
      <c r="F953" s="325"/>
    </row>
    <row r="954" spans="1:11" ht="37.5" customHeight="1">
      <c r="A954" s="215"/>
      <c r="B954" s="216"/>
      <c r="C954" s="217">
        <v>2010</v>
      </c>
      <c r="D954" s="218">
        <v>2005</v>
      </c>
      <c r="E954" s="219">
        <v>2000</v>
      </c>
      <c r="F954" s="220" t="s">
        <v>35</v>
      </c>
    </row>
    <row r="955" spans="1:11" ht="13.5">
      <c r="A955" s="221" t="s">
        <v>30</v>
      </c>
      <c r="B955" s="222" t="s">
        <v>5</v>
      </c>
      <c r="C955" s="223">
        <f>C154</f>
        <v>0.8529411764705882</v>
      </c>
      <c r="D955" s="224">
        <v>0.76700000000000002</v>
      </c>
      <c r="E955" s="225">
        <v>0.61111111111111116</v>
      </c>
      <c r="F955" s="226">
        <f>D955-E955</f>
        <v>0.15588888888888885</v>
      </c>
    </row>
    <row r="956" spans="1:11" ht="13.5">
      <c r="A956" s="227"/>
      <c r="B956" s="228" t="s">
        <v>6</v>
      </c>
      <c r="C956" s="229">
        <f t="shared" ref="C956:C986" si="122">C155</f>
        <v>0.63636363636363635</v>
      </c>
      <c r="D956" s="230">
        <v>0.61499999999999999</v>
      </c>
      <c r="E956" s="231">
        <v>0.22857142857142856</v>
      </c>
      <c r="F956" s="232">
        <f>D956-E956</f>
        <v>0.38642857142857145</v>
      </c>
      <c r="G956" s="59"/>
      <c r="I956" s="59"/>
      <c r="J956" s="59"/>
      <c r="K956" s="59"/>
    </row>
    <row r="957" spans="1:11" ht="13.5">
      <c r="A957" s="227"/>
      <c r="B957" s="228" t="s">
        <v>64</v>
      </c>
      <c r="C957" s="229">
        <f t="shared" si="122"/>
        <v>0.33333333333333331</v>
      </c>
      <c r="D957" s="230"/>
      <c r="E957" s="231"/>
      <c r="F957" s="232"/>
      <c r="G957" s="59"/>
      <c r="I957" s="59"/>
      <c r="J957" s="59"/>
      <c r="K957" s="59"/>
    </row>
    <row r="958" spans="1:11" ht="13.5">
      <c r="A958" s="227"/>
      <c r="B958" s="228" t="s">
        <v>65</v>
      </c>
      <c r="C958" s="229">
        <f t="shared" si="122"/>
        <v>0.47169811320754718</v>
      </c>
      <c r="D958" s="230"/>
      <c r="E958" s="231"/>
      <c r="F958" s="232"/>
      <c r="G958" s="59"/>
      <c r="I958" s="59"/>
      <c r="J958" s="59"/>
      <c r="K958" s="59"/>
    </row>
    <row r="959" spans="1:11" ht="13.5">
      <c r="A959" s="227"/>
      <c r="B959" s="228" t="s">
        <v>16</v>
      </c>
      <c r="C959" s="229">
        <f t="shared" si="122"/>
        <v>0.6</v>
      </c>
      <c r="D959" s="230">
        <v>0.4</v>
      </c>
      <c r="E959" s="231"/>
      <c r="F959" s="232"/>
      <c r="G959" s="59"/>
      <c r="I959" s="59"/>
      <c r="J959" s="59"/>
      <c r="K959" s="59"/>
    </row>
    <row r="960" spans="1:11" ht="13.15" customHeight="1">
      <c r="A960" s="227"/>
      <c r="B960" s="228" t="s">
        <v>8</v>
      </c>
      <c r="C960" s="229">
        <f t="shared" si="122"/>
        <v>0.73809523809523814</v>
      </c>
      <c r="D960" s="230">
        <v>0.55200000000000005</v>
      </c>
      <c r="E960" s="231"/>
      <c r="F960" s="232"/>
      <c r="G960" s="59"/>
      <c r="I960" s="59"/>
      <c r="J960" s="59"/>
      <c r="K960" s="59"/>
    </row>
    <row r="961" spans="1:11" ht="13.5">
      <c r="A961" s="227"/>
      <c r="B961" s="228" t="s">
        <v>10</v>
      </c>
      <c r="C961" s="233">
        <f t="shared" si="122"/>
        <v>1</v>
      </c>
      <c r="D961" s="230">
        <v>0.6</v>
      </c>
      <c r="E961" s="231">
        <v>0.25</v>
      </c>
      <c r="F961" s="232">
        <f>D961-E961</f>
        <v>0.35</v>
      </c>
      <c r="G961" s="59"/>
      <c r="I961" s="59"/>
      <c r="J961" s="59"/>
      <c r="K961" s="59"/>
    </row>
    <row r="962" spans="1:11" ht="13.5">
      <c r="A962" s="227"/>
      <c r="B962" s="228" t="s">
        <v>12</v>
      </c>
      <c r="C962" s="229">
        <f t="shared" si="122"/>
        <v>0.70588235294117652</v>
      </c>
      <c r="D962" s="230">
        <v>0.53300000000000003</v>
      </c>
      <c r="E962" s="231"/>
      <c r="F962" s="232"/>
      <c r="G962" s="59"/>
      <c r="I962" s="59"/>
      <c r="J962" s="59"/>
      <c r="K962" s="59"/>
    </row>
    <row r="963" spans="1:11" ht="13.5">
      <c r="A963" s="227"/>
      <c r="B963" s="228" t="s">
        <v>13</v>
      </c>
      <c r="C963" s="229">
        <f t="shared" si="122"/>
        <v>0.56097560975609762</v>
      </c>
      <c r="D963" s="230">
        <v>0.65700000000000003</v>
      </c>
      <c r="E963" s="231">
        <v>0.43137254901960786</v>
      </c>
      <c r="F963" s="232">
        <f>D963-E963</f>
        <v>0.22562745098039216</v>
      </c>
      <c r="G963" s="59"/>
      <c r="I963" s="59"/>
      <c r="J963" s="59"/>
      <c r="K963" s="59"/>
    </row>
    <row r="964" spans="1:11" ht="13.5">
      <c r="A964" s="227"/>
      <c r="B964" s="228" t="s">
        <v>14</v>
      </c>
      <c r="C964" s="229">
        <f t="shared" si="122"/>
        <v>0.76</v>
      </c>
      <c r="D964" s="230">
        <v>0.38100000000000001</v>
      </c>
      <c r="E964" s="231">
        <v>0.25</v>
      </c>
      <c r="F964" s="232">
        <f>D964-E964</f>
        <v>0.13100000000000001</v>
      </c>
      <c r="G964" s="59"/>
      <c r="I964" s="59"/>
      <c r="J964" s="59"/>
      <c r="K964" s="59"/>
    </row>
    <row r="965" spans="1:11" ht="13.5">
      <c r="A965" s="227"/>
      <c r="B965" s="228" t="s">
        <v>66</v>
      </c>
      <c r="C965" s="229">
        <f t="shared" si="122"/>
        <v>0.5</v>
      </c>
      <c r="D965" s="230"/>
      <c r="E965" s="231"/>
      <c r="F965" s="232"/>
      <c r="G965" s="59"/>
      <c r="I965" s="59"/>
      <c r="J965" s="59"/>
      <c r="K965" s="59"/>
    </row>
    <row r="966" spans="1:11" ht="13.5">
      <c r="A966" s="227"/>
      <c r="B966" s="228" t="s">
        <v>9</v>
      </c>
      <c r="C966" s="229">
        <f t="shared" si="122"/>
        <v>0.76</v>
      </c>
      <c r="D966" s="230">
        <v>0.57999999999999996</v>
      </c>
      <c r="E966" s="231">
        <v>0.25531914893617019</v>
      </c>
      <c r="F966" s="232">
        <f>D966-E966</f>
        <v>0.32468085106382977</v>
      </c>
      <c r="G966" s="59"/>
      <c r="I966" s="59"/>
      <c r="J966" s="59"/>
      <c r="K966" s="59"/>
    </row>
    <row r="967" spans="1:11" ht="13.5">
      <c r="A967" s="227"/>
      <c r="B967" s="228" t="s">
        <v>15</v>
      </c>
      <c r="C967" s="229">
        <f t="shared" si="122"/>
        <v>0.64516129032258063</v>
      </c>
      <c r="D967" s="230">
        <v>0.28599999999999998</v>
      </c>
      <c r="E967" s="231">
        <v>0.4</v>
      </c>
      <c r="F967" s="232">
        <f>D967-E967</f>
        <v>-0.11400000000000005</v>
      </c>
      <c r="G967" s="59"/>
      <c r="I967" s="59"/>
      <c r="J967" s="59"/>
      <c r="K967" s="59"/>
    </row>
    <row r="968" spans="1:11" ht="13.5">
      <c r="A968" s="227"/>
      <c r="B968" s="228" t="s">
        <v>17</v>
      </c>
      <c r="C968" s="229">
        <f t="shared" si="122"/>
        <v>0.74468085106382975</v>
      </c>
      <c r="D968" s="230">
        <v>0.54800000000000004</v>
      </c>
      <c r="E968" s="231">
        <v>0.63793103448275867</v>
      </c>
      <c r="F968" s="232">
        <f>D968-E968</f>
        <v>-8.9931034482758632E-2</v>
      </c>
      <c r="G968" s="59"/>
      <c r="I968" s="59"/>
      <c r="J968" s="59"/>
      <c r="K968" s="59"/>
    </row>
    <row r="969" spans="1:11" ht="13.5">
      <c r="A969" s="227"/>
      <c r="B969" s="228" t="s">
        <v>18</v>
      </c>
      <c r="C969" s="229">
        <f t="shared" si="122"/>
        <v>0</v>
      </c>
      <c r="D969" s="230">
        <v>8.8999999999999996E-2</v>
      </c>
      <c r="E969" s="231"/>
      <c r="F969" s="232"/>
      <c r="G969" s="59"/>
      <c r="I969" s="59"/>
      <c r="J969" s="59"/>
      <c r="K969" s="59"/>
    </row>
    <row r="970" spans="1:11" ht="13.5">
      <c r="A970" s="227"/>
      <c r="B970" s="228" t="s">
        <v>19</v>
      </c>
      <c r="C970" s="229">
        <f t="shared" si="122"/>
        <v>0.6785714285714286</v>
      </c>
      <c r="D970" s="234">
        <v>0.627</v>
      </c>
      <c r="E970" s="231"/>
      <c r="F970" s="232"/>
      <c r="G970" s="59"/>
      <c r="H970" s="59"/>
      <c r="I970" s="59"/>
      <c r="J970" s="59"/>
      <c r="K970" s="59"/>
    </row>
    <row r="971" spans="1:11" ht="13.5">
      <c r="A971" s="227"/>
      <c r="B971" s="228" t="s">
        <v>67</v>
      </c>
      <c r="C971" s="229">
        <f t="shared" si="122"/>
        <v>0.11538461538461539</v>
      </c>
      <c r="D971" s="230"/>
      <c r="E971" s="231"/>
      <c r="F971" s="232"/>
      <c r="G971" s="59"/>
      <c r="H971" s="59"/>
      <c r="I971" s="59"/>
      <c r="J971" s="59"/>
      <c r="K971" s="59"/>
    </row>
    <row r="972" spans="1:11" ht="13.5">
      <c r="A972" s="227"/>
      <c r="B972" s="228" t="s">
        <v>20</v>
      </c>
      <c r="C972" s="229">
        <f t="shared" si="122"/>
        <v>0.25</v>
      </c>
      <c r="D972" s="230">
        <v>0.188</v>
      </c>
      <c r="E972" s="231"/>
      <c r="F972" s="232"/>
      <c r="G972" s="59"/>
      <c r="H972" s="59"/>
      <c r="I972" s="59"/>
      <c r="J972" s="59"/>
      <c r="K972" s="59"/>
    </row>
    <row r="973" spans="1:11" ht="13.5">
      <c r="A973" s="227"/>
      <c r="B973" s="228" t="s">
        <v>26</v>
      </c>
      <c r="C973" s="229">
        <f t="shared" si="122"/>
        <v>0.4</v>
      </c>
      <c r="D973" s="230">
        <v>0.75</v>
      </c>
      <c r="E973" s="231"/>
      <c r="F973" s="232"/>
      <c r="G973" s="59"/>
      <c r="H973" s="59"/>
      <c r="I973" s="59"/>
      <c r="J973" s="59"/>
      <c r="K973" s="59"/>
    </row>
    <row r="974" spans="1:11" ht="13.5">
      <c r="A974" s="227"/>
      <c r="B974" s="228" t="s">
        <v>21</v>
      </c>
      <c r="C974" s="229">
        <f t="shared" si="122"/>
        <v>0.81818181818181823</v>
      </c>
      <c r="D974" s="230">
        <v>0.69199999999999995</v>
      </c>
      <c r="E974" s="231">
        <v>0.54166666666666663</v>
      </c>
      <c r="F974" s="232">
        <f>D974-E974</f>
        <v>0.15033333333333332</v>
      </c>
      <c r="G974" s="59"/>
      <c r="H974" s="59"/>
      <c r="I974" s="59"/>
      <c r="J974" s="59"/>
      <c r="K974" s="59"/>
    </row>
    <row r="975" spans="1:11" ht="13.5">
      <c r="A975" s="227"/>
      <c r="B975" s="228" t="s">
        <v>22</v>
      </c>
      <c r="C975" s="229">
        <f t="shared" si="122"/>
        <v>7.1428571428571425E-2</v>
      </c>
      <c r="D975" s="230">
        <v>0</v>
      </c>
      <c r="E975" s="231">
        <v>4.5454545454545456E-2</v>
      </c>
      <c r="F975" s="232">
        <f>D975-E975</f>
        <v>-4.5454545454545456E-2</v>
      </c>
      <c r="G975" s="59"/>
      <c r="H975" s="59"/>
      <c r="I975" s="59"/>
      <c r="J975" s="59"/>
      <c r="K975" s="59"/>
    </row>
    <row r="976" spans="1:11" ht="13.5">
      <c r="A976" s="227"/>
      <c r="B976" s="228" t="s">
        <v>23</v>
      </c>
      <c r="C976" s="229">
        <f t="shared" si="122"/>
        <v>0.82352941176470584</v>
      </c>
      <c r="D976" s="230">
        <v>0.436</v>
      </c>
      <c r="E976" s="231"/>
      <c r="F976" s="232"/>
      <c r="G976" s="59"/>
      <c r="H976" s="59"/>
      <c r="I976" s="59"/>
      <c r="J976" s="59"/>
      <c r="K976" s="59"/>
    </row>
    <row r="977" spans="1:12" ht="13.5">
      <c r="A977" s="227"/>
      <c r="B977" s="228" t="s">
        <v>68</v>
      </c>
      <c r="C977" s="229">
        <f t="shared" si="122"/>
        <v>0.92307692307692313</v>
      </c>
      <c r="D977" s="230"/>
      <c r="E977" s="231"/>
      <c r="F977" s="232"/>
      <c r="G977" s="59"/>
      <c r="H977" s="59"/>
      <c r="I977" s="59"/>
      <c r="J977" s="59"/>
      <c r="K977" s="59"/>
    </row>
    <row r="978" spans="1:12" ht="13.5">
      <c r="A978" s="227"/>
      <c r="B978" s="228" t="s">
        <v>69</v>
      </c>
      <c r="C978" s="229">
        <f t="shared" si="122"/>
        <v>0.4642857142857143</v>
      </c>
      <c r="D978" s="230"/>
      <c r="E978" s="231"/>
      <c r="F978" s="232"/>
      <c r="G978" s="59"/>
      <c r="H978" s="59"/>
      <c r="I978" s="59"/>
      <c r="J978" s="59"/>
      <c r="K978" s="59"/>
    </row>
    <row r="979" spans="1:12" ht="13.5">
      <c r="A979" s="227"/>
      <c r="B979" s="228" t="s">
        <v>63</v>
      </c>
      <c r="C979" s="229">
        <f t="shared" si="122"/>
        <v>0.67241379310344829</v>
      </c>
      <c r="D979" s="230">
        <v>0.29499999999999998</v>
      </c>
      <c r="E979" s="231">
        <v>0.15254237288135594</v>
      </c>
      <c r="F979" s="232">
        <f t="shared" ref="F979:F984" si="123">D979-E979</f>
        <v>0.14245762711864404</v>
      </c>
      <c r="G979" s="59"/>
      <c r="H979" s="59"/>
      <c r="I979" s="59"/>
      <c r="J979" s="59"/>
      <c r="K979" s="59"/>
    </row>
    <row r="980" spans="1:12" ht="13.5">
      <c r="A980" s="227"/>
      <c r="B980" s="228" t="s">
        <v>25</v>
      </c>
      <c r="C980" s="229">
        <f t="shared" si="122"/>
        <v>0.54545454545454541</v>
      </c>
      <c r="D980" s="230">
        <v>0.41699999999999998</v>
      </c>
      <c r="E980" s="231">
        <v>0.39130434782608697</v>
      </c>
      <c r="F980" s="232">
        <f t="shared" si="123"/>
        <v>2.5695652173913008E-2</v>
      </c>
      <c r="G980" s="59"/>
      <c r="H980" s="59"/>
      <c r="I980" s="59"/>
      <c r="J980" s="59"/>
      <c r="K980" s="59"/>
    </row>
    <row r="981" spans="1:12" ht="13.5">
      <c r="A981" s="227"/>
      <c r="B981" s="228" t="s">
        <v>11</v>
      </c>
      <c r="C981" s="229">
        <f t="shared" si="122"/>
        <v>0.66101694915254239</v>
      </c>
      <c r="D981" s="230">
        <v>0.435</v>
      </c>
      <c r="E981" s="231">
        <v>0.32258064516129031</v>
      </c>
      <c r="F981" s="232">
        <f t="shared" si="123"/>
        <v>0.11241935483870968</v>
      </c>
      <c r="G981" s="59"/>
      <c r="H981" s="59"/>
      <c r="I981" s="59"/>
      <c r="J981" s="59"/>
      <c r="K981" s="59"/>
    </row>
    <row r="982" spans="1:12" ht="13.5">
      <c r="A982" s="227"/>
      <c r="B982" s="228" t="s">
        <v>32</v>
      </c>
      <c r="C982" s="229">
        <f t="shared" si="122"/>
        <v>0.83333333333333337</v>
      </c>
      <c r="D982" s="230"/>
      <c r="E982" s="231">
        <v>0.24</v>
      </c>
      <c r="F982" s="232">
        <f t="shared" si="123"/>
        <v>-0.24</v>
      </c>
      <c r="G982" s="59"/>
      <c r="H982" s="59"/>
      <c r="I982" s="59"/>
      <c r="J982" s="59"/>
      <c r="K982" s="59"/>
    </row>
    <row r="983" spans="1:12" ht="13.5">
      <c r="A983" s="227"/>
      <c r="B983" s="228" t="s">
        <v>7</v>
      </c>
      <c r="C983" s="229">
        <f t="shared" si="122"/>
        <v>0.5</v>
      </c>
      <c r="D983" s="230">
        <v>0.111</v>
      </c>
      <c r="E983" s="231">
        <v>0.17647058823529413</v>
      </c>
      <c r="F983" s="232">
        <f t="shared" si="123"/>
        <v>-6.5470588235294128E-2</v>
      </c>
      <c r="G983" s="59"/>
      <c r="H983" s="59"/>
      <c r="I983" s="59"/>
      <c r="J983" s="59"/>
      <c r="K983" s="59"/>
    </row>
    <row r="984" spans="1:12" ht="13.5">
      <c r="A984" s="227"/>
      <c r="B984" s="228" t="s">
        <v>83</v>
      </c>
      <c r="C984" s="229">
        <f t="shared" si="122"/>
        <v>0.2857142857142857</v>
      </c>
      <c r="D984" s="230">
        <v>0.111</v>
      </c>
      <c r="E984" s="231">
        <v>2.6315789473684213E-2</v>
      </c>
      <c r="F984" s="232">
        <f t="shared" si="123"/>
        <v>8.4684210526315792E-2</v>
      </c>
      <c r="G984" s="59"/>
      <c r="I984" s="59"/>
      <c r="J984" s="59"/>
      <c r="K984" s="59"/>
    </row>
    <row r="985" spans="1:12" ht="13.5">
      <c r="A985" s="227"/>
      <c r="B985" s="235"/>
      <c r="C985" s="236"/>
      <c r="D985" s="237"/>
      <c r="E985" s="238"/>
      <c r="F985" s="239"/>
      <c r="G985" s="59"/>
      <c r="H985" s="59"/>
      <c r="I985" s="59"/>
      <c r="J985" s="59"/>
      <c r="K985" s="59"/>
    </row>
    <row r="986" spans="1:12" ht="13.5">
      <c r="A986" s="240"/>
      <c r="B986" s="241" t="s">
        <v>3</v>
      </c>
      <c r="C986" s="242">
        <f t="shared" si="122"/>
        <v>0.62448132780082988</v>
      </c>
      <c r="D986" s="243">
        <v>0.47</v>
      </c>
      <c r="E986" s="244">
        <v>0.29496402877697842</v>
      </c>
      <c r="F986" s="245">
        <f>D986-E986</f>
        <v>0.17503597122302156</v>
      </c>
      <c r="G986" s="59"/>
      <c r="H986" s="59"/>
      <c r="I986" s="59"/>
      <c r="J986" s="59"/>
      <c r="K986" s="59"/>
    </row>
    <row r="987" spans="1:12">
      <c r="D987" s="59"/>
      <c r="E987" s="59"/>
      <c r="F987" s="59"/>
      <c r="G987" s="59"/>
      <c r="H987" s="59"/>
      <c r="I987" s="59"/>
      <c r="J987" s="59"/>
      <c r="K987" s="59"/>
      <c r="L987" s="59"/>
    </row>
    <row r="988" spans="1:12" ht="13.15" customHeight="1">
      <c r="A988" s="213"/>
      <c r="B988" s="214"/>
      <c r="C988" s="320" t="s">
        <v>54</v>
      </c>
      <c r="D988" s="321"/>
      <c r="E988" s="321"/>
      <c r="F988" s="322"/>
    </row>
    <row r="989" spans="1:12">
      <c r="A989" s="215"/>
      <c r="B989" s="216"/>
      <c r="C989" s="323" t="s">
        <v>27</v>
      </c>
      <c r="D989" s="324"/>
      <c r="E989" s="324"/>
      <c r="F989" s="325"/>
    </row>
    <row r="990" spans="1:12" ht="45">
      <c r="A990" s="215"/>
      <c r="B990" s="216"/>
      <c r="C990" s="217">
        <v>2010</v>
      </c>
      <c r="D990" s="218">
        <v>2005</v>
      </c>
      <c r="E990" s="219">
        <v>2000</v>
      </c>
      <c r="F990" s="220" t="s">
        <v>35</v>
      </c>
    </row>
    <row r="991" spans="1:12" ht="13.5">
      <c r="A991" s="221" t="s">
        <v>30</v>
      </c>
      <c r="B991" s="222" t="s">
        <v>5</v>
      </c>
      <c r="C991" s="223">
        <f>D154</f>
        <v>0.8529411764705882</v>
      </c>
      <c r="D991" s="224">
        <v>0.76700000000000002</v>
      </c>
      <c r="E991" s="225">
        <v>0.77777777777777768</v>
      </c>
      <c r="F991" s="226">
        <f>D991-E991</f>
        <v>-1.0777777777777664E-2</v>
      </c>
    </row>
    <row r="992" spans="1:12" ht="13.5">
      <c r="A992" s="227"/>
      <c r="B992" s="228" t="s">
        <v>6</v>
      </c>
      <c r="C992" s="229">
        <f t="shared" ref="C992:C1022" si="124">D155</f>
        <v>0.87878787878787878</v>
      </c>
      <c r="D992" s="230">
        <v>0.76900000000000002</v>
      </c>
      <c r="E992" s="231">
        <v>0.94285714285714295</v>
      </c>
      <c r="F992" s="232">
        <f>D992-E992</f>
        <v>-0.17385714285714293</v>
      </c>
    </row>
    <row r="993" spans="1:6" ht="13.5">
      <c r="A993" s="227"/>
      <c r="B993" s="228" t="s">
        <v>64</v>
      </c>
      <c r="C993" s="229">
        <f t="shared" si="124"/>
        <v>1</v>
      </c>
      <c r="D993" s="230"/>
      <c r="E993" s="231"/>
      <c r="F993" s="232"/>
    </row>
    <row r="994" spans="1:6" ht="13.5">
      <c r="A994" s="227"/>
      <c r="B994" s="228" t="s">
        <v>65</v>
      </c>
      <c r="C994" s="229">
        <f t="shared" si="124"/>
        <v>0.83018867924528306</v>
      </c>
      <c r="D994" s="230"/>
      <c r="E994" s="231"/>
      <c r="F994" s="232"/>
    </row>
    <row r="995" spans="1:6" ht="13.5">
      <c r="A995" s="227"/>
      <c r="B995" s="228" t="s">
        <v>16</v>
      </c>
      <c r="C995" s="229">
        <f t="shared" si="124"/>
        <v>0.91428571428571426</v>
      </c>
      <c r="D995" s="230">
        <v>0.8</v>
      </c>
      <c r="E995" s="231"/>
      <c r="F995" s="232"/>
    </row>
    <row r="996" spans="1:6" ht="13.15" customHeight="1">
      <c r="A996" s="227"/>
      <c r="B996" s="228" t="s">
        <v>8</v>
      </c>
      <c r="C996" s="229">
        <f t="shared" si="124"/>
        <v>1</v>
      </c>
      <c r="D996" s="230">
        <v>1</v>
      </c>
      <c r="E996" s="231"/>
      <c r="F996" s="232"/>
    </row>
    <row r="997" spans="1:6" ht="13.5">
      <c r="A997" s="227"/>
      <c r="B997" s="228" t="s">
        <v>10</v>
      </c>
      <c r="C997" s="233">
        <f t="shared" si="124"/>
        <v>1</v>
      </c>
      <c r="D997" s="230">
        <v>0.9</v>
      </c>
      <c r="E997" s="231">
        <v>0.875</v>
      </c>
      <c r="F997" s="232">
        <f>D997-E997</f>
        <v>2.5000000000000022E-2</v>
      </c>
    </row>
    <row r="998" spans="1:6" ht="13.5">
      <c r="A998" s="227"/>
      <c r="B998" s="228" t="s">
        <v>12</v>
      </c>
      <c r="C998" s="229">
        <f t="shared" si="124"/>
        <v>0.94117647058823528</v>
      </c>
      <c r="D998" s="230">
        <v>1</v>
      </c>
      <c r="E998" s="231"/>
      <c r="F998" s="232"/>
    </row>
    <row r="999" spans="1:6" ht="13.5">
      <c r="A999" s="227"/>
      <c r="B999" s="228" t="s">
        <v>13</v>
      </c>
      <c r="C999" s="229">
        <f t="shared" si="124"/>
        <v>1</v>
      </c>
      <c r="D999" s="230">
        <v>1</v>
      </c>
      <c r="E999" s="231">
        <v>0.98039215686274517</v>
      </c>
      <c r="F999" s="232">
        <f>D999-E999</f>
        <v>1.9607843137254832E-2</v>
      </c>
    </row>
    <row r="1000" spans="1:6" ht="13.5">
      <c r="A1000" s="227"/>
      <c r="B1000" s="228" t="s">
        <v>14</v>
      </c>
      <c r="C1000" s="229">
        <f t="shared" si="124"/>
        <v>0.96</v>
      </c>
      <c r="D1000" s="230">
        <v>0.95199999999999996</v>
      </c>
      <c r="E1000" s="231">
        <v>0.98611111111111116</v>
      </c>
      <c r="F1000" s="232">
        <f>D1000-E1000</f>
        <v>-3.4111111111111203E-2</v>
      </c>
    </row>
    <row r="1001" spans="1:6" ht="13.5">
      <c r="A1001" s="227"/>
      <c r="B1001" s="228" t="s">
        <v>66</v>
      </c>
      <c r="C1001" s="229">
        <f t="shared" si="124"/>
        <v>1</v>
      </c>
      <c r="D1001" s="230"/>
      <c r="E1001" s="231"/>
      <c r="F1001" s="232"/>
    </row>
    <row r="1002" spans="1:6" ht="13.5">
      <c r="A1002" s="227"/>
      <c r="B1002" s="228" t="s">
        <v>9</v>
      </c>
      <c r="C1002" s="229">
        <f t="shared" si="124"/>
        <v>0.74</v>
      </c>
      <c r="D1002" s="230">
        <v>0.77100000000000002</v>
      </c>
      <c r="E1002" s="231">
        <v>0.85106382978723405</v>
      </c>
      <c r="F1002" s="232">
        <f>D1002-E1002</f>
        <v>-8.0063829787234031E-2</v>
      </c>
    </row>
    <row r="1003" spans="1:6" ht="13.5">
      <c r="A1003" s="227"/>
      <c r="B1003" s="228" t="s">
        <v>15</v>
      </c>
      <c r="C1003" s="229">
        <f t="shared" si="124"/>
        <v>1</v>
      </c>
      <c r="D1003" s="230">
        <v>0.85699999999999998</v>
      </c>
      <c r="E1003" s="231">
        <v>1</v>
      </c>
      <c r="F1003" s="232">
        <f>D1003-E1003</f>
        <v>-0.14300000000000002</v>
      </c>
    </row>
    <row r="1004" spans="1:6" ht="13.5">
      <c r="A1004" s="227"/>
      <c r="B1004" s="228" t="s">
        <v>17</v>
      </c>
      <c r="C1004" s="229">
        <f t="shared" si="124"/>
        <v>1</v>
      </c>
      <c r="D1004" s="230">
        <v>0.98399999999999999</v>
      </c>
      <c r="E1004" s="231">
        <v>0.43103448275862072</v>
      </c>
      <c r="F1004" s="232">
        <f>D1004-E1004</f>
        <v>0.55296551724137921</v>
      </c>
    </row>
    <row r="1005" spans="1:6" ht="13.5">
      <c r="A1005" s="227"/>
      <c r="B1005" s="228" t="s">
        <v>18</v>
      </c>
      <c r="C1005" s="229">
        <f t="shared" si="124"/>
        <v>0.96666666666666667</v>
      </c>
      <c r="D1005" s="230">
        <v>0.95599999999999996</v>
      </c>
      <c r="E1005" s="231"/>
      <c r="F1005" s="232"/>
    </row>
    <row r="1006" spans="1:6" ht="13.5">
      <c r="A1006" s="227"/>
      <c r="B1006" s="228" t="s">
        <v>19</v>
      </c>
      <c r="C1006" s="229">
        <f t="shared" si="124"/>
        <v>0.9107142857142857</v>
      </c>
      <c r="D1006" s="234">
        <v>0.84299999999999997</v>
      </c>
      <c r="E1006" s="231"/>
      <c r="F1006" s="232"/>
    </row>
    <row r="1007" spans="1:6" ht="13.5">
      <c r="A1007" s="227"/>
      <c r="B1007" s="228" t="s">
        <v>67</v>
      </c>
      <c r="C1007" s="229">
        <f t="shared" si="124"/>
        <v>1</v>
      </c>
      <c r="D1007" s="230"/>
      <c r="E1007" s="231"/>
      <c r="F1007" s="232"/>
    </row>
    <row r="1008" spans="1:6" ht="13.5">
      <c r="A1008" s="227"/>
      <c r="B1008" s="228" t="s">
        <v>20</v>
      </c>
      <c r="C1008" s="229">
        <f t="shared" si="124"/>
        <v>1</v>
      </c>
      <c r="D1008" s="230">
        <v>0.875</v>
      </c>
      <c r="E1008" s="231"/>
      <c r="F1008" s="232"/>
    </row>
    <row r="1009" spans="1:6" ht="13.5">
      <c r="A1009" s="227"/>
      <c r="B1009" s="228" t="s">
        <v>26</v>
      </c>
      <c r="C1009" s="229">
        <f t="shared" si="124"/>
        <v>1</v>
      </c>
      <c r="D1009" s="230">
        <v>1</v>
      </c>
      <c r="E1009" s="231"/>
      <c r="F1009" s="232"/>
    </row>
    <row r="1010" spans="1:6" ht="13.5">
      <c r="A1010" s="227"/>
      <c r="B1010" s="228" t="s">
        <v>21</v>
      </c>
      <c r="C1010" s="229">
        <f t="shared" si="124"/>
        <v>1</v>
      </c>
      <c r="D1010" s="230">
        <v>0.96199999999999997</v>
      </c>
      <c r="E1010" s="231">
        <v>0.91666666666666674</v>
      </c>
      <c r="F1010" s="232">
        <f>D1010-E1010</f>
        <v>4.5333333333333226E-2</v>
      </c>
    </row>
    <row r="1011" spans="1:6" ht="13.5">
      <c r="A1011" s="227"/>
      <c r="B1011" s="228" t="s">
        <v>22</v>
      </c>
      <c r="C1011" s="229">
        <f t="shared" si="124"/>
        <v>0.8571428571428571</v>
      </c>
      <c r="D1011" s="230">
        <v>1</v>
      </c>
      <c r="E1011" s="231">
        <v>0.86363636363636365</v>
      </c>
      <c r="F1011" s="232">
        <f>D1011-E1011</f>
        <v>0.13636363636363635</v>
      </c>
    </row>
    <row r="1012" spans="1:6" ht="13.5">
      <c r="A1012" s="227"/>
      <c r="B1012" s="228" t="s">
        <v>23</v>
      </c>
      <c r="C1012" s="229">
        <f t="shared" si="124"/>
        <v>0.94117647058823528</v>
      </c>
      <c r="D1012" s="230">
        <v>0.92300000000000004</v>
      </c>
      <c r="E1012" s="231"/>
      <c r="F1012" s="232"/>
    </row>
    <row r="1013" spans="1:6" ht="13.5">
      <c r="A1013" s="227"/>
      <c r="B1013" s="228" t="s">
        <v>68</v>
      </c>
      <c r="C1013" s="229">
        <f t="shared" si="124"/>
        <v>1</v>
      </c>
      <c r="D1013" s="230"/>
      <c r="E1013" s="231"/>
      <c r="F1013" s="232"/>
    </row>
    <row r="1014" spans="1:6" ht="13.5">
      <c r="A1014" s="227"/>
      <c r="B1014" s="228" t="s">
        <v>69</v>
      </c>
      <c r="C1014" s="229">
        <f t="shared" si="124"/>
        <v>1</v>
      </c>
      <c r="D1014" s="230"/>
      <c r="E1014" s="231"/>
      <c r="F1014" s="232"/>
    </row>
    <row r="1015" spans="1:6" ht="13.5">
      <c r="A1015" s="227"/>
      <c r="B1015" s="228" t="s">
        <v>63</v>
      </c>
      <c r="C1015" s="229">
        <f t="shared" si="124"/>
        <v>0.96551724137931039</v>
      </c>
      <c r="D1015" s="230">
        <v>1</v>
      </c>
      <c r="E1015" s="231">
        <v>0.94915254237288138</v>
      </c>
      <c r="F1015" s="232">
        <f t="shared" ref="F1015:F1020" si="125">D1015-E1015</f>
        <v>5.084745762711862E-2</v>
      </c>
    </row>
    <row r="1016" spans="1:6" ht="13.5">
      <c r="A1016" s="227"/>
      <c r="B1016" s="228" t="s">
        <v>25</v>
      </c>
      <c r="C1016" s="229">
        <f t="shared" si="124"/>
        <v>0.95454545454545459</v>
      </c>
      <c r="D1016" s="230">
        <v>0.875</v>
      </c>
      <c r="E1016" s="231">
        <v>0.91304347826086951</v>
      </c>
      <c r="F1016" s="232">
        <f t="shared" si="125"/>
        <v>-3.8043478260869512E-2</v>
      </c>
    </row>
    <row r="1017" spans="1:6" ht="13.5">
      <c r="A1017" s="227"/>
      <c r="B1017" s="228" t="s">
        <v>11</v>
      </c>
      <c r="C1017" s="229">
        <f t="shared" si="124"/>
        <v>0.98305084745762716</v>
      </c>
      <c r="D1017" s="230">
        <v>0.95699999999999996</v>
      </c>
      <c r="E1017" s="231">
        <v>0.95161290322580638</v>
      </c>
      <c r="F1017" s="232">
        <f t="shared" si="125"/>
        <v>5.3870967741935782E-3</v>
      </c>
    </row>
    <row r="1018" spans="1:6" ht="13.5">
      <c r="A1018" s="227"/>
      <c r="B1018" s="228" t="s">
        <v>32</v>
      </c>
      <c r="C1018" s="229">
        <f t="shared" si="124"/>
        <v>1</v>
      </c>
      <c r="D1018" s="230"/>
      <c r="E1018" s="231">
        <v>0.96</v>
      </c>
      <c r="F1018" s="232">
        <f t="shared" si="125"/>
        <v>-0.96</v>
      </c>
    </row>
    <row r="1019" spans="1:6" ht="13.5">
      <c r="A1019" s="227"/>
      <c r="B1019" s="228" t="s">
        <v>7</v>
      </c>
      <c r="C1019" s="229">
        <f t="shared" si="124"/>
        <v>1</v>
      </c>
      <c r="D1019" s="230">
        <v>0.88900000000000001</v>
      </c>
      <c r="E1019" s="231">
        <v>0.97058823529411764</v>
      </c>
      <c r="F1019" s="232">
        <f t="shared" si="125"/>
        <v>-8.1588235294117628E-2</v>
      </c>
    </row>
    <row r="1020" spans="1:6" ht="13.5">
      <c r="A1020" s="227"/>
      <c r="B1020" s="228" t="s">
        <v>83</v>
      </c>
      <c r="C1020" s="229">
        <f t="shared" si="124"/>
        <v>1</v>
      </c>
      <c r="D1020" s="230">
        <v>1</v>
      </c>
      <c r="E1020" s="231">
        <v>1</v>
      </c>
      <c r="F1020" s="232">
        <f t="shared" si="125"/>
        <v>0</v>
      </c>
    </row>
    <row r="1021" spans="1:6" ht="13.5">
      <c r="A1021" s="227"/>
      <c r="B1021" s="235"/>
      <c r="C1021" s="236"/>
      <c r="D1021" s="237"/>
      <c r="E1021" s="238"/>
      <c r="F1021" s="239"/>
    </row>
    <row r="1022" spans="1:6" ht="13.5">
      <c r="A1022" s="240"/>
      <c r="B1022" s="241" t="s">
        <v>3</v>
      </c>
      <c r="C1022" s="242">
        <f t="shared" si="124"/>
        <v>0.9294605809128631</v>
      </c>
      <c r="D1022" s="243">
        <v>0.90800000000000003</v>
      </c>
      <c r="E1022" s="244">
        <v>0.89496402877697845</v>
      </c>
      <c r="F1022" s="245">
        <f>D1022-E1022</f>
        <v>1.3035971223021581E-2</v>
      </c>
    </row>
    <row r="1026" spans="1:6">
      <c r="A1026" s="213"/>
      <c r="B1026" s="214"/>
      <c r="C1026" s="320" t="s">
        <v>61</v>
      </c>
      <c r="D1026" s="321"/>
      <c r="E1026" s="321"/>
      <c r="F1026" s="322"/>
    </row>
    <row r="1027" spans="1:6">
      <c r="A1027" s="215"/>
      <c r="B1027" s="216"/>
      <c r="C1027" s="323" t="s">
        <v>27</v>
      </c>
      <c r="D1027" s="324"/>
      <c r="E1027" s="324"/>
      <c r="F1027" s="325"/>
    </row>
    <row r="1028" spans="1:6">
      <c r="A1028" s="215"/>
      <c r="B1028" s="216"/>
      <c r="C1028" s="217">
        <v>2010</v>
      </c>
      <c r="D1028" s="218">
        <v>2005</v>
      </c>
      <c r="E1028" s="219">
        <v>2000</v>
      </c>
      <c r="F1028" s="220"/>
    </row>
    <row r="1029" spans="1:6" ht="13.5">
      <c r="A1029" s="221" t="s">
        <v>30</v>
      </c>
      <c r="B1029" s="222" t="s">
        <v>5</v>
      </c>
      <c r="C1029" s="223">
        <f>E154</f>
        <v>0.52941176470588236</v>
      </c>
      <c r="D1029" s="224" t="s">
        <v>73</v>
      </c>
      <c r="E1029" s="225" t="s">
        <v>73</v>
      </c>
      <c r="F1029" s="226"/>
    </row>
    <row r="1030" spans="1:6" ht="13.5">
      <c r="A1030" s="227"/>
      <c r="B1030" s="228" t="s">
        <v>6</v>
      </c>
      <c r="C1030" s="229">
        <f t="shared" ref="C1030:C1060" si="126">E155</f>
        <v>0.87878787878787878</v>
      </c>
      <c r="D1030" s="230" t="s">
        <v>73</v>
      </c>
      <c r="E1030" s="231" t="s">
        <v>73</v>
      </c>
      <c r="F1030" s="232"/>
    </row>
    <row r="1031" spans="1:6" ht="13.5">
      <c r="A1031" s="227"/>
      <c r="B1031" s="228" t="s">
        <v>64</v>
      </c>
      <c r="C1031" s="229">
        <f t="shared" si="126"/>
        <v>0.5</v>
      </c>
      <c r="D1031" s="230" t="s">
        <v>73</v>
      </c>
      <c r="E1031" s="231" t="s">
        <v>73</v>
      </c>
      <c r="F1031" s="232"/>
    </row>
    <row r="1032" spans="1:6" ht="13.5">
      <c r="A1032" s="227"/>
      <c r="B1032" s="228" t="s">
        <v>65</v>
      </c>
      <c r="C1032" s="229">
        <f t="shared" si="126"/>
        <v>0.94339622641509435</v>
      </c>
      <c r="D1032" s="230" t="s">
        <v>73</v>
      </c>
      <c r="E1032" s="231" t="s">
        <v>73</v>
      </c>
      <c r="F1032" s="232"/>
    </row>
    <row r="1033" spans="1:6" ht="13.5">
      <c r="A1033" s="227"/>
      <c r="B1033" s="228" t="s">
        <v>16</v>
      </c>
      <c r="C1033" s="229">
        <f t="shared" si="126"/>
        <v>0.6</v>
      </c>
      <c r="D1033" s="230" t="s">
        <v>73</v>
      </c>
      <c r="E1033" s="231" t="s">
        <v>73</v>
      </c>
      <c r="F1033" s="232"/>
    </row>
    <row r="1034" spans="1:6" ht="13.15" customHeight="1">
      <c r="A1034" s="227"/>
      <c r="B1034" s="228" t="s">
        <v>8</v>
      </c>
      <c r="C1034" s="229">
        <f t="shared" si="126"/>
        <v>0.35714285714285715</v>
      </c>
      <c r="D1034" s="230" t="s">
        <v>73</v>
      </c>
      <c r="E1034" s="231" t="s">
        <v>73</v>
      </c>
      <c r="F1034" s="232"/>
    </row>
    <row r="1035" spans="1:6" ht="13.5">
      <c r="A1035" s="227"/>
      <c r="B1035" s="228" t="s">
        <v>10</v>
      </c>
      <c r="C1035" s="233">
        <f t="shared" si="126"/>
        <v>0.8</v>
      </c>
      <c r="D1035" s="230" t="s">
        <v>73</v>
      </c>
      <c r="E1035" s="231" t="s">
        <v>73</v>
      </c>
      <c r="F1035" s="232"/>
    </row>
    <row r="1036" spans="1:6" ht="13.5">
      <c r="A1036" s="227"/>
      <c r="B1036" s="228" t="s">
        <v>12</v>
      </c>
      <c r="C1036" s="229">
        <f t="shared" si="126"/>
        <v>5.8823529411764705E-2</v>
      </c>
      <c r="D1036" s="230" t="s">
        <v>73</v>
      </c>
      <c r="E1036" s="231" t="s">
        <v>73</v>
      </c>
      <c r="F1036" s="232"/>
    </row>
    <row r="1037" spans="1:6" ht="13.5">
      <c r="A1037" s="227"/>
      <c r="B1037" s="228" t="s">
        <v>13</v>
      </c>
      <c r="C1037" s="229">
        <f t="shared" si="126"/>
        <v>0.97560975609756095</v>
      </c>
      <c r="D1037" s="230" t="s">
        <v>73</v>
      </c>
      <c r="E1037" s="231" t="s">
        <v>73</v>
      </c>
      <c r="F1037" s="232"/>
    </row>
    <row r="1038" spans="1:6" ht="13.5">
      <c r="A1038" s="227"/>
      <c r="B1038" s="228" t="s">
        <v>14</v>
      </c>
      <c r="C1038" s="229">
        <f t="shared" si="126"/>
        <v>0.76</v>
      </c>
      <c r="D1038" s="230" t="s">
        <v>73</v>
      </c>
      <c r="E1038" s="231" t="s">
        <v>73</v>
      </c>
      <c r="F1038" s="232"/>
    </row>
    <row r="1039" spans="1:6" ht="13.5">
      <c r="A1039" s="227"/>
      <c r="B1039" s="228" t="s">
        <v>66</v>
      </c>
      <c r="C1039" s="229">
        <f t="shared" si="126"/>
        <v>0.5</v>
      </c>
      <c r="D1039" s="230" t="s">
        <v>73</v>
      </c>
      <c r="E1039" s="231" t="s">
        <v>73</v>
      </c>
      <c r="F1039" s="232"/>
    </row>
    <row r="1040" spans="1:6" ht="13.5">
      <c r="A1040" s="227"/>
      <c r="B1040" s="228" t="s">
        <v>9</v>
      </c>
      <c r="C1040" s="229">
        <f t="shared" si="126"/>
        <v>0.64</v>
      </c>
      <c r="D1040" s="230" t="s">
        <v>73</v>
      </c>
      <c r="E1040" s="231" t="s">
        <v>73</v>
      </c>
      <c r="F1040" s="232"/>
    </row>
    <row r="1041" spans="1:6" ht="13.5">
      <c r="A1041" s="227"/>
      <c r="B1041" s="228" t="s">
        <v>15</v>
      </c>
      <c r="C1041" s="229">
        <f t="shared" si="126"/>
        <v>0.58064516129032262</v>
      </c>
      <c r="D1041" s="230" t="s">
        <v>73</v>
      </c>
      <c r="E1041" s="231" t="s">
        <v>73</v>
      </c>
      <c r="F1041" s="232"/>
    </row>
    <row r="1042" spans="1:6" ht="13.5">
      <c r="A1042" s="227"/>
      <c r="B1042" s="228" t="s">
        <v>17</v>
      </c>
      <c r="C1042" s="229">
        <f t="shared" si="126"/>
        <v>0.93617021276595747</v>
      </c>
      <c r="D1042" s="230" t="s">
        <v>73</v>
      </c>
      <c r="E1042" s="231" t="s">
        <v>73</v>
      </c>
      <c r="F1042" s="232"/>
    </row>
    <row r="1043" spans="1:6" ht="13.5">
      <c r="A1043" s="227"/>
      <c r="B1043" s="228" t="s">
        <v>18</v>
      </c>
      <c r="C1043" s="229">
        <f t="shared" si="126"/>
        <v>0.8666666666666667</v>
      </c>
      <c r="D1043" s="230" t="s">
        <v>73</v>
      </c>
      <c r="E1043" s="231" t="s">
        <v>73</v>
      </c>
      <c r="F1043" s="232"/>
    </row>
    <row r="1044" spans="1:6" ht="13.5">
      <c r="A1044" s="227"/>
      <c r="B1044" s="228" t="s">
        <v>19</v>
      </c>
      <c r="C1044" s="229">
        <f t="shared" si="126"/>
        <v>0.6071428571428571</v>
      </c>
      <c r="D1044" s="234" t="s">
        <v>73</v>
      </c>
      <c r="E1044" s="231" t="s">
        <v>73</v>
      </c>
      <c r="F1044" s="232"/>
    </row>
    <row r="1045" spans="1:6" ht="13.5">
      <c r="A1045" s="227"/>
      <c r="B1045" s="228" t="s">
        <v>67</v>
      </c>
      <c r="C1045" s="229">
        <f t="shared" si="126"/>
        <v>0.88461538461538458</v>
      </c>
      <c r="D1045" s="230" t="s">
        <v>73</v>
      </c>
      <c r="E1045" s="231" t="s">
        <v>73</v>
      </c>
      <c r="F1045" s="232"/>
    </row>
    <row r="1046" spans="1:6" ht="13.5">
      <c r="A1046" s="227"/>
      <c r="B1046" s="228" t="s">
        <v>20</v>
      </c>
      <c r="C1046" s="229">
        <f t="shared" si="126"/>
        <v>0.5</v>
      </c>
      <c r="D1046" s="230" t="s">
        <v>73</v>
      </c>
      <c r="E1046" s="231" t="s">
        <v>73</v>
      </c>
      <c r="F1046" s="232"/>
    </row>
    <row r="1047" spans="1:6" ht="13.5">
      <c r="A1047" s="227"/>
      <c r="B1047" s="228" t="s">
        <v>26</v>
      </c>
      <c r="C1047" s="229">
        <f t="shared" si="126"/>
        <v>1</v>
      </c>
      <c r="D1047" s="230" t="s">
        <v>73</v>
      </c>
      <c r="E1047" s="231" t="s">
        <v>73</v>
      </c>
      <c r="F1047" s="232"/>
    </row>
    <row r="1048" spans="1:6" ht="13.5">
      <c r="A1048" s="227"/>
      <c r="B1048" s="228" t="s">
        <v>21</v>
      </c>
      <c r="C1048" s="229">
        <f t="shared" si="126"/>
        <v>0.72727272727272729</v>
      </c>
      <c r="D1048" s="230" t="s">
        <v>73</v>
      </c>
      <c r="E1048" s="231" t="s">
        <v>73</v>
      </c>
      <c r="F1048" s="232"/>
    </row>
    <row r="1049" spans="1:6" ht="13.5">
      <c r="A1049" s="227"/>
      <c r="B1049" s="228" t="s">
        <v>22</v>
      </c>
      <c r="C1049" s="229">
        <f t="shared" si="126"/>
        <v>0.5</v>
      </c>
      <c r="D1049" s="230" t="s">
        <v>73</v>
      </c>
      <c r="E1049" s="231" t="s">
        <v>73</v>
      </c>
      <c r="F1049" s="232"/>
    </row>
    <row r="1050" spans="1:6" ht="13.5">
      <c r="A1050" s="227"/>
      <c r="B1050" s="228" t="s">
        <v>23</v>
      </c>
      <c r="C1050" s="229">
        <f t="shared" si="126"/>
        <v>0.97058823529411764</v>
      </c>
      <c r="D1050" s="230" t="s">
        <v>73</v>
      </c>
      <c r="E1050" s="231" t="s">
        <v>73</v>
      </c>
      <c r="F1050" s="232"/>
    </row>
    <row r="1051" spans="1:6" ht="13.5">
      <c r="A1051" s="227"/>
      <c r="B1051" s="228" t="s">
        <v>68</v>
      </c>
      <c r="C1051" s="229">
        <f t="shared" si="126"/>
        <v>0.92307692307692313</v>
      </c>
      <c r="D1051" s="230" t="s">
        <v>73</v>
      </c>
      <c r="E1051" s="231" t="s">
        <v>73</v>
      </c>
      <c r="F1051" s="232"/>
    </row>
    <row r="1052" spans="1:6" ht="13.5">
      <c r="A1052" s="227"/>
      <c r="B1052" s="228" t="s">
        <v>69</v>
      </c>
      <c r="C1052" s="229">
        <f t="shared" si="126"/>
        <v>0.7142857142857143</v>
      </c>
      <c r="D1052" s="230" t="s">
        <v>73</v>
      </c>
      <c r="E1052" s="231" t="s">
        <v>73</v>
      </c>
      <c r="F1052" s="232"/>
    </row>
    <row r="1053" spans="1:6" ht="13.5">
      <c r="A1053" s="227"/>
      <c r="B1053" s="228" t="s">
        <v>63</v>
      </c>
      <c r="C1053" s="229">
        <f t="shared" si="126"/>
        <v>1</v>
      </c>
      <c r="D1053" s="230" t="s">
        <v>73</v>
      </c>
      <c r="E1053" s="231" t="s">
        <v>73</v>
      </c>
      <c r="F1053" s="232"/>
    </row>
    <row r="1054" spans="1:6" ht="13.5">
      <c r="A1054" s="227"/>
      <c r="B1054" s="228" t="s">
        <v>25</v>
      </c>
      <c r="C1054" s="229">
        <f t="shared" si="126"/>
        <v>0.72727272727272729</v>
      </c>
      <c r="D1054" s="230" t="s">
        <v>73</v>
      </c>
      <c r="E1054" s="231" t="s">
        <v>73</v>
      </c>
      <c r="F1054" s="232"/>
    </row>
    <row r="1055" spans="1:6" ht="13.5">
      <c r="A1055" s="227"/>
      <c r="B1055" s="228" t="s">
        <v>11</v>
      </c>
      <c r="C1055" s="229">
        <f t="shared" si="126"/>
        <v>1</v>
      </c>
      <c r="D1055" s="230" t="s">
        <v>73</v>
      </c>
      <c r="E1055" s="231" t="s">
        <v>73</v>
      </c>
      <c r="F1055" s="232"/>
    </row>
    <row r="1056" spans="1:6" ht="13.5">
      <c r="A1056" s="227"/>
      <c r="B1056" s="228" t="s">
        <v>32</v>
      </c>
      <c r="C1056" s="229">
        <f t="shared" si="126"/>
        <v>0.55555555555555558</v>
      </c>
      <c r="D1056" s="230" t="s">
        <v>73</v>
      </c>
      <c r="E1056" s="231" t="s">
        <v>73</v>
      </c>
      <c r="F1056" s="232"/>
    </row>
    <row r="1057" spans="1:6" ht="13.5">
      <c r="A1057" s="227"/>
      <c r="B1057" s="228" t="s">
        <v>7</v>
      </c>
      <c r="C1057" s="229">
        <f t="shared" si="126"/>
        <v>0.72222222222222221</v>
      </c>
      <c r="D1057" s="230" t="s">
        <v>73</v>
      </c>
      <c r="E1057" s="231" t="s">
        <v>73</v>
      </c>
      <c r="F1057" s="232"/>
    </row>
    <row r="1058" spans="1:6" ht="13.5">
      <c r="A1058" s="227"/>
      <c r="B1058" s="228" t="s">
        <v>83</v>
      </c>
      <c r="C1058" s="229">
        <f t="shared" si="126"/>
        <v>0.7857142857142857</v>
      </c>
      <c r="D1058" s="230" t="s">
        <v>73</v>
      </c>
      <c r="E1058" s="231" t="s">
        <v>73</v>
      </c>
      <c r="F1058" s="232"/>
    </row>
    <row r="1059" spans="1:6" ht="13.5">
      <c r="A1059" s="227"/>
      <c r="B1059" s="235"/>
      <c r="C1059" s="236"/>
      <c r="D1059" s="237"/>
      <c r="E1059" s="238"/>
      <c r="F1059" s="239"/>
    </row>
    <row r="1060" spans="1:6" ht="13.5">
      <c r="A1060" s="240"/>
      <c r="B1060" s="241" t="s">
        <v>3</v>
      </c>
      <c r="C1060" s="242">
        <f t="shared" si="126"/>
        <v>0.74377593360995853</v>
      </c>
      <c r="D1060" s="243" t="s">
        <v>73</v>
      </c>
      <c r="E1060" s="244" t="s">
        <v>73</v>
      </c>
      <c r="F1060" s="245"/>
    </row>
    <row r="1063" spans="1:6" ht="13.15" customHeight="1">
      <c r="A1063" s="213"/>
      <c r="B1063" s="214"/>
      <c r="C1063" s="320" t="s">
        <v>55</v>
      </c>
      <c r="D1063" s="321"/>
      <c r="E1063" s="321"/>
      <c r="F1063" s="322"/>
    </row>
    <row r="1064" spans="1:6">
      <c r="A1064" s="215"/>
      <c r="B1064" s="216"/>
      <c r="C1064" s="323" t="s">
        <v>27</v>
      </c>
      <c r="D1064" s="324"/>
      <c r="E1064" s="324"/>
      <c r="F1064" s="325"/>
    </row>
    <row r="1065" spans="1:6" ht="45">
      <c r="A1065" s="215"/>
      <c r="B1065" s="216"/>
      <c r="C1065" s="217">
        <v>2010</v>
      </c>
      <c r="D1065" s="218">
        <v>2005</v>
      </c>
      <c r="E1065" s="219">
        <v>2000</v>
      </c>
      <c r="F1065" s="220" t="s">
        <v>35</v>
      </c>
    </row>
    <row r="1066" spans="1:6" ht="13.5">
      <c r="A1066" s="221" t="s">
        <v>30</v>
      </c>
      <c r="B1066" s="222" t="s">
        <v>5</v>
      </c>
      <c r="C1066" s="223">
        <f>F154</f>
        <v>0.11764705882352941</v>
      </c>
      <c r="D1066" s="224">
        <v>6.7000000000000004E-2</v>
      </c>
      <c r="E1066" s="225">
        <v>5.5555555555555552E-2</v>
      </c>
      <c r="F1066" s="226">
        <f>D1066-E1066</f>
        <v>1.1444444444444452E-2</v>
      </c>
    </row>
    <row r="1067" spans="1:6" ht="13.5">
      <c r="A1067" s="227"/>
      <c r="B1067" s="228" t="s">
        <v>6</v>
      </c>
      <c r="C1067" s="229">
        <f t="shared" ref="C1067:C1097" si="127">F155</f>
        <v>0.75757575757575757</v>
      </c>
      <c r="D1067" s="230">
        <v>0.61499999999999999</v>
      </c>
      <c r="E1067" s="231">
        <v>0.57142857142857151</v>
      </c>
      <c r="F1067" s="232">
        <f>D1067-E1067</f>
        <v>4.3571428571428483E-2</v>
      </c>
    </row>
    <row r="1068" spans="1:6" ht="13.5">
      <c r="A1068" s="227"/>
      <c r="B1068" s="228" t="s">
        <v>64</v>
      </c>
      <c r="C1068" s="229">
        <f t="shared" si="127"/>
        <v>0.33333333333333331</v>
      </c>
      <c r="D1068" s="230"/>
      <c r="E1068" s="231"/>
      <c r="F1068" s="232"/>
    </row>
    <row r="1069" spans="1:6" ht="13.5">
      <c r="A1069" s="227"/>
      <c r="B1069" s="228" t="s">
        <v>65</v>
      </c>
      <c r="C1069" s="229">
        <f t="shared" si="127"/>
        <v>0.32075471698113206</v>
      </c>
      <c r="D1069" s="230"/>
      <c r="E1069" s="231"/>
      <c r="F1069" s="232"/>
    </row>
    <row r="1070" spans="1:6" ht="13.5">
      <c r="A1070" s="227"/>
      <c r="B1070" s="228" t="s">
        <v>16</v>
      </c>
      <c r="C1070" s="229">
        <f t="shared" si="127"/>
        <v>5.7142857142857141E-2</v>
      </c>
      <c r="D1070" s="230">
        <v>0</v>
      </c>
      <c r="E1070" s="231"/>
      <c r="F1070" s="232">
        <f>D1070-E1070</f>
        <v>0</v>
      </c>
    </row>
    <row r="1071" spans="1:6" ht="13.15" customHeight="1">
      <c r="A1071" s="227"/>
      <c r="B1071" s="228" t="s">
        <v>8</v>
      </c>
      <c r="C1071" s="229">
        <f t="shared" si="127"/>
        <v>0.14285714285714285</v>
      </c>
      <c r="D1071" s="230">
        <v>0.09</v>
      </c>
      <c r="E1071" s="231"/>
      <c r="F1071" s="232"/>
    </row>
    <row r="1072" spans="1:6" ht="13.5">
      <c r="A1072" s="227"/>
      <c r="B1072" s="228" t="s">
        <v>10</v>
      </c>
      <c r="C1072" s="233">
        <f t="shared" si="127"/>
        <v>0.4</v>
      </c>
      <c r="D1072" s="230">
        <v>0.1</v>
      </c>
      <c r="E1072" s="231">
        <v>0</v>
      </c>
      <c r="F1072" s="232">
        <f t="shared" ref="F1072:F1077" si="128">D1072-E1072</f>
        <v>0.1</v>
      </c>
    </row>
    <row r="1073" spans="1:6" ht="13.5">
      <c r="A1073" s="227"/>
      <c r="B1073" s="228" t="s">
        <v>12</v>
      </c>
      <c r="C1073" s="229">
        <f t="shared" si="127"/>
        <v>0</v>
      </c>
      <c r="D1073" s="230">
        <v>0</v>
      </c>
      <c r="E1073" s="231"/>
      <c r="F1073" s="232">
        <f t="shared" si="128"/>
        <v>0</v>
      </c>
    </row>
    <row r="1074" spans="1:6" ht="13.5">
      <c r="A1074" s="227"/>
      <c r="B1074" s="228" t="s">
        <v>13</v>
      </c>
      <c r="C1074" s="229">
        <f t="shared" si="127"/>
        <v>0.24390243902439024</v>
      </c>
      <c r="D1074" s="230">
        <v>8.5999999999999993E-2</v>
      </c>
      <c r="E1074" s="231">
        <v>3.9215686274509803E-2</v>
      </c>
      <c r="F1074" s="232">
        <f t="shared" si="128"/>
        <v>4.678431372549019E-2</v>
      </c>
    </row>
    <row r="1075" spans="1:6" ht="13.5">
      <c r="A1075" s="227"/>
      <c r="B1075" s="228" t="s">
        <v>14</v>
      </c>
      <c r="C1075" s="229">
        <f t="shared" si="127"/>
        <v>0.68</v>
      </c>
      <c r="D1075" s="230">
        <v>9.5000000000000001E-2</v>
      </c>
      <c r="E1075" s="231">
        <v>0.27777777777777779</v>
      </c>
      <c r="F1075" s="232">
        <f t="shared" si="128"/>
        <v>-0.18277777777777779</v>
      </c>
    </row>
    <row r="1076" spans="1:6" ht="13.5">
      <c r="A1076" s="227"/>
      <c r="B1076" s="228" t="s">
        <v>66</v>
      </c>
      <c r="C1076" s="229">
        <f t="shared" si="127"/>
        <v>6.25E-2</v>
      </c>
      <c r="D1076" s="230"/>
      <c r="E1076" s="231"/>
      <c r="F1076" s="232">
        <f t="shared" si="128"/>
        <v>0</v>
      </c>
    </row>
    <row r="1077" spans="1:6" ht="13.5">
      <c r="A1077" s="227"/>
      <c r="B1077" s="228" t="s">
        <v>9</v>
      </c>
      <c r="C1077" s="229">
        <f t="shared" si="127"/>
        <v>0.28999999999999998</v>
      </c>
      <c r="D1077" s="230">
        <v>0.107</v>
      </c>
      <c r="E1077" s="231">
        <v>7.4468085106382975E-2</v>
      </c>
      <c r="F1077" s="232">
        <f t="shared" si="128"/>
        <v>3.2531914893617023E-2</v>
      </c>
    </row>
    <row r="1078" spans="1:6" ht="13.5">
      <c r="A1078" s="227"/>
      <c r="B1078" s="228" t="s">
        <v>15</v>
      </c>
      <c r="C1078" s="229">
        <f t="shared" si="127"/>
        <v>0.58064516129032262</v>
      </c>
      <c r="D1078" s="230">
        <v>0.28599999999999998</v>
      </c>
      <c r="E1078" s="231">
        <v>0.2</v>
      </c>
      <c r="F1078" s="232"/>
    </row>
    <row r="1079" spans="1:6" ht="13.5">
      <c r="A1079" s="227"/>
      <c r="B1079" s="228" t="s">
        <v>17</v>
      </c>
      <c r="C1079" s="229">
        <f t="shared" si="127"/>
        <v>0.27659574468085107</v>
      </c>
      <c r="D1079" s="230">
        <v>0.28999999999999998</v>
      </c>
      <c r="E1079" s="231">
        <v>0.15517241379310345</v>
      </c>
      <c r="F1079" s="232"/>
    </row>
    <row r="1080" spans="1:6" ht="13.5">
      <c r="A1080" s="227"/>
      <c r="B1080" s="228" t="s">
        <v>18</v>
      </c>
      <c r="C1080" s="229">
        <f t="shared" si="127"/>
        <v>0.36666666666666664</v>
      </c>
      <c r="D1080" s="230">
        <v>0.44400000000000001</v>
      </c>
      <c r="E1080" s="231"/>
      <c r="F1080" s="232"/>
    </row>
    <row r="1081" spans="1:6" ht="13.5">
      <c r="A1081" s="227"/>
      <c r="B1081" s="228" t="s">
        <v>19</v>
      </c>
      <c r="C1081" s="229">
        <f t="shared" si="127"/>
        <v>0.25</v>
      </c>
      <c r="D1081" s="234">
        <v>0.11799999999999999</v>
      </c>
      <c r="E1081" s="231"/>
      <c r="F1081" s="232">
        <f>D1081-E1081</f>
        <v>0.11799999999999999</v>
      </c>
    </row>
    <row r="1082" spans="1:6" ht="13.5">
      <c r="A1082" s="227"/>
      <c r="B1082" s="228" t="s">
        <v>67</v>
      </c>
      <c r="C1082" s="229">
        <f t="shared" si="127"/>
        <v>0.15384615384615385</v>
      </c>
      <c r="D1082" s="230"/>
      <c r="E1082" s="231"/>
      <c r="F1082" s="232">
        <f>D1082-E1082</f>
        <v>0</v>
      </c>
    </row>
    <row r="1083" spans="1:6" ht="13.5">
      <c r="A1083" s="227"/>
      <c r="B1083" s="228" t="s">
        <v>20</v>
      </c>
      <c r="C1083" s="229">
        <f t="shared" si="127"/>
        <v>0</v>
      </c>
      <c r="D1083" s="230">
        <v>6.3E-2</v>
      </c>
      <c r="E1083" s="231"/>
      <c r="F1083" s="232"/>
    </row>
    <row r="1084" spans="1:6" ht="13.5">
      <c r="A1084" s="227"/>
      <c r="B1084" s="228" t="s">
        <v>26</v>
      </c>
      <c r="C1084" s="229">
        <f t="shared" si="127"/>
        <v>0.2</v>
      </c>
      <c r="D1084" s="230">
        <v>0.25</v>
      </c>
      <c r="E1084" s="231"/>
      <c r="F1084" s="232">
        <f>D1084-E1084</f>
        <v>0.25</v>
      </c>
    </row>
    <row r="1085" spans="1:6" ht="13.5">
      <c r="A1085" s="227"/>
      <c r="B1085" s="228" t="s">
        <v>21</v>
      </c>
      <c r="C1085" s="229">
        <f t="shared" si="127"/>
        <v>0.81818181818181823</v>
      </c>
      <c r="D1085" s="230">
        <v>1</v>
      </c>
      <c r="E1085" s="231">
        <v>0.89583333333333326</v>
      </c>
      <c r="F1085" s="232">
        <f>D1085-E1085</f>
        <v>0.10416666666666674</v>
      </c>
    </row>
    <row r="1086" spans="1:6" ht="13.5">
      <c r="A1086" s="227"/>
      <c r="B1086" s="228" t="s">
        <v>22</v>
      </c>
      <c r="C1086" s="229">
        <f t="shared" si="127"/>
        <v>0.21428571428571427</v>
      </c>
      <c r="D1086" s="230">
        <v>0.25</v>
      </c>
      <c r="E1086" s="231">
        <v>0.13636363636363635</v>
      </c>
      <c r="F1086" s="232">
        <f>D1086-E1086</f>
        <v>0.11363636363636365</v>
      </c>
    </row>
    <row r="1087" spans="1:6" ht="13.5">
      <c r="A1087" s="227"/>
      <c r="B1087" s="228" t="s">
        <v>23</v>
      </c>
      <c r="C1087" s="229">
        <f t="shared" si="127"/>
        <v>5.8823529411764705E-2</v>
      </c>
      <c r="D1087" s="230">
        <v>7.6999999999999999E-2</v>
      </c>
      <c r="E1087" s="231"/>
      <c r="F1087" s="232">
        <f>D1087-E1087</f>
        <v>7.6999999999999999E-2</v>
      </c>
    </row>
    <row r="1088" spans="1:6" ht="13.5">
      <c r="A1088" s="227"/>
      <c r="B1088" s="228" t="s">
        <v>68</v>
      </c>
      <c r="C1088" s="229">
        <f t="shared" si="127"/>
        <v>0.92307692307692313</v>
      </c>
      <c r="D1088" s="230"/>
      <c r="E1088" s="231"/>
      <c r="F1088" s="232">
        <f>D1088-E1088</f>
        <v>0</v>
      </c>
    </row>
    <row r="1089" spans="1:6" ht="13.5">
      <c r="A1089" s="227"/>
      <c r="B1089" s="228" t="s">
        <v>69</v>
      </c>
      <c r="C1089" s="229">
        <f t="shared" si="127"/>
        <v>0</v>
      </c>
      <c r="D1089" s="230"/>
      <c r="E1089" s="231"/>
      <c r="F1089" s="232"/>
    </row>
    <row r="1090" spans="1:6" ht="13.5">
      <c r="A1090" s="227"/>
      <c r="B1090" s="228" t="s">
        <v>63</v>
      </c>
      <c r="C1090" s="229">
        <f t="shared" si="127"/>
        <v>0.10344827586206896</v>
      </c>
      <c r="D1090" s="230">
        <v>1.6E-2</v>
      </c>
      <c r="E1090" s="231">
        <v>3.3898305084745763E-2</v>
      </c>
      <c r="F1090" s="232"/>
    </row>
    <row r="1091" spans="1:6" ht="13.5">
      <c r="A1091" s="227"/>
      <c r="B1091" s="228" t="s">
        <v>25</v>
      </c>
      <c r="C1091" s="229">
        <f t="shared" si="127"/>
        <v>9.0909090909090912E-2</v>
      </c>
      <c r="D1091" s="230">
        <v>4.2000000000000003E-2</v>
      </c>
      <c r="E1091" s="231">
        <v>0</v>
      </c>
      <c r="F1091" s="232"/>
    </row>
    <row r="1092" spans="1:6" ht="13.5">
      <c r="A1092" s="227"/>
      <c r="B1092" s="228" t="s">
        <v>11</v>
      </c>
      <c r="C1092" s="229">
        <f t="shared" si="127"/>
        <v>0.94915254237288138</v>
      </c>
      <c r="D1092" s="230">
        <v>0.88400000000000001</v>
      </c>
      <c r="E1092" s="231">
        <v>0.85483870967741937</v>
      </c>
      <c r="F1092" s="232"/>
    </row>
    <row r="1093" spans="1:6" ht="13.5">
      <c r="A1093" s="227"/>
      <c r="B1093" s="228" t="s">
        <v>32</v>
      </c>
      <c r="C1093" s="229">
        <f t="shared" si="127"/>
        <v>0</v>
      </c>
      <c r="D1093" s="230"/>
      <c r="E1093" s="231">
        <v>0</v>
      </c>
      <c r="F1093" s="232"/>
    </row>
    <row r="1094" spans="1:6" ht="13.5">
      <c r="A1094" s="227"/>
      <c r="B1094" s="228" t="s">
        <v>7</v>
      </c>
      <c r="C1094" s="229">
        <f t="shared" si="127"/>
        <v>0.44444444444444442</v>
      </c>
      <c r="D1094" s="230">
        <v>7.3999999999999996E-2</v>
      </c>
      <c r="E1094" s="231">
        <v>8.8235294117647065E-2</v>
      </c>
      <c r="F1094" s="232"/>
    </row>
    <row r="1095" spans="1:6" ht="13.5">
      <c r="A1095" s="227"/>
      <c r="B1095" s="228" t="s">
        <v>83</v>
      </c>
      <c r="C1095" s="229">
        <f t="shared" si="127"/>
        <v>0.6428571428571429</v>
      </c>
      <c r="D1095" s="230">
        <v>0.66700000000000004</v>
      </c>
      <c r="E1095" s="231">
        <v>0.36842105263157898</v>
      </c>
      <c r="F1095" s="232"/>
    </row>
    <row r="1096" spans="1:6" ht="13.5">
      <c r="A1096" s="227"/>
      <c r="B1096" s="235"/>
      <c r="C1096" s="236"/>
      <c r="D1096" s="237"/>
      <c r="E1096" s="238"/>
      <c r="F1096" s="239"/>
    </row>
    <row r="1097" spans="1:6" ht="13.5">
      <c r="A1097" s="240"/>
      <c r="B1097" s="241" t="s">
        <v>3</v>
      </c>
      <c r="C1097" s="242">
        <f t="shared" si="127"/>
        <v>0.32053941908713696</v>
      </c>
      <c r="D1097" s="243">
        <v>0.23699999999999999</v>
      </c>
      <c r="E1097" s="244">
        <v>0.27769784172661871</v>
      </c>
      <c r="F1097" s="245">
        <f>D1097-E1097</f>
        <v>-4.0697841726618722E-2</v>
      </c>
    </row>
    <row r="1102" spans="1:6" ht="13.15" customHeight="1">
      <c r="A1102" s="213"/>
      <c r="B1102" s="214"/>
      <c r="C1102" s="320" t="s">
        <v>56</v>
      </c>
      <c r="D1102" s="321"/>
      <c r="E1102" s="321"/>
      <c r="F1102" s="322"/>
    </row>
    <row r="1103" spans="1:6">
      <c r="A1103" s="215"/>
      <c r="B1103" s="216"/>
      <c r="C1103" s="323" t="s">
        <v>27</v>
      </c>
      <c r="D1103" s="324"/>
      <c r="E1103" s="324"/>
      <c r="F1103" s="325"/>
    </row>
    <row r="1104" spans="1:6" ht="45">
      <c r="A1104" s="215"/>
      <c r="B1104" s="216"/>
      <c r="C1104" s="217">
        <v>2010</v>
      </c>
      <c r="D1104" s="218">
        <v>2005</v>
      </c>
      <c r="E1104" s="219">
        <v>2000</v>
      </c>
      <c r="F1104" s="220" t="s">
        <v>35</v>
      </c>
    </row>
    <row r="1105" spans="1:6" ht="13.5">
      <c r="A1105" s="221" t="s">
        <v>30</v>
      </c>
      <c r="B1105" s="222" t="s">
        <v>5</v>
      </c>
      <c r="C1105" s="223">
        <f>G154</f>
        <v>2.9411764705882353E-2</v>
      </c>
      <c r="D1105" s="224">
        <v>0</v>
      </c>
      <c r="E1105" s="225">
        <v>0.1111111111111111</v>
      </c>
      <c r="F1105" s="226">
        <f>D1105-E1105</f>
        <v>-0.1111111111111111</v>
      </c>
    </row>
    <row r="1106" spans="1:6" ht="13.5">
      <c r="A1106" s="227"/>
      <c r="B1106" s="228" t="s">
        <v>6</v>
      </c>
      <c r="C1106" s="229">
        <f t="shared" ref="C1106:C1136" si="129">G155</f>
        <v>0.36363636363636365</v>
      </c>
      <c r="D1106" s="230">
        <v>0.154</v>
      </c>
      <c r="E1106" s="231">
        <v>0.11428571428571428</v>
      </c>
      <c r="F1106" s="232">
        <f>D1106-E1106</f>
        <v>3.9714285714285716E-2</v>
      </c>
    </row>
    <row r="1107" spans="1:6" ht="13.5">
      <c r="A1107" s="227"/>
      <c r="B1107" s="228" t="s">
        <v>64</v>
      </c>
      <c r="C1107" s="229">
        <f t="shared" si="129"/>
        <v>0.16666666666666666</v>
      </c>
      <c r="D1107" s="230"/>
      <c r="E1107" s="231"/>
      <c r="F1107" s="232"/>
    </row>
    <row r="1108" spans="1:6" ht="13.5">
      <c r="A1108" s="227"/>
      <c r="B1108" s="228" t="s">
        <v>65</v>
      </c>
      <c r="C1108" s="229">
        <f t="shared" si="129"/>
        <v>0.43396226415094341</v>
      </c>
      <c r="D1108" s="230"/>
      <c r="E1108" s="231"/>
      <c r="F1108" s="232"/>
    </row>
    <row r="1109" spans="1:6" ht="13.5">
      <c r="A1109" s="227"/>
      <c r="B1109" s="228" t="s">
        <v>16</v>
      </c>
      <c r="C1109" s="229">
        <f t="shared" si="129"/>
        <v>0.2</v>
      </c>
      <c r="D1109" s="230">
        <v>0.13300000000000001</v>
      </c>
      <c r="E1109" s="231"/>
      <c r="F1109" s="232">
        <f>D1109-E1109</f>
        <v>0.13300000000000001</v>
      </c>
    </row>
    <row r="1110" spans="1:6" ht="13.15" customHeight="1">
      <c r="A1110" s="227"/>
      <c r="B1110" s="228" t="s">
        <v>8</v>
      </c>
      <c r="C1110" s="229">
        <f t="shared" si="129"/>
        <v>0.90476190476190477</v>
      </c>
      <c r="D1110" s="230">
        <v>0.76100000000000001</v>
      </c>
      <c r="E1110" s="231"/>
      <c r="F1110" s="232"/>
    </row>
    <row r="1111" spans="1:6" ht="13.5">
      <c r="A1111" s="227"/>
      <c r="B1111" s="228" t="s">
        <v>10</v>
      </c>
      <c r="C1111" s="233">
        <f t="shared" si="129"/>
        <v>0.6</v>
      </c>
      <c r="D1111" s="230">
        <v>0</v>
      </c>
      <c r="E1111" s="231">
        <v>0</v>
      </c>
      <c r="F1111" s="232">
        <f t="shared" ref="F1111:F1116" si="130">D1111-E1111</f>
        <v>0</v>
      </c>
    </row>
    <row r="1112" spans="1:6" ht="13.5">
      <c r="A1112" s="227"/>
      <c r="B1112" s="228" t="s">
        <v>12</v>
      </c>
      <c r="C1112" s="229">
        <f t="shared" si="129"/>
        <v>0</v>
      </c>
      <c r="D1112" s="230">
        <v>6.7000000000000004E-2</v>
      </c>
      <c r="E1112" s="231"/>
      <c r="F1112" s="232">
        <f t="shared" si="130"/>
        <v>6.7000000000000004E-2</v>
      </c>
    </row>
    <row r="1113" spans="1:6" ht="13.5">
      <c r="A1113" s="227"/>
      <c r="B1113" s="228" t="s">
        <v>13</v>
      </c>
      <c r="C1113" s="229">
        <f t="shared" si="129"/>
        <v>0.29268292682926828</v>
      </c>
      <c r="D1113" s="230">
        <v>0.371</v>
      </c>
      <c r="E1113" s="231">
        <v>5.8823529411764712E-2</v>
      </c>
      <c r="F1113" s="232">
        <f t="shared" si="130"/>
        <v>0.31217647058823528</v>
      </c>
    </row>
    <row r="1114" spans="1:6" ht="13.5">
      <c r="A1114" s="227"/>
      <c r="B1114" s="228" t="s">
        <v>14</v>
      </c>
      <c r="C1114" s="229">
        <f t="shared" si="129"/>
        <v>0.56000000000000005</v>
      </c>
      <c r="D1114" s="230">
        <v>0.47599999999999998</v>
      </c>
      <c r="E1114" s="231">
        <v>0.36111111111111116</v>
      </c>
      <c r="F1114" s="232">
        <f t="shared" si="130"/>
        <v>0.11488888888888882</v>
      </c>
    </row>
    <row r="1115" spans="1:6" ht="13.5">
      <c r="A1115" s="227"/>
      <c r="B1115" s="228" t="s">
        <v>66</v>
      </c>
      <c r="C1115" s="229">
        <f t="shared" si="129"/>
        <v>0.125</v>
      </c>
      <c r="D1115" s="230"/>
      <c r="E1115" s="231"/>
      <c r="F1115" s="232">
        <f t="shared" si="130"/>
        <v>0</v>
      </c>
    </row>
    <row r="1116" spans="1:6" ht="13.5">
      <c r="A1116" s="227"/>
      <c r="B1116" s="228" t="s">
        <v>9</v>
      </c>
      <c r="C1116" s="229">
        <f t="shared" si="129"/>
        <v>0.17</v>
      </c>
      <c r="D1116" s="230">
        <v>6.9000000000000006E-2</v>
      </c>
      <c r="E1116" s="231">
        <v>3.1914893617021274E-2</v>
      </c>
      <c r="F1116" s="232">
        <f t="shared" si="130"/>
        <v>3.7085106382978732E-2</v>
      </c>
    </row>
    <row r="1117" spans="1:6" ht="13.5">
      <c r="A1117" s="227"/>
      <c r="B1117" s="228" t="s">
        <v>15</v>
      </c>
      <c r="C1117" s="229">
        <f t="shared" si="129"/>
        <v>1</v>
      </c>
      <c r="D1117" s="230">
        <v>0.71399999999999997</v>
      </c>
      <c r="E1117" s="231">
        <v>0.9</v>
      </c>
      <c r="F1117" s="232"/>
    </row>
    <row r="1118" spans="1:6" ht="13.5">
      <c r="A1118" s="227"/>
      <c r="B1118" s="228" t="s">
        <v>17</v>
      </c>
      <c r="C1118" s="229">
        <f t="shared" si="129"/>
        <v>0.2978723404255319</v>
      </c>
      <c r="D1118" s="230">
        <v>0.27400000000000002</v>
      </c>
      <c r="E1118" s="231">
        <v>0.22413793103448276</v>
      </c>
      <c r="F1118" s="232"/>
    </row>
    <row r="1119" spans="1:6" ht="13.5">
      <c r="A1119" s="227"/>
      <c r="B1119" s="228" t="s">
        <v>18</v>
      </c>
      <c r="C1119" s="229">
        <f t="shared" si="129"/>
        <v>0.7</v>
      </c>
      <c r="D1119" s="230">
        <v>0.42199999999999999</v>
      </c>
      <c r="E1119" s="231"/>
      <c r="F1119" s="232"/>
    </row>
    <row r="1120" spans="1:6" ht="13.5">
      <c r="A1120" s="227"/>
      <c r="B1120" s="228" t="s">
        <v>19</v>
      </c>
      <c r="C1120" s="229">
        <f t="shared" si="129"/>
        <v>0.6517857142857143</v>
      </c>
      <c r="D1120" s="234">
        <v>0.58799999999999997</v>
      </c>
      <c r="E1120" s="231"/>
      <c r="F1120" s="232">
        <f>D1120-E1120</f>
        <v>0.58799999999999997</v>
      </c>
    </row>
    <row r="1121" spans="1:6" ht="13.5">
      <c r="A1121" s="227"/>
      <c r="B1121" s="228" t="s">
        <v>67</v>
      </c>
      <c r="C1121" s="229">
        <f t="shared" si="129"/>
        <v>7.6923076923076927E-2</v>
      </c>
      <c r="D1121" s="230"/>
      <c r="E1121" s="231"/>
      <c r="F1121" s="232">
        <f>D1121-E1121</f>
        <v>0</v>
      </c>
    </row>
    <row r="1122" spans="1:6" ht="13.5">
      <c r="A1122" s="227"/>
      <c r="B1122" s="228" t="s">
        <v>20</v>
      </c>
      <c r="C1122" s="229">
        <f t="shared" si="129"/>
        <v>0.25</v>
      </c>
      <c r="D1122" s="230">
        <v>0</v>
      </c>
      <c r="E1122" s="231"/>
      <c r="F1122" s="232"/>
    </row>
    <row r="1123" spans="1:6" ht="13.5">
      <c r="A1123" s="227"/>
      <c r="B1123" s="228" t="s">
        <v>26</v>
      </c>
      <c r="C1123" s="229">
        <f t="shared" si="129"/>
        <v>0.6</v>
      </c>
      <c r="D1123" s="230">
        <v>0</v>
      </c>
      <c r="E1123" s="231"/>
      <c r="F1123" s="232">
        <f>D1123-E1123</f>
        <v>0</v>
      </c>
    </row>
    <row r="1124" spans="1:6" ht="13.5">
      <c r="A1124" s="227"/>
      <c r="B1124" s="228" t="s">
        <v>21</v>
      </c>
      <c r="C1124" s="229">
        <f t="shared" si="129"/>
        <v>0.36363636363636365</v>
      </c>
      <c r="D1124" s="230">
        <v>0.154</v>
      </c>
      <c r="E1124" s="231">
        <v>0.16666666666666669</v>
      </c>
      <c r="F1124" s="232">
        <f>D1124-E1124</f>
        <v>-1.2666666666666687E-2</v>
      </c>
    </row>
    <row r="1125" spans="1:6" ht="13.5">
      <c r="A1125" s="227"/>
      <c r="B1125" s="228" t="s">
        <v>22</v>
      </c>
      <c r="C1125" s="229">
        <f t="shared" si="129"/>
        <v>0.5714285714285714</v>
      </c>
      <c r="D1125" s="230">
        <v>0.75</v>
      </c>
      <c r="E1125" s="231">
        <v>0.59090909090909094</v>
      </c>
      <c r="F1125" s="232">
        <f>D1125-E1125</f>
        <v>0.15909090909090906</v>
      </c>
    </row>
    <row r="1126" spans="1:6" ht="13.5">
      <c r="A1126" s="227"/>
      <c r="B1126" s="228" t="s">
        <v>23</v>
      </c>
      <c r="C1126" s="229">
        <f t="shared" si="129"/>
        <v>2.9411764705882353E-2</v>
      </c>
      <c r="D1126" s="230">
        <v>0.23100000000000001</v>
      </c>
      <c r="E1126" s="231"/>
      <c r="F1126" s="232">
        <f>D1126-E1126</f>
        <v>0.23100000000000001</v>
      </c>
    </row>
    <row r="1127" spans="1:6" ht="13.5">
      <c r="A1127" s="227"/>
      <c r="B1127" s="228" t="s">
        <v>68</v>
      </c>
      <c r="C1127" s="229">
        <f t="shared" si="129"/>
        <v>0.92307692307692313</v>
      </c>
      <c r="D1127" s="230"/>
      <c r="E1127" s="231"/>
      <c r="F1127" s="232">
        <f>D1127-E1127</f>
        <v>0</v>
      </c>
    </row>
    <row r="1128" spans="1:6" ht="13.5">
      <c r="A1128" s="227"/>
      <c r="B1128" s="228" t="s">
        <v>69</v>
      </c>
      <c r="C1128" s="229">
        <f t="shared" si="129"/>
        <v>0.10714285714285714</v>
      </c>
      <c r="D1128" s="230"/>
      <c r="E1128" s="231"/>
      <c r="F1128" s="232"/>
    </row>
    <row r="1129" spans="1:6" ht="13.5">
      <c r="A1129" s="227"/>
      <c r="B1129" s="228" t="s">
        <v>63</v>
      </c>
      <c r="C1129" s="229">
        <f t="shared" si="129"/>
        <v>0.15517241379310345</v>
      </c>
      <c r="D1129" s="230">
        <v>0.26200000000000001</v>
      </c>
      <c r="E1129" s="231">
        <v>6.7796610169491525E-2</v>
      </c>
      <c r="F1129" s="232"/>
    </row>
    <row r="1130" spans="1:6" ht="13.5">
      <c r="A1130" s="227"/>
      <c r="B1130" s="228" t="s">
        <v>25</v>
      </c>
      <c r="C1130" s="229">
        <f t="shared" si="129"/>
        <v>0.18181818181818182</v>
      </c>
      <c r="D1130" s="230">
        <v>0.16700000000000001</v>
      </c>
      <c r="E1130" s="231">
        <v>8.6956521739130432E-2</v>
      </c>
      <c r="F1130" s="232"/>
    </row>
    <row r="1131" spans="1:6" ht="13.5">
      <c r="A1131" s="227"/>
      <c r="B1131" s="228" t="s">
        <v>11</v>
      </c>
      <c r="C1131" s="229">
        <f t="shared" si="129"/>
        <v>0.84745762711864403</v>
      </c>
      <c r="D1131" s="230">
        <v>0.76800000000000002</v>
      </c>
      <c r="E1131" s="231">
        <v>0.74193548387096764</v>
      </c>
      <c r="F1131" s="232"/>
    </row>
    <row r="1132" spans="1:6" ht="13.5">
      <c r="A1132" s="227"/>
      <c r="B1132" s="228" t="s">
        <v>32</v>
      </c>
      <c r="C1132" s="229">
        <f t="shared" si="129"/>
        <v>0.44444444444444442</v>
      </c>
      <c r="D1132" s="230"/>
      <c r="E1132" s="231">
        <v>0.6</v>
      </c>
      <c r="F1132" s="232"/>
    </row>
    <row r="1133" spans="1:6" ht="13.5">
      <c r="A1133" s="227"/>
      <c r="B1133" s="228" t="s">
        <v>7</v>
      </c>
      <c r="C1133" s="229">
        <f t="shared" si="129"/>
        <v>0.16666666666666666</v>
      </c>
      <c r="D1133" s="230">
        <v>7.3999999999999996E-2</v>
      </c>
      <c r="E1133" s="231">
        <v>0.11764705882352942</v>
      </c>
      <c r="F1133" s="232"/>
    </row>
    <row r="1134" spans="1:6" ht="13.5">
      <c r="A1134" s="227"/>
      <c r="B1134" s="228" t="s">
        <v>83</v>
      </c>
      <c r="C1134" s="229">
        <f t="shared" si="129"/>
        <v>0.9285714285714286</v>
      </c>
      <c r="D1134" s="230">
        <v>0.88900000000000001</v>
      </c>
      <c r="E1134" s="231">
        <v>0.64473684210526316</v>
      </c>
      <c r="F1134" s="232"/>
    </row>
    <row r="1135" spans="1:6" ht="13.5">
      <c r="A1135" s="227"/>
      <c r="B1135" s="235"/>
      <c r="C1135" s="236"/>
      <c r="D1135" s="237"/>
      <c r="E1135" s="238"/>
      <c r="F1135" s="239"/>
    </row>
    <row r="1136" spans="1:6" ht="13.5">
      <c r="A1136" s="240"/>
      <c r="B1136" s="241" t="s">
        <v>3</v>
      </c>
      <c r="C1136" s="242">
        <f t="shared" si="129"/>
        <v>0.4170124481327801</v>
      </c>
      <c r="D1136" s="243">
        <v>0.33600000000000002</v>
      </c>
      <c r="E1136" s="244">
        <v>0.28920863309352518</v>
      </c>
      <c r="F1136" s="245">
        <f>D1136-E1136</f>
        <v>4.6791366906474841E-2</v>
      </c>
    </row>
    <row r="1138" spans="1:6" ht="13.15" customHeight="1">
      <c r="A1138" s="213"/>
      <c r="B1138" s="214"/>
      <c r="C1138" s="320" t="s">
        <v>57</v>
      </c>
      <c r="D1138" s="321"/>
      <c r="E1138" s="321"/>
      <c r="F1138" s="322"/>
    </row>
    <row r="1139" spans="1:6">
      <c r="A1139" s="215"/>
      <c r="B1139" s="216"/>
      <c r="C1139" s="323" t="s">
        <v>27</v>
      </c>
      <c r="D1139" s="324"/>
      <c r="E1139" s="324"/>
      <c r="F1139" s="325"/>
    </row>
    <row r="1140" spans="1:6" ht="45">
      <c r="A1140" s="215"/>
      <c r="B1140" s="216"/>
      <c r="C1140" s="217">
        <v>2010</v>
      </c>
      <c r="D1140" s="218">
        <v>2005</v>
      </c>
      <c r="E1140" s="219">
        <v>2000</v>
      </c>
      <c r="F1140" s="220" t="s">
        <v>35</v>
      </c>
    </row>
    <row r="1141" spans="1:6" ht="13.5">
      <c r="A1141" s="221" t="s">
        <v>30</v>
      </c>
      <c r="B1141" s="222" t="s">
        <v>5</v>
      </c>
      <c r="C1141" s="223">
        <f>H154</f>
        <v>0.91176470588235292</v>
      </c>
      <c r="D1141" s="224">
        <v>0.73299999999999998</v>
      </c>
      <c r="E1141" s="225">
        <v>0.77777777777777768</v>
      </c>
      <c r="F1141" s="226">
        <f>D1141-E1141</f>
        <v>-4.4777777777777694E-2</v>
      </c>
    </row>
    <row r="1142" spans="1:6" ht="13.5">
      <c r="A1142" s="227"/>
      <c r="B1142" s="228" t="s">
        <v>6</v>
      </c>
      <c r="C1142" s="229">
        <f t="shared" ref="C1142:C1172" si="131">H155</f>
        <v>0.78787878787878785</v>
      </c>
      <c r="D1142" s="230">
        <v>0.69199999999999995</v>
      </c>
      <c r="E1142" s="231">
        <v>0.54285714285714282</v>
      </c>
      <c r="F1142" s="232">
        <f>D1142-E1142</f>
        <v>0.14914285714285713</v>
      </c>
    </row>
    <row r="1143" spans="1:6" ht="13.5">
      <c r="A1143" s="227"/>
      <c r="B1143" s="228" t="s">
        <v>64</v>
      </c>
      <c r="C1143" s="229">
        <f t="shared" si="131"/>
        <v>0.83333333333333337</v>
      </c>
      <c r="D1143" s="230"/>
      <c r="E1143" s="231"/>
      <c r="F1143" s="232"/>
    </row>
    <row r="1144" spans="1:6" ht="13.5">
      <c r="A1144" s="227"/>
      <c r="B1144" s="228" t="s">
        <v>65</v>
      </c>
      <c r="C1144" s="229">
        <f t="shared" si="131"/>
        <v>0.26415094339622641</v>
      </c>
      <c r="D1144" s="230"/>
      <c r="E1144" s="231"/>
      <c r="F1144" s="232"/>
    </row>
    <row r="1145" spans="1:6" ht="13.5">
      <c r="A1145" s="227"/>
      <c r="B1145" s="228" t="s">
        <v>16</v>
      </c>
      <c r="C1145" s="229">
        <f t="shared" si="131"/>
        <v>0.2857142857142857</v>
      </c>
      <c r="D1145" s="230">
        <v>0.2</v>
      </c>
      <c r="E1145" s="231"/>
      <c r="F1145" s="232">
        <f>D1145-E1145</f>
        <v>0.2</v>
      </c>
    </row>
    <row r="1146" spans="1:6" ht="13.15" customHeight="1">
      <c r="A1146" s="227"/>
      <c r="B1146" s="228" t="s">
        <v>8</v>
      </c>
      <c r="C1146" s="229">
        <f t="shared" si="131"/>
        <v>0.76190476190476186</v>
      </c>
      <c r="D1146" s="230">
        <v>0.59699999999999998</v>
      </c>
      <c r="E1146" s="231"/>
      <c r="F1146" s="232"/>
    </row>
    <row r="1147" spans="1:6" ht="13.5">
      <c r="A1147" s="227"/>
      <c r="B1147" s="228" t="s">
        <v>10</v>
      </c>
      <c r="C1147" s="233">
        <f t="shared" si="131"/>
        <v>1</v>
      </c>
      <c r="D1147" s="230">
        <v>1</v>
      </c>
      <c r="E1147" s="231">
        <v>0.875</v>
      </c>
      <c r="F1147" s="232">
        <f t="shared" ref="F1147:F1152" si="132">D1147-E1147</f>
        <v>0.125</v>
      </c>
    </row>
    <row r="1148" spans="1:6" ht="13.5">
      <c r="A1148" s="227"/>
      <c r="B1148" s="228" t="s">
        <v>12</v>
      </c>
      <c r="C1148" s="229">
        <f t="shared" si="131"/>
        <v>0.29411764705882354</v>
      </c>
      <c r="D1148" s="230">
        <v>0.4</v>
      </c>
      <c r="E1148" s="231"/>
      <c r="F1148" s="232">
        <f t="shared" si="132"/>
        <v>0.4</v>
      </c>
    </row>
    <row r="1149" spans="1:6" ht="13.5">
      <c r="A1149" s="227"/>
      <c r="B1149" s="228" t="s">
        <v>13</v>
      </c>
      <c r="C1149" s="229">
        <f t="shared" si="131"/>
        <v>0.53658536585365857</v>
      </c>
      <c r="D1149" s="230">
        <v>0.57099999999999995</v>
      </c>
      <c r="E1149" s="231">
        <v>0.2745098039215686</v>
      </c>
      <c r="F1149" s="232">
        <f t="shared" si="132"/>
        <v>0.29649019607843136</v>
      </c>
    </row>
    <row r="1150" spans="1:6" ht="13.5">
      <c r="A1150" s="227"/>
      <c r="B1150" s="228" t="s">
        <v>14</v>
      </c>
      <c r="C1150" s="229">
        <f t="shared" si="131"/>
        <v>0.84</v>
      </c>
      <c r="D1150" s="230">
        <v>0.57099999999999995</v>
      </c>
      <c r="E1150" s="231">
        <v>0.52777777777777779</v>
      </c>
      <c r="F1150" s="232">
        <f t="shared" si="132"/>
        <v>4.3222222222222162E-2</v>
      </c>
    </row>
    <row r="1151" spans="1:6" ht="13.5">
      <c r="A1151" s="227"/>
      <c r="B1151" s="228" t="s">
        <v>66</v>
      </c>
      <c r="C1151" s="229">
        <f t="shared" si="131"/>
        <v>0.25</v>
      </c>
      <c r="D1151" s="230"/>
      <c r="E1151" s="231"/>
      <c r="F1151" s="232">
        <f t="shared" si="132"/>
        <v>0</v>
      </c>
    </row>
    <row r="1152" spans="1:6" ht="13.5">
      <c r="A1152" s="227"/>
      <c r="B1152" s="228" t="s">
        <v>9</v>
      </c>
      <c r="C1152" s="229">
        <f t="shared" si="131"/>
        <v>0.86</v>
      </c>
      <c r="D1152" s="230">
        <v>0.86299999999999999</v>
      </c>
      <c r="E1152" s="231">
        <v>0.84042553191489366</v>
      </c>
      <c r="F1152" s="232">
        <f t="shared" si="132"/>
        <v>2.2574468085106325E-2</v>
      </c>
    </row>
    <row r="1153" spans="1:6" ht="13.5">
      <c r="A1153" s="227"/>
      <c r="B1153" s="228" t="s">
        <v>15</v>
      </c>
      <c r="C1153" s="229">
        <f t="shared" si="131"/>
        <v>0.77419354838709675</v>
      </c>
      <c r="D1153" s="230">
        <v>0.42899999999999999</v>
      </c>
      <c r="E1153" s="231">
        <v>0.5</v>
      </c>
      <c r="F1153" s="232"/>
    </row>
    <row r="1154" spans="1:6" ht="13.5">
      <c r="A1154" s="227"/>
      <c r="B1154" s="228" t="s">
        <v>17</v>
      </c>
      <c r="C1154" s="229">
        <f t="shared" si="131"/>
        <v>0.78723404255319152</v>
      </c>
      <c r="D1154" s="230">
        <v>0.79</v>
      </c>
      <c r="E1154" s="231">
        <v>0.55172413793103448</v>
      </c>
      <c r="F1154" s="232"/>
    </row>
    <row r="1155" spans="1:6" ht="13.5">
      <c r="A1155" s="227"/>
      <c r="B1155" s="228" t="s">
        <v>18</v>
      </c>
      <c r="C1155" s="229">
        <f t="shared" si="131"/>
        <v>0.6333333333333333</v>
      </c>
      <c r="D1155" s="230">
        <v>0.64400000000000002</v>
      </c>
      <c r="E1155" s="231"/>
      <c r="F1155" s="232"/>
    </row>
    <row r="1156" spans="1:6" ht="13.5">
      <c r="A1156" s="227"/>
      <c r="B1156" s="228" t="s">
        <v>19</v>
      </c>
      <c r="C1156" s="229">
        <f t="shared" si="131"/>
        <v>0.6964285714285714</v>
      </c>
      <c r="D1156" s="234">
        <v>0.68600000000000005</v>
      </c>
      <c r="E1156" s="231"/>
      <c r="F1156" s="232">
        <f>D1156-E1156</f>
        <v>0.68600000000000005</v>
      </c>
    </row>
    <row r="1157" spans="1:6" ht="13.5">
      <c r="A1157" s="227"/>
      <c r="B1157" s="228" t="s">
        <v>67</v>
      </c>
      <c r="C1157" s="229">
        <f t="shared" si="131"/>
        <v>3.8461538461538464E-2</v>
      </c>
      <c r="D1157" s="230"/>
      <c r="E1157" s="231"/>
      <c r="F1157" s="232">
        <f>D1157-E1157</f>
        <v>0</v>
      </c>
    </row>
    <row r="1158" spans="1:6" ht="13.5">
      <c r="A1158" s="227"/>
      <c r="B1158" s="228" t="s">
        <v>20</v>
      </c>
      <c r="C1158" s="229">
        <f t="shared" si="131"/>
        <v>0</v>
      </c>
      <c r="D1158" s="230">
        <v>0.375</v>
      </c>
      <c r="E1158" s="231"/>
      <c r="F1158" s="232"/>
    </row>
    <row r="1159" spans="1:6" ht="13.5">
      <c r="A1159" s="227"/>
      <c r="B1159" s="228" t="s">
        <v>26</v>
      </c>
      <c r="C1159" s="229">
        <f t="shared" si="131"/>
        <v>1</v>
      </c>
      <c r="D1159" s="230">
        <v>1</v>
      </c>
      <c r="E1159" s="231"/>
      <c r="F1159" s="232">
        <f>D1159-E1159</f>
        <v>1</v>
      </c>
    </row>
    <row r="1160" spans="1:6" ht="13.5">
      <c r="A1160" s="227"/>
      <c r="B1160" s="228" t="s">
        <v>21</v>
      </c>
      <c r="C1160" s="229">
        <f t="shared" si="131"/>
        <v>1</v>
      </c>
      <c r="D1160" s="230">
        <v>0.96199999999999997</v>
      </c>
      <c r="E1160" s="231">
        <v>0.89583333333333326</v>
      </c>
      <c r="F1160" s="232">
        <f>D1160-E1160</f>
        <v>6.6166666666666707E-2</v>
      </c>
    </row>
    <row r="1161" spans="1:6" ht="13.5">
      <c r="A1161" s="227"/>
      <c r="B1161" s="228" t="s">
        <v>22</v>
      </c>
      <c r="C1161" s="229">
        <f t="shared" si="131"/>
        <v>0.9285714285714286</v>
      </c>
      <c r="D1161" s="230">
        <v>1</v>
      </c>
      <c r="E1161" s="231">
        <v>0.68181818181818188</v>
      </c>
      <c r="F1161" s="232">
        <f>D1161-E1161</f>
        <v>0.31818181818181812</v>
      </c>
    </row>
    <row r="1162" spans="1:6" ht="13.5">
      <c r="A1162" s="227"/>
      <c r="B1162" s="228" t="s">
        <v>23</v>
      </c>
      <c r="C1162" s="229">
        <f t="shared" si="131"/>
        <v>0.14705882352941177</v>
      </c>
      <c r="D1162" s="230">
        <v>0.41</v>
      </c>
      <c r="E1162" s="231"/>
      <c r="F1162" s="232">
        <f>D1162-E1162</f>
        <v>0.41</v>
      </c>
    </row>
    <row r="1163" spans="1:6" ht="13.5">
      <c r="A1163" s="227"/>
      <c r="B1163" s="228" t="s">
        <v>68</v>
      </c>
      <c r="C1163" s="229">
        <f t="shared" si="131"/>
        <v>0.34615384615384615</v>
      </c>
      <c r="D1163" s="230"/>
      <c r="E1163" s="231"/>
      <c r="F1163" s="232">
        <f>D1163-E1163</f>
        <v>0</v>
      </c>
    </row>
    <row r="1164" spans="1:6" ht="13.5">
      <c r="A1164" s="227"/>
      <c r="B1164" s="228" t="s">
        <v>69</v>
      </c>
      <c r="C1164" s="229">
        <f t="shared" si="131"/>
        <v>0.35714285714285715</v>
      </c>
      <c r="D1164" s="230"/>
      <c r="E1164" s="231"/>
      <c r="F1164" s="232"/>
    </row>
    <row r="1165" spans="1:6" ht="13.5">
      <c r="A1165" s="227"/>
      <c r="B1165" s="228" t="s">
        <v>63</v>
      </c>
      <c r="C1165" s="229">
        <f t="shared" si="131"/>
        <v>0.36206896551724138</v>
      </c>
      <c r="D1165" s="230">
        <v>0.73799999999999999</v>
      </c>
      <c r="E1165" s="231">
        <v>0.71186440677966101</v>
      </c>
      <c r="F1165" s="232"/>
    </row>
    <row r="1166" spans="1:6" ht="13.5">
      <c r="A1166" s="227"/>
      <c r="B1166" s="228" t="s">
        <v>25</v>
      </c>
      <c r="C1166" s="229">
        <f t="shared" si="131"/>
        <v>0.86363636363636365</v>
      </c>
      <c r="D1166" s="230">
        <v>0.79200000000000004</v>
      </c>
      <c r="E1166" s="231">
        <v>0.52173913043478259</v>
      </c>
      <c r="F1166" s="232"/>
    </row>
    <row r="1167" spans="1:6" ht="13.5">
      <c r="A1167" s="227"/>
      <c r="B1167" s="228" t="s">
        <v>11</v>
      </c>
      <c r="C1167" s="229">
        <f t="shared" si="131"/>
        <v>0.98305084745762716</v>
      </c>
      <c r="D1167" s="230">
        <v>0.94199999999999995</v>
      </c>
      <c r="E1167" s="231">
        <v>0.83870967741935487</v>
      </c>
      <c r="F1167" s="232"/>
    </row>
    <row r="1168" spans="1:6" ht="13.5">
      <c r="A1168" s="227"/>
      <c r="B1168" s="228" t="s">
        <v>32</v>
      </c>
      <c r="C1168" s="229">
        <f t="shared" si="131"/>
        <v>0.83333333333333337</v>
      </c>
      <c r="D1168" s="230"/>
      <c r="E1168" s="231">
        <v>0.68</v>
      </c>
      <c r="F1168" s="232"/>
    </row>
    <row r="1169" spans="1:6" ht="13.5">
      <c r="A1169" s="227"/>
      <c r="B1169" s="228" t="s">
        <v>7</v>
      </c>
      <c r="C1169" s="229">
        <f t="shared" si="131"/>
        <v>0.88888888888888884</v>
      </c>
      <c r="D1169" s="230">
        <v>0.85199999999999998</v>
      </c>
      <c r="E1169" s="231">
        <v>0.85294117647058831</v>
      </c>
      <c r="F1169" s="232"/>
    </row>
    <row r="1170" spans="1:6" ht="13.5">
      <c r="A1170" s="227"/>
      <c r="B1170" s="228" t="s">
        <v>83</v>
      </c>
      <c r="C1170" s="229">
        <f t="shared" si="131"/>
        <v>0.7142857142857143</v>
      </c>
      <c r="D1170" s="230">
        <v>0.55600000000000005</v>
      </c>
      <c r="E1170" s="231">
        <v>0.56578947368421051</v>
      </c>
      <c r="F1170" s="232"/>
    </row>
    <row r="1171" spans="1:6" ht="13.5">
      <c r="A1171" s="227"/>
      <c r="B1171" s="235"/>
      <c r="C1171" s="236"/>
      <c r="D1171" s="237"/>
      <c r="E1171" s="238"/>
      <c r="F1171" s="239"/>
    </row>
    <row r="1172" spans="1:6" ht="13.5">
      <c r="A1172" s="240"/>
      <c r="B1172" s="241" t="s">
        <v>3</v>
      </c>
      <c r="C1172" s="242">
        <f t="shared" si="131"/>
        <v>0.63485477178423233</v>
      </c>
      <c r="D1172" s="243">
        <v>0.72</v>
      </c>
      <c r="E1172" s="244">
        <v>0.66330935251798562</v>
      </c>
      <c r="F1172" s="245">
        <f>D1172-E1172</f>
        <v>5.6690647482014356E-2</v>
      </c>
    </row>
    <row r="1174" spans="1:6">
      <c r="A1174" s="213"/>
      <c r="B1174" s="214"/>
      <c r="C1174" s="320" t="s">
        <v>58</v>
      </c>
      <c r="D1174" s="321"/>
      <c r="E1174" s="321"/>
      <c r="F1174" s="322"/>
    </row>
    <row r="1175" spans="1:6">
      <c r="A1175" s="215"/>
      <c r="B1175" s="216"/>
      <c r="C1175" s="323" t="s">
        <v>27</v>
      </c>
      <c r="D1175" s="324"/>
      <c r="E1175" s="324"/>
      <c r="F1175" s="325"/>
    </row>
    <row r="1176" spans="1:6" ht="45">
      <c r="A1176" s="215"/>
      <c r="B1176" s="216"/>
      <c r="C1176" s="217">
        <v>2010</v>
      </c>
      <c r="D1176" s="218">
        <v>2005</v>
      </c>
      <c r="E1176" s="219">
        <v>2000</v>
      </c>
      <c r="F1176" s="220" t="s">
        <v>35</v>
      </c>
    </row>
    <row r="1177" spans="1:6" ht="13.5">
      <c r="A1177" s="221" t="s">
        <v>30</v>
      </c>
      <c r="B1177" s="222" t="s">
        <v>5</v>
      </c>
      <c r="C1177" s="223">
        <f>I154</f>
        <v>0.47058823529411764</v>
      </c>
      <c r="D1177" s="224">
        <v>0.26700000000000002</v>
      </c>
      <c r="E1177" s="225">
        <v>0.44444444444444442</v>
      </c>
      <c r="F1177" s="226">
        <f>D1177-E1177</f>
        <v>-0.1774444444444444</v>
      </c>
    </row>
    <row r="1178" spans="1:6" ht="13.5">
      <c r="A1178" s="227"/>
      <c r="B1178" s="228" t="s">
        <v>6</v>
      </c>
      <c r="C1178" s="229">
        <f t="shared" ref="C1178:C1208" si="133">I155</f>
        <v>0.45454545454545453</v>
      </c>
      <c r="D1178" s="230">
        <v>7.6999999999999999E-2</v>
      </c>
      <c r="E1178" s="231">
        <v>5.7142857142857141E-2</v>
      </c>
      <c r="F1178" s="232">
        <f>D1178-E1178</f>
        <v>1.9857142857142858E-2</v>
      </c>
    </row>
    <row r="1179" spans="1:6" ht="13.5">
      <c r="A1179" s="227"/>
      <c r="B1179" s="228" t="s">
        <v>64</v>
      </c>
      <c r="C1179" s="229">
        <f t="shared" si="133"/>
        <v>0.16666666666666666</v>
      </c>
      <c r="D1179" s="230"/>
      <c r="E1179" s="231"/>
      <c r="F1179" s="232"/>
    </row>
    <row r="1180" spans="1:6" ht="13.5">
      <c r="A1180" s="227"/>
      <c r="B1180" s="228" t="s">
        <v>65</v>
      </c>
      <c r="C1180" s="229">
        <f t="shared" si="133"/>
        <v>1.8867924528301886E-2</v>
      </c>
      <c r="D1180" s="230"/>
      <c r="E1180" s="231"/>
      <c r="F1180" s="232"/>
    </row>
    <row r="1181" spans="1:6" ht="13.5">
      <c r="A1181" s="227"/>
      <c r="B1181" s="228" t="s">
        <v>16</v>
      </c>
      <c r="C1181" s="229">
        <f t="shared" si="133"/>
        <v>5.7142857142857141E-2</v>
      </c>
      <c r="D1181" s="230">
        <v>0</v>
      </c>
      <c r="E1181" s="231"/>
      <c r="F1181" s="232">
        <f>D1181-E1181</f>
        <v>0</v>
      </c>
    </row>
    <row r="1182" spans="1:6" ht="13.15" customHeight="1">
      <c r="A1182" s="227"/>
      <c r="B1182" s="228" t="s">
        <v>8</v>
      </c>
      <c r="C1182" s="229">
        <f t="shared" si="133"/>
        <v>0.30952380952380953</v>
      </c>
      <c r="D1182" s="230">
        <v>0.03</v>
      </c>
      <c r="E1182" s="231"/>
      <c r="F1182" s="232"/>
    </row>
    <row r="1183" spans="1:6" ht="13.5">
      <c r="A1183" s="227"/>
      <c r="B1183" s="228" t="s">
        <v>10</v>
      </c>
      <c r="C1183" s="233">
        <f t="shared" si="133"/>
        <v>0.6</v>
      </c>
      <c r="D1183" s="230">
        <v>0</v>
      </c>
      <c r="E1183" s="231">
        <v>0</v>
      </c>
      <c r="F1183" s="232">
        <f t="shared" ref="F1183:F1188" si="134">D1183-E1183</f>
        <v>0</v>
      </c>
    </row>
    <row r="1184" spans="1:6" ht="13.5">
      <c r="A1184" s="227"/>
      <c r="B1184" s="228" t="s">
        <v>12</v>
      </c>
      <c r="C1184" s="229">
        <f t="shared" si="133"/>
        <v>5.8823529411764705E-2</v>
      </c>
      <c r="D1184" s="230">
        <v>0</v>
      </c>
      <c r="E1184" s="231"/>
      <c r="F1184" s="232">
        <f t="shared" si="134"/>
        <v>0</v>
      </c>
    </row>
    <row r="1185" spans="1:6" ht="13.5">
      <c r="A1185" s="227"/>
      <c r="B1185" s="228" t="s">
        <v>13</v>
      </c>
      <c r="C1185" s="229">
        <f t="shared" si="133"/>
        <v>9.7560975609756101E-2</v>
      </c>
      <c r="D1185" s="230">
        <v>5.7000000000000002E-2</v>
      </c>
      <c r="E1185" s="231">
        <v>0</v>
      </c>
      <c r="F1185" s="232">
        <f t="shared" si="134"/>
        <v>5.7000000000000002E-2</v>
      </c>
    </row>
    <row r="1186" spans="1:6" ht="13.5">
      <c r="A1186" s="227"/>
      <c r="B1186" s="228" t="s">
        <v>14</v>
      </c>
      <c r="C1186" s="229">
        <f t="shared" si="133"/>
        <v>0.12</v>
      </c>
      <c r="D1186" s="230">
        <v>4.8000000000000001E-2</v>
      </c>
      <c r="E1186" s="231">
        <v>9.722222222222221E-2</v>
      </c>
      <c r="F1186" s="232">
        <f t="shared" si="134"/>
        <v>-4.9222222222222209E-2</v>
      </c>
    </row>
    <row r="1187" spans="1:6" ht="13.5">
      <c r="A1187" s="227"/>
      <c r="B1187" s="228" t="s">
        <v>66</v>
      </c>
      <c r="C1187" s="229">
        <f t="shared" si="133"/>
        <v>0</v>
      </c>
      <c r="D1187" s="230"/>
      <c r="E1187" s="231"/>
      <c r="F1187" s="232">
        <f t="shared" si="134"/>
        <v>0</v>
      </c>
    </row>
    <row r="1188" spans="1:6" ht="13.5">
      <c r="A1188" s="227"/>
      <c r="B1188" s="228" t="s">
        <v>9</v>
      </c>
      <c r="C1188" s="229">
        <f t="shared" si="133"/>
        <v>0.56000000000000005</v>
      </c>
      <c r="D1188" s="230">
        <v>0.42</v>
      </c>
      <c r="E1188" s="231">
        <v>0.42553191489361702</v>
      </c>
      <c r="F1188" s="232">
        <f t="shared" si="134"/>
        <v>-5.5319148936170404E-3</v>
      </c>
    </row>
    <row r="1189" spans="1:6" ht="13.5">
      <c r="A1189" s="227"/>
      <c r="B1189" s="228" t="s">
        <v>15</v>
      </c>
      <c r="C1189" s="229">
        <f t="shared" si="133"/>
        <v>9.6774193548387094E-2</v>
      </c>
      <c r="D1189" s="230">
        <v>0.214</v>
      </c>
      <c r="E1189" s="231">
        <v>0</v>
      </c>
      <c r="F1189" s="232"/>
    </row>
    <row r="1190" spans="1:6" ht="13.5">
      <c r="A1190" s="227"/>
      <c r="B1190" s="228" t="s">
        <v>17</v>
      </c>
      <c r="C1190" s="229">
        <f t="shared" si="133"/>
        <v>0.14893617021276595</v>
      </c>
      <c r="D1190" s="230">
        <v>6.5000000000000002E-2</v>
      </c>
      <c r="E1190" s="231">
        <v>8.6206896551724144E-2</v>
      </c>
      <c r="F1190" s="232"/>
    </row>
    <row r="1191" spans="1:6" ht="13.5">
      <c r="A1191" s="227"/>
      <c r="B1191" s="228" t="s">
        <v>18</v>
      </c>
      <c r="C1191" s="229">
        <f t="shared" si="133"/>
        <v>0.33333333333333331</v>
      </c>
      <c r="D1191" s="230">
        <v>0.17799999999999999</v>
      </c>
      <c r="E1191" s="231"/>
      <c r="F1191" s="232"/>
    </row>
    <row r="1192" spans="1:6" ht="13.5">
      <c r="A1192" s="227"/>
      <c r="B1192" s="228" t="s">
        <v>19</v>
      </c>
      <c r="C1192" s="229">
        <f t="shared" si="133"/>
        <v>0.23214285714285715</v>
      </c>
      <c r="D1192" s="234">
        <v>0.17599999999999999</v>
      </c>
      <c r="E1192" s="231"/>
      <c r="F1192" s="232">
        <f>D1192-E1192</f>
        <v>0.17599999999999999</v>
      </c>
    </row>
    <row r="1193" spans="1:6" ht="13.5">
      <c r="A1193" s="227"/>
      <c r="B1193" s="228" t="s">
        <v>67</v>
      </c>
      <c r="C1193" s="229">
        <f t="shared" si="133"/>
        <v>3.8461538461538464E-2</v>
      </c>
      <c r="D1193" s="230"/>
      <c r="E1193" s="231"/>
      <c r="F1193" s="232">
        <f>D1193-E1193</f>
        <v>0</v>
      </c>
    </row>
    <row r="1194" spans="1:6" ht="13.5">
      <c r="A1194" s="227"/>
      <c r="B1194" s="228" t="s">
        <v>20</v>
      </c>
      <c r="C1194" s="229">
        <f t="shared" si="133"/>
        <v>0</v>
      </c>
      <c r="D1194" s="230">
        <v>0</v>
      </c>
      <c r="E1194" s="231"/>
      <c r="F1194" s="232"/>
    </row>
    <row r="1195" spans="1:6" ht="13.5">
      <c r="A1195" s="227"/>
      <c r="B1195" s="228" t="s">
        <v>26</v>
      </c>
      <c r="C1195" s="229">
        <f t="shared" si="133"/>
        <v>0.4</v>
      </c>
      <c r="D1195" s="230">
        <v>0.25</v>
      </c>
      <c r="E1195" s="231"/>
      <c r="F1195" s="232">
        <f>D1195-E1195</f>
        <v>0.25</v>
      </c>
    </row>
    <row r="1196" spans="1:6" ht="13.5">
      <c r="A1196" s="227"/>
      <c r="B1196" s="228" t="s">
        <v>21</v>
      </c>
      <c r="C1196" s="229">
        <f t="shared" si="133"/>
        <v>0.90909090909090906</v>
      </c>
      <c r="D1196" s="230">
        <v>0.88500000000000001</v>
      </c>
      <c r="E1196" s="231">
        <v>0.52083333333333337</v>
      </c>
      <c r="F1196" s="232">
        <f>D1196-E1196</f>
        <v>0.36416666666666664</v>
      </c>
    </row>
    <row r="1197" spans="1:6" ht="13.5">
      <c r="A1197" s="227"/>
      <c r="B1197" s="228" t="s">
        <v>22</v>
      </c>
      <c r="C1197" s="229">
        <f t="shared" si="133"/>
        <v>0.21428571428571427</v>
      </c>
      <c r="D1197" s="230">
        <v>0.25</v>
      </c>
      <c r="E1197" s="231">
        <v>0</v>
      </c>
      <c r="F1197" s="232">
        <f>D1197-E1197</f>
        <v>0.25</v>
      </c>
    </row>
    <row r="1198" spans="1:6" ht="13.5">
      <c r="A1198" s="227"/>
      <c r="B1198" s="228" t="s">
        <v>23</v>
      </c>
      <c r="C1198" s="229">
        <f t="shared" si="133"/>
        <v>0.11764705882352941</v>
      </c>
      <c r="D1198" s="230">
        <v>0</v>
      </c>
      <c r="E1198" s="231"/>
      <c r="F1198" s="232">
        <f>D1198-E1198</f>
        <v>0</v>
      </c>
    </row>
    <row r="1199" spans="1:6" ht="13.5">
      <c r="A1199" s="227"/>
      <c r="B1199" s="228" t="s">
        <v>68</v>
      </c>
      <c r="C1199" s="229">
        <f t="shared" si="133"/>
        <v>0.5</v>
      </c>
      <c r="D1199" s="230"/>
      <c r="E1199" s="231"/>
      <c r="F1199" s="232">
        <f>D1199-E1199</f>
        <v>0</v>
      </c>
    </row>
    <row r="1200" spans="1:6" ht="13.5">
      <c r="A1200" s="227"/>
      <c r="B1200" s="228" t="s">
        <v>69</v>
      </c>
      <c r="C1200" s="229">
        <f t="shared" si="133"/>
        <v>7.1428571428571425E-2</v>
      </c>
      <c r="D1200" s="230"/>
      <c r="E1200" s="231"/>
      <c r="F1200" s="232"/>
    </row>
    <row r="1201" spans="1:6" ht="13.5">
      <c r="A1201" s="227"/>
      <c r="B1201" s="228" t="s">
        <v>63</v>
      </c>
      <c r="C1201" s="229">
        <f t="shared" si="133"/>
        <v>1.7241379310344827E-2</v>
      </c>
      <c r="D1201" s="230">
        <v>1.6E-2</v>
      </c>
      <c r="E1201" s="231">
        <v>1.6949152542372881E-2</v>
      </c>
      <c r="F1201" s="232"/>
    </row>
    <row r="1202" spans="1:6" ht="13.5">
      <c r="A1202" s="227"/>
      <c r="B1202" s="228" t="s">
        <v>25</v>
      </c>
      <c r="C1202" s="229">
        <f t="shared" si="133"/>
        <v>0.22727272727272727</v>
      </c>
      <c r="D1202" s="230">
        <v>0.20799999999999999</v>
      </c>
      <c r="E1202" s="231">
        <v>8.6956521739130432E-2</v>
      </c>
      <c r="F1202" s="232"/>
    </row>
    <row r="1203" spans="1:6" ht="13.5">
      <c r="A1203" s="227"/>
      <c r="B1203" s="228" t="s">
        <v>11</v>
      </c>
      <c r="C1203" s="229">
        <f t="shared" si="133"/>
        <v>0.69491525423728817</v>
      </c>
      <c r="D1203" s="230">
        <v>0.377</v>
      </c>
      <c r="E1203" s="231">
        <v>0.30645161290322581</v>
      </c>
      <c r="F1203" s="232"/>
    </row>
    <row r="1204" spans="1:6" ht="13.5">
      <c r="A1204" s="227"/>
      <c r="B1204" s="228" t="s">
        <v>32</v>
      </c>
      <c r="C1204" s="229">
        <f t="shared" si="133"/>
        <v>0.3888888888888889</v>
      </c>
      <c r="D1204" s="230"/>
      <c r="E1204" s="231">
        <v>0.04</v>
      </c>
      <c r="F1204" s="232"/>
    </row>
    <row r="1205" spans="1:6" ht="13.5">
      <c r="A1205" s="227"/>
      <c r="B1205" s="228" t="s">
        <v>7</v>
      </c>
      <c r="C1205" s="229">
        <f t="shared" si="133"/>
        <v>0.5</v>
      </c>
      <c r="D1205" s="230">
        <v>0.185</v>
      </c>
      <c r="E1205" s="231">
        <v>8.8235294117647065E-2</v>
      </c>
      <c r="F1205" s="232"/>
    </row>
    <row r="1206" spans="1:6" ht="13.5">
      <c r="A1206" s="227"/>
      <c r="B1206" s="228" t="s">
        <v>83</v>
      </c>
      <c r="C1206" s="229">
        <f t="shared" si="133"/>
        <v>0.5</v>
      </c>
      <c r="D1206" s="230">
        <v>0.111</v>
      </c>
      <c r="E1206" s="231">
        <v>0.18421052631578949</v>
      </c>
      <c r="F1206" s="232"/>
    </row>
    <row r="1207" spans="1:6" ht="13.5">
      <c r="A1207" s="227"/>
      <c r="B1207" s="235"/>
      <c r="C1207" s="236"/>
      <c r="D1207" s="237"/>
      <c r="E1207" s="238"/>
      <c r="F1207" s="239"/>
    </row>
    <row r="1208" spans="1:6" ht="13.5">
      <c r="A1208" s="240"/>
      <c r="B1208" s="241" t="s">
        <v>3</v>
      </c>
      <c r="C1208" s="242">
        <f t="shared" si="133"/>
        <v>0.27593360995850624</v>
      </c>
      <c r="D1208" s="243">
        <v>0.19800000000000001</v>
      </c>
      <c r="E1208" s="244">
        <v>0.18273381294964028</v>
      </c>
      <c r="F1208" s="245">
        <f>D1208-E1208</f>
        <v>1.5266187050359731E-2</v>
      </c>
    </row>
    <row r="1210" spans="1:6" ht="13.15" customHeight="1">
      <c r="A1210" s="213"/>
      <c r="B1210" s="214"/>
      <c r="C1210" s="320" t="s">
        <v>59</v>
      </c>
      <c r="D1210" s="321"/>
      <c r="E1210" s="321"/>
      <c r="F1210" s="322"/>
    </row>
    <row r="1211" spans="1:6">
      <c r="A1211" s="215"/>
      <c r="B1211" s="216"/>
      <c r="C1211" s="323" t="s">
        <v>27</v>
      </c>
      <c r="D1211" s="324"/>
      <c r="E1211" s="324"/>
      <c r="F1211" s="325"/>
    </row>
    <row r="1212" spans="1:6" ht="45">
      <c r="A1212" s="215"/>
      <c r="B1212" s="216"/>
      <c r="C1212" s="217">
        <v>2010</v>
      </c>
      <c r="D1212" s="218">
        <v>2005</v>
      </c>
      <c r="E1212" s="219">
        <v>2000</v>
      </c>
      <c r="F1212" s="220" t="s">
        <v>35</v>
      </c>
    </row>
    <row r="1213" spans="1:6" ht="13.5">
      <c r="A1213" s="221" t="s">
        <v>30</v>
      </c>
      <c r="B1213" s="222" t="s">
        <v>5</v>
      </c>
      <c r="C1213" s="223">
        <f>J154</f>
        <v>0.52941176470588236</v>
      </c>
      <c r="D1213" s="224">
        <v>0.5</v>
      </c>
      <c r="E1213" s="225">
        <v>0.44444444444444442</v>
      </c>
      <c r="F1213" s="226">
        <f>D1213-E1213</f>
        <v>5.555555555555558E-2</v>
      </c>
    </row>
    <row r="1214" spans="1:6" ht="13.5">
      <c r="A1214" s="227"/>
      <c r="B1214" s="228" t="s">
        <v>6</v>
      </c>
      <c r="C1214" s="229">
        <f t="shared" ref="C1214:C1244" si="135">J155</f>
        <v>0.21212121212121213</v>
      </c>
      <c r="D1214" s="230">
        <v>7.6999999999999999E-2</v>
      </c>
      <c r="E1214" s="231">
        <v>8.5714285714285715E-2</v>
      </c>
      <c r="F1214" s="232">
        <f>D1214-E1214</f>
        <v>-8.7142857142857161E-3</v>
      </c>
    </row>
    <row r="1215" spans="1:6" ht="13.5">
      <c r="A1215" s="227"/>
      <c r="B1215" s="228" t="s">
        <v>64</v>
      </c>
      <c r="C1215" s="229">
        <f t="shared" si="135"/>
        <v>0.16666666666666666</v>
      </c>
      <c r="D1215" s="230"/>
      <c r="E1215" s="231"/>
      <c r="F1215" s="232"/>
    </row>
    <row r="1216" spans="1:6" ht="13.5">
      <c r="A1216" s="227"/>
      <c r="B1216" s="228" t="s">
        <v>65</v>
      </c>
      <c r="C1216" s="229">
        <f t="shared" si="135"/>
        <v>0</v>
      </c>
      <c r="D1216" s="230"/>
      <c r="E1216" s="231"/>
      <c r="F1216" s="232"/>
    </row>
    <row r="1217" spans="1:6" ht="13.5">
      <c r="A1217" s="227"/>
      <c r="B1217" s="228" t="s">
        <v>16</v>
      </c>
      <c r="C1217" s="229">
        <f t="shared" si="135"/>
        <v>0.14285714285714285</v>
      </c>
      <c r="D1217" s="230">
        <v>6.7000000000000004E-2</v>
      </c>
      <c r="E1217" s="231"/>
      <c r="F1217" s="232">
        <f>D1217-E1217</f>
        <v>6.7000000000000004E-2</v>
      </c>
    </row>
    <row r="1218" spans="1:6" ht="13.15" customHeight="1">
      <c r="A1218" s="227"/>
      <c r="B1218" s="228" t="s">
        <v>8</v>
      </c>
      <c r="C1218" s="229">
        <f t="shared" si="135"/>
        <v>0.23809523809523808</v>
      </c>
      <c r="D1218" s="230">
        <v>0.104</v>
      </c>
      <c r="E1218" s="231"/>
      <c r="F1218" s="232"/>
    </row>
    <row r="1219" spans="1:6" ht="13.5">
      <c r="A1219" s="227"/>
      <c r="B1219" s="228" t="s">
        <v>10</v>
      </c>
      <c r="C1219" s="233">
        <f t="shared" si="135"/>
        <v>0.6</v>
      </c>
      <c r="D1219" s="230">
        <v>0.4</v>
      </c>
      <c r="E1219" s="231">
        <v>0.25</v>
      </c>
      <c r="F1219" s="232">
        <f t="shared" ref="F1219:F1224" si="136">D1219-E1219</f>
        <v>0.15000000000000002</v>
      </c>
    </row>
    <row r="1220" spans="1:6" ht="13.5">
      <c r="A1220" s="227"/>
      <c r="B1220" s="228" t="s">
        <v>12</v>
      </c>
      <c r="C1220" s="229">
        <f t="shared" si="135"/>
        <v>0</v>
      </c>
      <c r="D1220" s="230">
        <v>6.7000000000000004E-2</v>
      </c>
      <c r="E1220" s="231"/>
      <c r="F1220" s="232">
        <f t="shared" si="136"/>
        <v>6.7000000000000004E-2</v>
      </c>
    </row>
    <row r="1221" spans="1:6" ht="13.5">
      <c r="A1221" s="227"/>
      <c r="B1221" s="228" t="s">
        <v>13</v>
      </c>
      <c r="C1221" s="229">
        <f t="shared" si="135"/>
        <v>0.24390243902439024</v>
      </c>
      <c r="D1221" s="230">
        <v>0.17100000000000001</v>
      </c>
      <c r="E1221" s="231">
        <v>5.8823529411764712E-2</v>
      </c>
      <c r="F1221" s="232">
        <f t="shared" si="136"/>
        <v>0.11217647058823529</v>
      </c>
    </row>
    <row r="1222" spans="1:6" ht="13.5">
      <c r="A1222" s="227"/>
      <c r="B1222" s="228" t="s">
        <v>14</v>
      </c>
      <c r="C1222" s="229">
        <f t="shared" si="135"/>
        <v>0.32</v>
      </c>
      <c r="D1222" s="230">
        <v>0.23799999999999999</v>
      </c>
      <c r="E1222" s="231">
        <v>0.1111111111111111</v>
      </c>
      <c r="F1222" s="232">
        <f t="shared" si="136"/>
        <v>0.12688888888888888</v>
      </c>
    </row>
    <row r="1223" spans="1:6" ht="13.5">
      <c r="A1223" s="227"/>
      <c r="B1223" s="228" t="s">
        <v>66</v>
      </c>
      <c r="C1223" s="229">
        <f t="shared" si="135"/>
        <v>0</v>
      </c>
      <c r="D1223" s="230"/>
      <c r="E1223" s="231"/>
      <c r="F1223" s="232">
        <f t="shared" si="136"/>
        <v>0</v>
      </c>
    </row>
    <row r="1224" spans="1:6" ht="13.5">
      <c r="A1224" s="227"/>
      <c r="B1224" s="228" t="s">
        <v>9</v>
      </c>
      <c r="C1224" s="229">
        <f t="shared" si="135"/>
        <v>0.54</v>
      </c>
      <c r="D1224" s="230">
        <v>0.435</v>
      </c>
      <c r="E1224" s="231">
        <v>0.34042553191489361</v>
      </c>
      <c r="F1224" s="232">
        <f t="shared" si="136"/>
        <v>9.4574468085106389E-2</v>
      </c>
    </row>
    <row r="1225" spans="1:6" ht="13.5">
      <c r="A1225" s="227"/>
      <c r="B1225" s="228" t="s">
        <v>15</v>
      </c>
      <c r="C1225" s="229">
        <f t="shared" si="135"/>
        <v>6.4516129032258063E-2</v>
      </c>
      <c r="D1225" s="230">
        <v>0.14299999999999999</v>
      </c>
      <c r="E1225" s="231">
        <v>0</v>
      </c>
      <c r="F1225" s="232"/>
    </row>
    <row r="1226" spans="1:6" ht="13.5">
      <c r="A1226" s="227"/>
      <c r="B1226" s="228" t="s">
        <v>17</v>
      </c>
      <c r="C1226" s="229">
        <f t="shared" si="135"/>
        <v>6.3829787234042548E-2</v>
      </c>
      <c r="D1226" s="230">
        <v>1.6E-2</v>
      </c>
      <c r="E1226" s="231">
        <v>1.7241379310344827E-2</v>
      </c>
      <c r="F1226" s="232"/>
    </row>
    <row r="1227" spans="1:6" ht="13.5">
      <c r="A1227" s="227"/>
      <c r="B1227" s="228" t="s">
        <v>18</v>
      </c>
      <c r="C1227" s="229">
        <f t="shared" si="135"/>
        <v>0.26666666666666666</v>
      </c>
      <c r="D1227" s="230">
        <v>0.311</v>
      </c>
      <c r="E1227" s="231"/>
      <c r="F1227" s="232"/>
    </row>
    <row r="1228" spans="1:6" ht="13.5">
      <c r="A1228" s="227"/>
      <c r="B1228" s="228" t="s">
        <v>19</v>
      </c>
      <c r="C1228" s="229">
        <f t="shared" si="135"/>
        <v>9.8214285714285712E-2</v>
      </c>
      <c r="D1228" s="234">
        <v>0.157</v>
      </c>
      <c r="E1228" s="231"/>
      <c r="F1228" s="232">
        <f>D1228-E1228</f>
        <v>0.157</v>
      </c>
    </row>
    <row r="1229" spans="1:6" ht="13.5">
      <c r="A1229" s="227"/>
      <c r="B1229" s="228" t="s">
        <v>67</v>
      </c>
      <c r="C1229" s="229">
        <f t="shared" si="135"/>
        <v>0</v>
      </c>
      <c r="D1229" s="230"/>
      <c r="E1229" s="231"/>
      <c r="F1229" s="232">
        <f>D1229-E1229</f>
        <v>0</v>
      </c>
    </row>
    <row r="1230" spans="1:6" ht="13.5">
      <c r="A1230" s="227"/>
      <c r="B1230" s="228" t="s">
        <v>20</v>
      </c>
      <c r="C1230" s="229">
        <f t="shared" si="135"/>
        <v>0</v>
      </c>
      <c r="D1230" s="230">
        <v>0</v>
      </c>
      <c r="E1230" s="231"/>
      <c r="F1230" s="232"/>
    </row>
    <row r="1231" spans="1:6" ht="13.5">
      <c r="A1231" s="227"/>
      <c r="B1231" s="228" t="s">
        <v>26</v>
      </c>
      <c r="C1231" s="229">
        <f t="shared" si="135"/>
        <v>0</v>
      </c>
      <c r="D1231" s="230">
        <v>0</v>
      </c>
      <c r="E1231" s="231"/>
      <c r="F1231" s="232">
        <f>D1231-E1231</f>
        <v>0</v>
      </c>
    </row>
    <row r="1232" spans="1:6" ht="13.5">
      <c r="A1232" s="227"/>
      <c r="B1232" s="228" t="s">
        <v>21</v>
      </c>
      <c r="C1232" s="229">
        <f t="shared" si="135"/>
        <v>0.54545454545454541</v>
      </c>
      <c r="D1232" s="230">
        <v>0.53800000000000003</v>
      </c>
      <c r="E1232" s="231">
        <v>0.625</v>
      </c>
      <c r="F1232" s="232">
        <f>D1232-E1232</f>
        <v>-8.6999999999999966E-2</v>
      </c>
    </row>
    <row r="1233" spans="1:6" ht="13.5">
      <c r="A1233" s="227"/>
      <c r="B1233" s="228" t="s">
        <v>22</v>
      </c>
      <c r="C1233" s="229">
        <f t="shared" si="135"/>
        <v>0.2857142857142857</v>
      </c>
      <c r="D1233" s="230">
        <v>0.375</v>
      </c>
      <c r="E1233" s="231">
        <v>0.13636363636363635</v>
      </c>
      <c r="F1233" s="232">
        <f>D1233-E1233</f>
        <v>0.23863636363636365</v>
      </c>
    </row>
    <row r="1234" spans="1:6" ht="13.5">
      <c r="A1234" s="227"/>
      <c r="B1234" s="228" t="s">
        <v>23</v>
      </c>
      <c r="C1234" s="229">
        <f t="shared" si="135"/>
        <v>8.8235294117647065E-2</v>
      </c>
      <c r="D1234" s="230">
        <v>0</v>
      </c>
      <c r="E1234" s="231"/>
      <c r="F1234" s="232">
        <f>D1234-E1234</f>
        <v>0</v>
      </c>
    </row>
    <row r="1235" spans="1:6" ht="13.5">
      <c r="A1235" s="227"/>
      <c r="B1235" s="228" t="s">
        <v>68</v>
      </c>
      <c r="C1235" s="229">
        <f t="shared" si="135"/>
        <v>0.19230769230769232</v>
      </c>
      <c r="D1235" s="230"/>
      <c r="E1235" s="231"/>
      <c r="F1235" s="232">
        <f>D1235-E1235</f>
        <v>0</v>
      </c>
    </row>
    <row r="1236" spans="1:6" ht="13.5">
      <c r="A1236" s="227"/>
      <c r="B1236" s="228" t="s">
        <v>69</v>
      </c>
      <c r="C1236" s="229">
        <f t="shared" si="135"/>
        <v>7.1428571428571425E-2</v>
      </c>
      <c r="D1236" s="230"/>
      <c r="E1236" s="231"/>
      <c r="F1236" s="232"/>
    </row>
    <row r="1237" spans="1:6" ht="13.5">
      <c r="A1237" s="227"/>
      <c r="B1237" s="228" t="s">
        <v>63</v>
      </c>
      <c r="C1237" s="229">
        <f t="shared" si="135"/>
        <v>5.1724137931034482E-2</v>
      </c>
      <c r="D1237" s="230">
        <v>0</v>
      </c>
      <c r="E1237" s="231">
        <v>5.084745762711864E-2</v>
      </c>
      <c r="F1237" s="232"/>
    </row>
    <row r="1238" spans="1:6" ht="13.5">
      <c r="A1238" s="227"/>
      <c r="B1238" s="228" t="s">
        <v>25</v>
      </c>
      <c r="C1238" s="229">
        <f t="shared" si="135"/>
        <v>0.18181818181818182</v>
      </c>
      <c r="D1238" s="230">
        <v>4.2000000000000003E-2</v>
      </c>
      <c r="E1238" s="231">
        <v>4.3478260869565216E-2</v>
      </c>
      <c r="F1238" s="232"/>
    </row>
    <row r="1239" spans="1:6" ht="13.5">
      <c r="A1239" s="227"/>
      <c r="B1239" s="228" t="s">
        <v>11</v>
      </c>
      <c r="C1239" s="229">
        <f t="shared" si="135"/>
        <v>0.47457627118644069</v>
      </c>
      <c r="D1239" s="230">
        <v>0.28999999999999998</v>
      </c>
      <c r="E1239" s="231">
        <v>0.20967741935483872</v>
      </c>
      <c r="F1239" s="232"/>
    </row>
    <row r="1240" spans="1:6" ht="13.5">
      <c r="A1240" s="227"/>
      <c r="B1240" s="228" t="s">
        <v>32</v>
      </c>
      <c r="C1240" s="229">
        <f t="shared" si="135"/>
        <v>0.61111111111111116</v>
      </c>
      <c r="D1240" s="230"/>
      <c r="E1240" s="231">
        <v>0.08</v>
      </c>
      <c r="F1240" s="232"/>
    </row>
    <row r="1241" spans="1:6" ht="13.5">
      <c r="A1241" s="227"/>
      <c r="B1241" s="228" t="s">
        <v>7</v>
      </c>
      <c r="C1241" s="229">
        <f t="shared" si="135"/>
        <v>0.33333333333333331</v>
      </c>
      <c r="D1241" s="230">
        <v>0.33300000000000002</v>
      </c>
      <c r="E1241" s="231">
        <v>0.14705882352941177</v>
      </c>
      <c r="F1241" s="232"/>
    </row>
    <row r="1242" spans="1:6" ht="13.5">
      <c r="A1242" s="227"/>
      <c r="B1242" s="228" t="s">
        <v>83</v>
      </c>
      <c r="C1242" s="229">
        <f t="shared" si="135"/>
        <v>0.5714285714285714</v>
      </c>
      <c r="D1242" s="230">
        <v>0.66700000000000004</v>
      </c>
      <c r="E1242" s="231">
        <v>0.31578947368421051</v>
      </c>
      <c r="F1242" s="232"/>
    </row>
    <row r="1243" spans="1:6" ht="13.5">
      <c r="A1243" s="227"/>
      <c r="B1243" s="235"/>
      <c r="C1243" s="236">
        <f t="shared" si="135"/>
        <v>0</v>
      </c>
      <c r="D1243" s="237"/>
      <c r="E1243" s="238"/>
      <c r="F1243" s="239"/>
    </row>
    <row r="1244" spans="1:6" ht="13.5">
      <c r="A1244" s="240"/>
      <c r="B1244" s="241" t="s">
        <v>3</v>
      </c>
      <c r="C1244" s="242">
        <f t="shared" si="135"/>
        <v>0.22821576763485477</v>
      </c>
      <c r="D1244" s="243">
        <v>0.221</v>
      </c>
      <c r="E1244" s="244">
        <v>0.19856115107913669</v>
      </c>
      <c r="F1244" s="245">
        <f>D1244-E1244</f>
        <v>2.2438848920863314E-2</v>
      </c>
    </row>
    <row r="1246" spans="1:6">
      <c r="A1246" s="213"/>
      <c r="B1246" s="214"/>
      <c r="C1246" s="320" t="s">
        <v>60</v>
      </c>
      <c r="D1246" s="321"/>
      <c r="E1246" s="321"/>
      <c r="F1246" s="322"/>
    </row>
    <row r="1247" spans="1:6">
      <c r="A1247" s="215"/>
      <c r="B1247" s="216"/>
      <c r="C1247" s="323" t="s">
        <v>27</v>
      </c>
      <c r="D1247" s="324"/>
      <c r="E1247" s="324"/>
      <c r="F1247" s="325"/>
    </row>
    <row r="1248" spans="1:6" ht="45">
      <c r="A1248" s="215"/>
      <c r="B1248" s="216"/>
      <c r="C1248" s="217">
        <v>2010</v>
      </c>
      <c r="D1248" s="218">
        <v>2005</v>
      </c>
      <c r="E1248" s="219">
        <v>2000</v>
      </c>
      <c r="F1248" s="220" t="s">
        <v>35</v>
      </c>
    </row>
    <row r="1249" spans="1:6" ht="13.5">
      <c r="A1249" s="221" t="s">
        <v>30</v>
      </c>
      <c r="B1249" s="222" t="s">
        <v>5</v>
      </c>
      <c r="C1249" s="223">
        <f>K154</f>
        <v>0.58823529411764708</v>
      </c>
      <c r="D1249" s="224">
        <v>0.433</v>
      </c>
      <c r="E1249" s="225">
        <v>0.33333333333333337</v>
      </c>
      <c r="F1249" s="226">
        <f>D1249-E1249</f>
        <v>9.9666666666666626E-2</v>
      </c>
    </row>
    <row r="1250" spans="1:6" ht="13.5">
      <c r="A1250" s="227"/>
      <c r="B1250" s="228" t="s">
        <v>6</v>
      </c>
      <c r="C1250" s="229">
        <f t="shared" ref="C1250:C1280" si="137">K155</f>
        <v>0.30303030303030304</v>
      </c>
      <c r="D1250" s="230">
        <v>0.154</v>
      </c>
      <c r="E1250" s="231">
        <v>0.2</v>
      </c>
      <c r="F1250" s="232">
        <f>D1250-E1250</f>
        <v>-4.6000000000000013E-2</v>
      </c>
    </row>
    <row r="1251" spans="1:6" ht="13.5">
      <c r="A1251" s="227"/>
      <c r="B1251" s="228" t="s">
        <v>64</v>
      </c>
      <c r="C1251" s="229">
        <f t="shared" si="137"/>
        <v>0</v>
      </c>
      <c r="D1251" s="230"/>
      <c r="E1251" s="231"/>
      <c r="F1251" s="232"/>
    </row>
    <row r="1252" spans="1:6" ht="13.5">
      <c r="A1252" s="227"/>
      <c r="B1252" s="228" t="s">
        <v>65</v>
      </c>
      <c r="C1252" s="229">
        <f t="shared" si="137"/>
        <v>0</v>
      </c>
      <c r="D1252" s="230"/>
      <c r="E1252" s="231"/>
      <c r="F1252" s="232"/>
    </row>
    <row r="1253" spans="1:6" ht="13.5">
      <c r="A1253" s="227"/>
      <c r="B1253" s="228" t="s">
        <v>16</v>
      </c>
      <c r="C1253" s="229">
        <f t="shared" si="137"/>
        <v>0.17142857142857143</v>
      </c>
      <c r="D1253" s="230">
        <v>0.13300000000000001</v>
      </c>
      <c r="E1253" s="231"/>
      <c r="F1253" s="232">
        <f>D1253-E1253</f>
        <v>0.13300000000000001</v>
      </c>
    </row>
    <row r="1254" spans="1:6" ht="13.15" customHeight="1">
      <c r="A1254" s="227"/>
      <c r="B1254" s="228" t="s">
        <v>8</v>
      </c>
      <c r="C1254" s="229">
        <f t="shared" si="137"/>
        <v>0.9285714285714286</v>
      </c>
      <c r="D1254" s="230">
        <v>0.29899999999999999</v>
      </c>
      <c r="E1254" s="231"/>
      <c r="F1254" s="232"/>
    </row>
    <row r="1255" spans="1:6" ht="13.5">
      <c r="A1255" s="227"/>
      <c r="B1255" s="228" t="s">
        <v>10</v>
      </c>
      <c r="C1255" s="233">
        <f t="shared" si="137"/>
        <v>0.6</v>
      </c>
      <c r="D1255" s="230">
        <v>0.4</v>
      </c>
      <c r="E1255" s="231">
        <v>0.125</v>
      </c>
      <c r="F1255" s="232">
        <f t="shared" ref="F1255:F1260" si="138">D1255-E1255</f>
        <v>0.27500000000000002</v>
      </c>
    </row>
    <row r="1256" spans="1:6" ht="13.5">
      <c r="A1256" s="227"/>
      <c r="B1256" s="228" t="s">
        <v>12</v>
      </c>
      <c r="C1256" s="229">
        <f t="shared" si="137"/>
        <v>0.70588235294117652</v>
      </c>
      <c r="D1256" s="230">
        <v>0.26700000000000002</v>
      </c>
      <c r="E1256" s="231"/>
      <c r="F1256" s="232">
        <f t="shared" si="138"/>
        <v>0.26700000000000002</v>
      </c>
    </row>
    <row r="1257" spans="1:6" ht="13.5">
      <c r="A1257" s="227"/>
      <c r="B1257" s="228" t="s">
        <v>13</v>
      </c>
      <c r="C1257" s="229">
        <f t="shared" si="137"/>
        <v>0.43902439024390244</v>
      </c>
      <c r="D1257" s="230">
        <v>0.34300000000000003</v>
      </c>
      <c r="E1257" s="231">
        <v>0.1372549019607843</v>
      </c>
      <c r="F1257" s="232">
        <f t="shared" si="138"/>
        <v>0.20574509803921573</v>
      </c>
    </row>
    <row r="1258" spans="1:6" ht="13.5">
      <c r="A1258" s="227"/>
      <c r="B1258" s="228" t="s">
        <v>14</v>
      </c>
      <c r="C1258" s="229">
        <f t="shared" si="137"/>
        <v>0.28000000000000003</v>
      </c>
      <c r="D1258" s="230">
        <v>0.19</v>
      </c>
      <c r="E1258" s="231">
        <v>0.18055555555555558</v>
      </c>
      <c r="F1258" s="232">
        <f t="shared" si="138"/>
        <v>9.444444444444422E-3</v>
      </c>
    </row>
    <row r="1259" spans="1:6" ht="13.5">
      <c r="A1259" s="227"/>
      <c r="B1259" s="228" t="s">
        <v>66</v>
      </c>
      <c r="C1259" s="229">
        <f t="shared" si="137"/>
        <v>0</v>
      </c>
      <c r="D1259" s="230"/>
      <c r="E1259" s="231"/>
      <c r="F1259" s="232">
        <f t="shared" si="138"/>
        <v>0</v>
      </c>
    </row>
    <row r="1260" spans="1:6" ht="13.5">
      <c r="A1260" s="227"/>
      <c r="B1260" s="228" t="s">
        <v>9</v>
      </c>
      <c r="C1260" s="229">
        <f t="shared" si="137"/>
        <v>0.47</v>
      </c>
      <c r="D1260" s="230">
        <v>0.39700000000000002</v>
      </c>
      <c r="E1260" s="231">
        <v>0.27659574468085107</v>
      </c>
      <c r="F1260" s="232">
        <f t="shared" si="138"/>
        <v>0.12040425531914895</v>
      </c>
    </row>
    <row r="1261" spans="1:6" ht="13.5">
      <c r="A1261" s="227"/>
      <c r="B1261" s="228" t="s">
        <v>15</v>
      </c>
      <c r="C1261" s="229">
        <f t="shared" si="137"/>
        <v>3.2258064516129031E-2</v>
      </c>
      <c r="D1261" s="230">
        <v>0.14299999999999999</v>
      </c>
      <c r="E1261" s="231">
        <v>0</v>
      </c>
      <c r="F1261" s="232"/>
    </row>
    <row r="1262" spans="1:6" ht="13.5">
      <c r="A1262" s="227"/>
      <c r="B1262" s="228" t="s">
        <v>17</v>
      </c>
      <c r="C1262" s="229">
        <f t="shared" si="137"/>
        <v>0.72340425531914898</v>
      </c>
      <c r="D1262" s="230">
        <v>0.51600000000000001</v>
      </c>
      <c r="E1262" s="231">
        <v>0.22413793103448276</v>
      </c>
      <c r="F1262" s="232"/>
    </row>
    <row r="1263" spans="1:6" ht="13.5">
      <c r="A1263" s="227"/>
      <c r="B1263" s="228" t="s">
        <v>18</v>
      </c>
      <c r="C1263" s="229">
        <f t="shared" si="137"/>
        <v>0.43333333333333335</v>
      </c>
      <c r="D1263" s="230">
        <v>0.33300000000000002</v>
      </c>
      <c r="E1263" s="231"/>
      <c r="F1263" s="232"/>
    </row>
    <row r="1264" spans="1:6" ht="13.5">
      <c r="A1264" s="227"/>
      <c r="B1264" s="228" t="s">
        <v>19</v>
      </c>
      <c r="C1264" s="229">
        <f t="shared" si="137"/>
        <v>0.29464285714285715</v>
      </c>
      <c r="D1264" s="234">
        <v>0.314</v>
      </c>
      <c r="E1264" s="231"/>
      <c r="F1264" s="232">
        <f>D1264-E1264</f>
        <v>0.314</v>
      </c>
    </row>
    <row r="1265" spans="1:6" ht="13.5">
      <c r="A1265" s="227"/>
      <c r="B1265" s="228" t="s">
        <v>67</v>
      </c>
      <c r="C1265" s="229">
        <f t="shared" si="137"/>
        <v>3.8461538461538464E-2</v>
      </c>
      <c r="D1265" s="230"/>
      <c r="E1265" s="231"/>
      <c r="F1265" s="232">
        <f>D1265-E1265</f>
        <v>0</v>
      </c>
    </row>
    <row r="1266" spans="1:6" ht="13.5">
      <c r="A1266" s="227"/>
      <c r="B1266" s="228" t="s">
        <v>20</v>
      </c>
      <c r="C1266" s="229">
        <f t="shared" si="137"/>
        <v>0</v>
      </c>
      <c r="D1266" s="230">
        <v>0</v>
      </c>
      <c r="E1266" s="231"/>
      <c r="F1266" s="232"/>
    </row>
    <row r="1267" spans="1:6" ht="13.5">
      <c r="A1267" s="227"/>
      <c r="B1267" s="228" t="s">
        <v>26</v>
      </c>
      <c r="C1267" s="229">
        <f t="shared" si="137"/>
        <v>0</v>
      </c>
      <c r="D1267" s="230">
        <v>0.25</v>
      </c>
      <c r="E1267" s="231"/>
      <c r="F1267" s="232">
        <f>D1267-E1267</f>
        <v>0.25</v>
      </c>
    </row>
    <row r="1268" spans="1:6" ht="13.5">
      <c r="A1268" s="227"/>
      <c r="B1268" s="228" t="s">
        <v>21</v>
      </c>
      <c r="C1268" s="229">
        <f t="shared" si="137"/>
        <v>0.63636363636363635</v>
      </c>
      <c r="D1268" s="230">
        <v>0.84599999999999997</v>
      </c>
      <c r="E1268" s="231">
        <v>0.625</v>
      </c>
      <c r="F1268" s="232">
        <f>D1268-E1268</f>
        <v>0.22099999999999997</v>
      </c>
    </row>
    <row r="1269" spans="1:6" ht="13.5">
      <c r="A1269" s="227"/>
      <c r="B1269" s="228" t="s">
        <v>22</v>
      </c>
      <c r="C1269" s="229">
        <f t="shared" si="137"/>
        <v>0.14285714285714285</v>
      </c>
      <c r="D1269" s="230">
        <v>0.375</v>
      </c>
      <c r="E1269" s="231">
        <v>0.22727272727272727</v>
      </c>
      <c r="F1269" s="232">
        <f>D1269-E1269</f>
        <v>0.14772727272727273</v>
      </c>
    </row>
    <row r="1270" spans="1:6" ht="13.5">
      <c r="A1270" s="227"/>
      <c r="B1270" s="228" t="s">
        <v>23</v>
      </c>
      <c r="C1270" s="229">
        <f t="shared" si="137"/>
        <v>0.6470588235294118</v>
      </c>
      <c r="D1270" s="230">
        <v>0.66700000000000004</v>
      </c>
      <c r="E1270" s="231"/>
      <c r="F1270" s="232">
        <f>D1270-E1270</f>
        <v>0.66700000000000004</v>
      </c>
    </row>
    <row r="1271" spans="1:6" ht="13.5">
      <c r="A1271" s="227"/>
      <c r="B1271" s="228" t="s">
        <v>68</v>
      </c>
      <c r="C1271" s="229">
        <f t="shared" si="137"/>
        <v>0.23076923076923078</v>
      </c>
      <c r="D1271" s="230"/>
      <c r="E1271" s="231"/>
      <c r="F1271" s="232">
        <f>D1271-E1271</f>
        <v>0</v>
      </c>
    </row>
    <row r="1272" spans="1:6" ht="13.5">
      <c r="A1272" s="227"/>
      <c r="B1272" s="228" t="s">
        <v>69</v>
      </c>
      <c r="C1272" s="229">
        <f t="shared" si="137"/>
        <v>0.21428571428571427</v>
      </c>
      <c r="D1272" s="230"/>
      <c r="E1272" s="231"/>
      <c r="F1272" s="232"/>
    </row>
    <row r="1273" spans="1:6" ht="13.5">
      <c r="A1273" s="227"/>
      <c r="B1273" s="228" t="s">
        <v>63</v>
      </c>
      <c r="C1273" s="229">
        <f t="shared" si="137"/>
        <v>0.46551724137931033</v>
      </c>
      <c r="D1273" s="230">
        <v>0.18</v>
      </c>
      <c r="E1273" s="231">
        <v>0.1864406779661017</v>
      </c>
      <c r="F1273" s="232"/>
    </row>
    <row r="1274" spans="1:6" ht="13.5">
      <c r="A1274" s="227"/>
      <c r="B1274" s="228" t="s">
        <v>25</v>
      </c>
      <c r="C1274" s="229">
        <f t="shared" si="137"/>
        <v>0.45454545454545453</v>
      </c>
      <c r="D1274" s="230">
        <v>0.20799999999999999</v>
      </c>
      <c r="E1274" s="231">
        <v>4.3478260869565216E-2</v>
      </c>
      <c r="F1274" s="232"/>
    </row>
    <row r="1275" spans="1:6" ht="13.5">
      <c r="A1275" s="227"/>
      <c r="B1275" s="228" t="s">
        <v>11</v>
      </c>
      <c r="C1275" s="229">
        <f t="shared" si="137"/>
        <v>0.55932203389830504</v>
      </c>
      <c r="D1275" s="230">
        <v>0.31900000000000001</v>
      </c>
      <c r="E1275" s="231">
        <v>0.29032258064516125</v>
      </c>
      <c r="F1275" s="232"/>
    </row>
    <row r="1276" spans="1:6" ht="13.5">
      <c r="A1276" s="227"/>
      <c r="B1276" s="228" t="s">
        <v>32</v>
      </c>
      <c r="C1276" s="229">
        <f t="shared" si="137"/>
        <v>0.44444444444444442</v>
      </c>
      <c r="D1276" s="230"/>
      <c r="E1276" s="231">
        <v>0</v>
      </c>
      <c r="F1276" s="232"/>
    </row>
    <row r="1277" spans="1:6" ht="13.5">
      <c r="A1277" s="227"/>
      <c r="B1277" s="228" t="s">
        <v>7</v>
      </c>
      <c r="C1277" s="229">
        <f t="shared" si="137"/>
        <v>0.3888888888888889</v>
      </c>
      <c r="D1277" s="230">
        <v>0.33300000000000002</v>
      </c>
      <c r="E1277" s="231">
        <v>0.20588235294117649</v>
      </c>
      <c r="F1277" s="232"/>
    </row>
    <row r="1278" spans="1:6" ht="13.5">
      <c r="A1278" s="227"/>
      <c r="B1278" s="228" t="s">
        <v>83</v>
      </c>
      <c r="C1278" s="229">
        <f t="shared" si="137"/>
        <v>0.42857142857142855</v>
      </c>
      <c r="D1278" s="230">
        <v>0.55600000000000005</v>
      </c>
      <c r="E1278" s="231">
        <v>0.34210526315789475</v>
      </c>
      <c r="F1278" s="232"/>
    </row>
    <row r="1279" spans="1:6" ht="13.5">
      <c r="A1279" s="227"/>
      <c r="B1279" s="235"/>
      <c r="C1279" s="236"/>
      <c r="D1279" s="237"/>
      <c r="E1279" s="238"/>
      <c r="F1279" s="239"/>
    </row>
    <row r="1280" spans="1:6" ht="13.5">
      <c r="A1280" s="240"/>
      <c r="B1280" s="241" t="s">
        <v>3</v>
      </c>
      <c r="C1280" s="242">
        <f t="shared" si="137"/>
        <v>0.3921161825726141</v>
      </c>
      <c r="D1280" s="243">
        <v>0.35599999999999998</v>
      </c>
      <c r="E1280" s="244">
        <v>0.24604316546762589</v>
      </c>
      <c r="F1280" s="245">
        <f>D1280-E1280</f>
        <v>0.10995683453237409</v>
      </c>
    </row>
    <row r="1283" spans="1:6">
      <c r="A1283" s="213"/>
      <c r="B1283" s="214"/>
      <c r="C1283" s="320" t="s">
        <v>74</v>
      </c>
      <c r="D1283" s="321"/>
      <c r="E1283" s="321"/>
      <c r="F1283" s="322"/>
    </row>
    <row r="1284" spans="1:6">
      <c r="A1284" s="215"/>
      <c r="B1284" s="216"/>
      <c r="C1284" s="323" t="s">
        <v>27</v>
      </c>
      <c r="D1284" s="324"/>
      <c r="E1284" s="324"/>
      <c r="F1284" s="325"/>
    </row>
    <row r="1285" spans="1:6">
      <c r="A1285" s="215"/>
      <c r="B1285" s="216"/>
      <c r="C1285" s="217">
        <v>2010</v>
      </c>
      <c r="D1285" s="218">
        <v>2005</v>
      </c>
      <c r="E1285" s="219">
        <v>2000</v>
      </c>
      <c r="F1285" s="220"/>
    </row>
    <row r="1286" spans="1:6" ht="13.5">
      <c r="A1286" s="221" t="s">
        <v>30</v>
      </c>
      <c r="B1286" s="222" t="s">
        <v>5</v>
      </c>
      <c r="C1286" s="223">
        <f>L154</f>
        <v>0.29411764705882354</v>
      </c>
      <c r="D1286" s="224" t="s">
        <v>73</v>
      </c>
      <c r="E1286" s="225" t="s">
        <v>73</v>
      </c>
      <c r="F1286" s="226"/>
    </row>
    <row r="1287" spans="1:6" ht="13.5">
      <c r="A1287" s="227"/>
      <c r="B1287" s="228" t="s">
        <v>6</v>
      </c>
      <c r="C1287" s="229">
        <f t="shared" ref="C1287:C1317" si="139">L155</f>
        <v>0.21212121212121213</v>
      </c>
      <c r="D1287" s="230" t="s">
        <v>73</v>
      </c>
      <c r="E1287" s="231" t="s">
        <v>73</v>
      </c>
      <c r="F1287" s="232"/>
    </row>
    <row r="1288" spans="1:6" ht="13.5">
      <c r="A1288" s="227"/>
      <c r="B1288" s="228" t="s">
        <v>16</v>
      </c>
      <c r="C1288" s="229">
        <f t="shared" si="139"/>
        <v>0.33333333333333331</v>
      </c>
      <c r="D1288" s="230" t="s">
        <v>73</v>
      </c>
      <c r="E1288" s="231" t="s">
        <v>73</v>
      </c>
      <c r="F1288" s="232"/>
    </row>
    <row r="1289" spans="1:6" ht="13.15" customHeight="1">
      <c r="A1289" s="227"/>
      <c r="B1289" s="228" t="s">
        <v>8</v>
      </c>
      <c r="C1289" s="229">
        <f t="shared" si="139"/>
        <v>0.75471698113207553</v>
      </c>
      <c r="D1289" s="230" t="s">
        <v>73</v>
      </c>
      <c r="E1289" s="231" t="s">
        <v>73</v>
      </c>
      <c r="F1289" s="232"/>
    </row>
    <row r="1290" spans="1:6" ht="13.5">
      <c r="A1290" s="227"/>
      <c r="B1290" s="228" t="s">
        <v>10</v>
      </c>
      <c r="C1290" s="229">
        <f t="shared" si="139"/>
        <v>8.5714285714285715E-2</v>
      </c>
      <c r="D1290" s="230" t="s">
        <v>73</v>
      </c>
      <c r="E1290" s="231" t="s">
        <v>73</v>
      </c>
      <c r="F1290" s="232"/>
    </row>
    <row r="1291" spans="1:6" ht="13.5">
      <c r="A1291" s="227"/>
      <c r="B1291" s="228" t="s">
        <v>12</v>
      </c>
      <c r="C1291" s="229">
        <f t="shared" si="139"/>
        <v>0.9285714285714286</v>
      </c>
      <c r="D1291" s="230" t="s">
        <v>73</v>
      </c>
      <c r="E1291" s="231" t="s">
        <v>73</v>
      </c>
      <c r="F1291" s="232"/>
    </row>
    <row r="1292" spans="1:6" ht="13.5">
      <c r="A1292" s="227"/>
      <c r="B1292" s="228" t="s">
        <v>13</v>
      </c>
      <c r="C1292" s="233">
        <f t="shared" si="139"/>
        <v>0.6</v>
      </c>
      <c r="D1292" s="230" t="s">
        <v>73</v>
      </c>
      <c r="E1292" s="231" t="s">
        <v>73</v>
      </c>
      <c r="F1292" s="232"/>
    </row>
    <row r="1293" spans="1:6" ht="13.5">
      <c r="A1293" s="227"/>
      <c r="B1293" s="228" t="s">
        <v>14</v>
      </c>
      <c r="C1293" s="229">
        <f t="shared" si="139"/>
        <v>5.8823529411764705E-2</v>
      </c>
      <c r="D1293" s="230" t="s">
        <v>73</v>
      </c>
      <c r="E1293" s="231" t="s">
        <v>73</v>
      </c>
      <c r="F1293" s="232"/>
    </row>
    <row r="1294" spans="1:6" ht="13.5">
      <c r="A1294" s="227"/>
      <c r="B1294" s="228" t="s">
        <v>9</v>
      </c>
      <c r="C1294" s="229">
        <f t="shared" si="139"/>
        <v>0.41463414634146339</v>
      </c>
      <c r="D1294" s="230" t="s">
        <v>73</v>
      </c>
      <c r="E1294" s="231" t="s">
        <v>73</v>
      </c>
      <c r="F1294" s="232"/>
    </row>
    <row r="1295" spans="1:6" ht="13.5">
      <c r="A1295" s="227"/>
      <c r="B1295" s="228" t="s">
        <v>83</v>
      </c>
      <c r="C1295" s="229">
        <f t="shared" si="139"/>
        <v>0.2</v>
      </c>
      <c r="D1295" s="230" t="s">
        <v>73</v>
      </c>
      <c r="E1295" s="231" t="s">
        <v>73</v>
      </c>
      <c r="F1295" s="232"/>
    </row>
    <row r="1296" spans="1:6" ht="13.5">
      <c r="A1296" s="227"/>
      <c r="B1296" s="228" t="s">
        <v>15</v>
      </c>
      <c r="C1296" s="229">
        <f t="shared" si="139"/>
        <v>0</v>
      </c>
      <c r="D1296" s="230" t="s">
        <v>73</v>
      </c>
      <c r="E1296" s="231" t="s">
        <v>73</v>
      </c>
      <c r="F1296" s="232"/>
    </row>
    <row r="1297" spans="1:6" ht="13.5">
      <c r="A1297" s="227"/>
      <c r="B1297" s="228" t="s">
        <v>17</v>
      </c>
      <c r="C1297" s="229">
        <f t="shared" si="139"/>
        <v>0.37</v>
      </c>
      <c r="D1297" s="230" t="s">
        <v>73</v>
      </c>
      <c r="E1297" s="231" t="s">
        <v>73</v>
      </c>
      <c r="F1297" s="232"/>
    </row>
    <row r="1298" spans="1:6" ht="13.5">
      <c r="A1298" s="227"/>
      <c r="B1298" s="228" t="s">
        <v>18</v>
      </c>
      <c r="C1298" s="229">
        <f t="shared" si="139"/>
        <v>3.2258064516129031E-2</v>
      </c>
      <c r="D1298" s="230" t="s">
        <v>73</v>
      </c>
      <c r="E1298" s="231" t="s">
        <v>73</v>
      </c>
      <c r="F1298" s="232"/>
    </row>
    <row r="1299" spans="1:6" ht="13.5">
      <c r="A1299" s="227"/>
      <c r="B1299" s="228" t="s">
        <v>19</v>
      </c>
      <c r="C1299" s="229">
        <f t="shared" si="139"/>
        <v>0.19148936170212766</v>
      </c>
      <c r="D1299" s="230" t="s">
        <v>73</v>
      </c>
      <c r="E1299" s="231" t="s">
        <v>73</v>
      </c>
      <c r="F1299" s="232"/>
    </row>
    <row r="1300" spans="1:6" ht="13.5">
      <c r="A1300" s="227"/>
      <c r="B1300" s="228" t="s">
        <v>20</v>
      </c>
      <c r="C1300" s="229">
        <f t="shared" si="139"/>
        <v>0.23333333333333334</v>
      </c>
      <c r="D1300" s="230" t="s">
        <v>73</v>
      </c>
      <c r="E1300" s="231" t="s">
        <v>73</v>
      </c>
      <c r="F1300" s="232"/>
    </row>
    <row r="1301" spans="1:6" ht="13.5">
      <c r="A1301" s="227"/>
      <c r="B1301" s="228" t="s">
        <v>26</v>
      </c>
      <c r="C1301" s="229">
        <f t="shared" si="139"/>
        <v>7.1428571428571425E-2</v>
      </c>
      <c r="D1301" s="234" t="s">
        <v>73</v>
      </c>
      <c r="E1301" s="231" t="s">
        <v>73</v>
      </c>
      <c r="F1301" s="232"/>
    </row>
    <row r="1302" spans="1:6" ht="13.5">
      <c r="A1302" s="227"/>
      <c r="B1302" s="228" t="s">
        <v>21</v>
      </c>
      <c r="C1302" s="229">
        <f t="shared" si="139"/>
        <v>7.6923076923076927E-2</v>
      </c>
      <c r="D1302" s="230" t="s">
        <v>73</v>
      </c>
      <c r="E1302" s="231" t="s">
        <v>73</v>
      </c>
      <c r="F1302" s="232"/>
    </row>
    <row r="1303" spans="1:6" ht="13.5">
      <c r="A1303" s="227"/>
      <c r="B1303" s="228" t="s">
        <v>22</v>
      </c>
      <c r="C1303" s="229">
        <f t="shared" si="139"/>
        <v>0.5</v>
      </c>
      <c r="D1303" s="230" t="s">
        <v>73</v>
      </c>
      <c r="E1303" s="231" t="s">
        <v>73</v>
      </c>
      <c r="F1303" s="232"/>
    </row>
    <row r="1304" spans="1:6" ht="13.5">
      <c r="A1304" s="227"/>
      <c r="B1304" s="228" t="s">
        <v>23</v>
      </c>
      <c r="C1304" s="229">
        <f t="shared" si="139"/>
        <v>0</v>
      </c>
      <c r="D1304" s="230" t="s">
        <v>73</v>
      </c>
      <c r="E1304" s="231" t="s">
        <v>73</v>
      </c>
      <c r="F1304" s="232"/>
    </row>
    <row r="1305" spans="1:6" ht="13.5">
      <c r="A1305" s="227"/>
      <c r="B1305" s="228" t="s">
        <v>63</v>
      </c>
      <c r="C1305" s="229">
        <f t="shared" si="139"/>
        <v>0.72727272727272729</v>
      </c>
      <c r="D1305" s="230" t="s">
        <v>73</v>
      </c>
      <c r="E1305" s="231" t="s">
        <v>73</v>
      </c>
      <c r="F1305" s="232"/>
    </row>
    <row r="1306" spans="1:6" ht="13.5">
      <c r="A1306" s="227"/>
      <c r="B1306" s="228" t="s">
        <v>25</v>
      </c>
      <c r="C1306" s="229">
        <f t="shared" si="139"/>
        <v>7.1428571428571425E-2</v>
      </c>
      <c r="D1306" s="230" t="s">
        <v>73</v>
      </c>
      <c r="E1306" s="231" t="s">
        <v>73</v>
      </c>
      <c r="F1306" s="232"/>
    </row>
    <row r="1307" spans="1:6" ht="13.5">
      <c r="A1307" s="227"/>
      <c r="B1307" s="228" t="s">
        <v>11</v>
      </c>
      <c r="C1307" s="229">
        <f t="shared" si="139"/>
        <v>0.3235294117647059</v>
      </c>
      <c r="D1307" s="230" t="s">
        <v>73</v>
      </c>
      <c r="E1307" s="231" t="s">
        <v>73</v>
      </c>
      <c r="F1307" s="232"/>
    </row>
    <row r="1308" spans="1:6" ht="13.5">
      <c r="A1308" s="227"/>
      <c r="B1308" s="228" t="s">
        <v>32</v>
      </c>
      <c r="C1308" s="229">
        <f t="shared" si="139"/>
        <v>0.26923076923076922</v>
      </c>
      <c r="D1308" s="230" t="s">
        <v>73</v>
      </c>
      <c r="E1308" s="231" t="s">
        <v>73</v>
      </c>
      <c r="F1308" s="232"/>
    </row>
    <row r="1309" spans="1:6" ht="13.5">
      <c r="A1309" s="227"/>
      <c r="B1309" s="228" t="s">
        <v>7</v>
      </c>
      <c r="C1309" s="229">
        <f t="shared" si="139"/>
        <v>0.39285714285714285</v>
      </c>
      <c r="D1309" s="230" t="s">
        <v>73</v>
      </c>
      <c r="E1309" s="231" t="s">
        <v>73</v>
      </c>
      <c r="F1309" s="232"/>
    </row>
    <row r="1310" spans="1:6" ht="13.5">
      <c r="A1310" s="227"/>
      <c r="B1310" s="228" t="s">
        <v>64</v>
      </c>
      <c r="C1310" s="229">
        <f t="shared" si="139"/>
        <v>0.91379310344827591</v>
      </c>
      <c r="D1310" s="230" t="s">
        <v>73</v>
      </c>
      <c r="E1310" s="231" t="s">
        <v>73</v>
      </c>
      <c r="F1310" s="232"/>
    </row>
    <row r="1311" spans="1:6" ht="13.5">
      <c r="A1311" s="227"/>
      <c r="B1311" s="228" t="s">
        <v>65</v>
      </c>
      <c r="C1311" s="229">
        <f t="shared" si="139"/>
        <v>0.45454545454545453</v>
      </c>
      <c r="D1311" s="230" t="s">
        <v>73</v>
      </c>
      <c r="E1311" s="231" t="s">
        <v>73</v>
      </c>
      <c r="F1311" s="232"/>
    </row>
    <row r="1312" spans="1:6" ht="13.5">
      <c r="A1312" s="227"/>
      <c r="B1312" s="228" t="s">
        <v>66</v>
      </c>
      <c r="C1312" s="229">
        <f t="shared" si="139"/>
        <v>0.33898305084745761</v>
      </c>
      <c r="D1312" s="230" t="s">
        <v>73</v>
      </c>
      <c r="E1312" s="231" t="s">
        <v>73</v>
      </c>
      <c r="F1312" s="232"/>
    </row>
    <row r="1313" spans="1:6" ht="13.5">
      <c r="A1313" s="227"/>
      <c r="B1313" s="228" t="s">
        <v>67</v>
      </c>
      <c r="C1313" s="229">
        <f t="shared" si="139"/>
        <v>0.22222222222222221</v>
      </c>
      <c r="D1313" s="230" t="s">
        <v>73</v>
      </c>
      <c r="E1313" s="231" t="s">
        <v>73</v>
      </c>
      <c r="F1313" s="232"/>
    </row>
    <row r="1314" spans="1:6" ht="13.5">
      <c r="A1314" s="227"/>
      <c r="B1314" s="228" t="s">
        <v>68</v>
      </c>
      <c r="C1314" s="229">
        <f t="shared" si="139"/>
        <v>0.33333333333333331</v>
      </c>
      <c r="D1314" s="230" t="s">
        <v>73</v>
      </c>
      <c r="E1314" s="231" t="s">
        <v>73</v>
      </c>
      <c r="F1314" s="232"/>
    </row>
    <row r="1315" spans="1:6" ht="13.5">
      <c r="A1315" s="227"/>
      <c r="B1315" s="228" t="s">
        <v>69</v>
      </c>
      <c r="C1315" s="229">
        <f t="shared" si="139"/>
        <v>0.21428571428571427</v>
      </c>
      <c r="D1315" s="230" t="s">
        <v>73</v>
      </c>
      <c r="E1315" s="231" t="s">
        <v>73</v>
      </c>
      <c r="F1315" s="232"/>
    </row>
    <row r="1316" spans="1:6" ht="13.5">
      <c r="A1316" s="227"/>
      <c r="B1316" s="235"/>
      <c r="C1316" s="236">
        <f t="shared" si="139"/>
        <v>0</v>
      </c>
      <c r="D1316" s="237"/>
      <c r="E1316" s="238"/>
      <c r="F1316" s="239"/>
    </row>
    <row r="1317" spans="1:6" ht="13.5">
      <c r="A1317" s="240"/>
      <c r="B1317" s="241" t="s">
        <v>3</v>
      </c>
      <c r="C1317" s="242">
        <f t="shared" si="139"/>
        <v>0.33921161825726143</v>
      </c>
      <c r="D1317" s="243" t="s">
        <v>73</v>
      </c>
      <c r="E1317" s="284" t="s">
        <v>73</v>
      </c>
      <c r="F1317" s="245"/>
    </row>
    <row r="1341" spans="2:9">
      <c r="B1341" s="96"/>
      <c r="C1341" s="96"/>
      <c r="D1341" s="96"/>
      <c r="E1341" s="96"/>
      <c r="F1341" s="96"/>
      <c r="G1341" s="96"/>
      <c r="H1341" s="96"/>
      <c r="I1341" s="96"/>
    </row>
    <row r="1342" spans="2:9">
      <c r="B1342" s="96"/>
      <c r="C1342" s="96"/>
      <c r="D1342" s="96"/>
      <c r="E1342" s="96"/>
      <c r="F1342" s="96"/>
      <c r="G1342" s="96"/>
      <c r="H1342" s="96"/>
      <c r="I1342" s="96"/>
    </row>
    <row r="1343" spans="2:9">
      <c r="B1343" s="96"/>
      <c r="C1343" s="96"/>
      <c r="D1343" s="96"/>
      <c r="E1343" s="96"/>
      <c r="F1343" s="96"/>
      <c r="G1343" s="96"/>
      <c r="H1343" s="96"/>
      <c r="I1343" s="96"/>
    </row>
    <row r="1344" spans="2:9">
      <c r="B1344" s="96"/>
      <c r="C1344" s="96"/>
      <c r="D1344" s="96"/>
      <c r="E1344" s="96"/>
      <c r="F1344" s="96"/>
      <c r="G1344" s="96"/>
      <c r="H1344" s="96"/>
      <c r="I1344" s="96"/>
    </row>
    <row r="1345" spans="2:9">
      <c r="B1345" s="96"/>
      <c r="C1345" s="96"/>
      <c r="D1345" s="96"/>
      <c r="E1345" s="96"/>
      <c r="F1345" s="96"/>
      <c r="G1345" s="96"/>
      <c r="H1345" s="96"/>
      <c r="I1345" s="96"/>
    </row>
    <row r="1346" spans="2:9">
      <c r="B1346" s="96"/>
      <c r="C1346" s="96"/>
      <c r="D1346" s="96"/>
      <c r="E1346" s="96"/>
      <c r="F1346" s="96"/>
      <c r="G1346" s="96"/>
      <c r="H1346" s="96"/>
      <c r="I1346" s="96"/>
    </row>
    <row r="1347" spans="2:9">
      <c r="B1347" s="96"/>
      <c r="C1347" s="96"/>
      <c r="D1347" s="96"/>
      <c r="E1347" s="96"/>
      <c r="F1347" s="96"/>
      <c r="G1347" s="96"/>
      <c r="H1347" s="96"/>
      <c r="I1347" s="96"/>
    </row>
    <row r="1348" spans="2:9">
      <c r="B1348" s="96"/>
      <c r="C1348" s="96"/>
      <c r="D1348" s="96"/>
      <c r="E1348" s="96"/>
      <c r="F1348" s="96"/>
      <c r="G1348" s="96"/>
      <c r="H1348" s="96"/>
      <c r="I1348" s="96"/>
    </row>
    <row r="1349" spans="2:9">
      <c r="B1349" s="96"/>
      <c r="C1349" s="96"/>
      <c r="D1349" s="96"/>
      <c r="E1349" s="96"/>
      <c r="F1349" s="96"/>
      <c r="G1349" s="96"/>
      <c r="H1349" s="96"/>
      <c r="I1349" s="96"/>
    </row>
    <row r="1350" spans="2:9">
      <c r="B1350" s="96"/>
      <c r="C1350" s="96"/>
      <c r="D1350" s="96"/>
      <c r="E1350" s="96"/>
      <c r="F1350" s="96"/>
      <c r="G1350" s="96"/>
      <c r="H1350" s="96"/>
      <c r="I1350" s="96"/>
    </row>
    <row r="1351" spans="2:9">
      <c r="B1351" s="96"/>
      <c r="C1351" s="96"/>
      <c r="D1351" s="96"/>
      <c r="E1351" s="96"/>
      <c r="F1351" s="96"/>
      <c r="G1351" s="96"/>
      <c r="H1351" s="96"/>
      <c r="I1351" s="96"/>
    </row>
    <row r="1352" spans="2:9">
      <c r="B1352" s="96"/>
      <c r="C1352" s="96"/>
      <c r="D1352" s="96"/>
      <c r="E1352" s="96"/>
      <c r="F1352" s="96"/>
      <c r="G1352" s="96"/>
      <c r="H1352" s="96"/>
      <c r="I1352" s="96"/>
    </row>
    <row r="1353" spans="2:9">
      <c r="B1353" s="96"/>
      <c r="C1353" s="96"/>
      <c r="D1353" s="96"/>
      <c r="E1353" s="96"/>
      <c r="F1353" s="96"/>
      <c r="G1353" s="96"/>
      <c r="H1353" s="96"/>
      <c r="I1353" s="96"/>
    </row>
    <row r="1354" spans="2:9">
      <c r="B1354" s="96"/>
      <c r="C1354" s="96"/>
      <c r="D1354" s="96"/>
      <c r="E1354" s="96"/>
      <c r="F1354" s="96"/>
      <c r="G1354" s="96"/>
      <c r="H1354" s="96"/>
      <c r="I1354" s="96"/>
    </row>
    <row r="1355" spans="2:9">
      <c r="B1355" s="96"/>
      <c r="C1355" s="96"/>
      <c r="D1355" s="96"/>
      <c r="E1355" s="96"/>
      <c r="F1355" s="96"/>
      <c r="G1355" s="96"/>
      <c r="H1355" s="96"/>
      <c r="I1355" s="96"/>
    </row>
    <row r="1356" spans="2:9">
      <c r="B1356" s="96"/>
      <c r="C1356" s="96"/>
      <c r="D1356" s="96"/>
      <c r="E1356" s="96"/>
      <c r="F1356" s="96"/>
      <c r="G1356" s="96"/>
      <c r="H1356" s="96"/>
      <c r="I1356" s="96"/>
    </row>
    <row r="1357" spans="2:9">
      <c r="B1357" s="96"/>
      <c r="C1357" s="96"/>
      <c r="D1357" s="96"/>
      <c r="E1357" s="96"/>
      <c r="F1357" s="96"/>
      <c r="G1357" s="96"/>
      <c r="H1357" s="96"/>
      <c r="I1357" s="96"/>
    </row>
    <row r="1358" spans="2:9">
      <c r="B1358" s="96"/>
      <c r="C1358" s="96"/>
      <c r="D1358" s="96"/>
      <c r="E1358" s="96"/>
      <c r="F1358" s="96"/>
      <c r="G1358" s="96"/>
      <c r="H1358" s="96"/>
      <c r="I1358" s="96"/>
    </row>
  </sheetData>
  <mergeCells count="75">
    <mergeCell ref="C1284:F1284"/>
    <mergeCell ref="C914:F914"/>
    <mergeCell ref="C1211:F1211"/>
    <mergeCell ref="C1246:F1246"/>
    <mergeCell ref="C1247:F1247"/>
    <mergeCell ref="C1283:F1283"/>
    <mergeCell ref="C1174:F1174"/>
    <mergeCell ref="C1175:F1175"/>
    <mergeCell ref="C1210:F1210"/>
    <mergeCell ref="C1139:F1139"/>
    <mergeCell ref="C915:F915"/>
    <mergeCell ref="C952:F952"/>
    <mergeCell ref="C953:F953"/>
    <mergeCell ref="C1026:F1026"/>
    <mergeCell ref="C1063:F1063"/>
    <mergeCell ref="C1064:F1064"/>
    <mergeCell ref="C741:E741"/>
    <mergeCell ref="C812:E812"/>
    <mergeCell ref="C423:E423"/>
    <mergeCell ref="C531:E531"/>
    <mergeCell ref="C495:F495"/>
    <mergeCell ref="C564:F564"/>
    <mergeCell ref="C565:F565"/>
    <mergeCell ref="C457:F457"/>
    <mergeCell ref="C635:F635"/>
    <mergeCell ref="C671:F671"/>
    <mergeCell ref="C672:F672"/>
    <mergeCell ref="C494:F494"/>
    <mergeCell ref="C602:E602"/>
    <mergeCell ref="A228:B230"/>
    <mergeCell ref="C424:E424"/>
    <mergeCell ref="C387:F387"/>
    <mergeCell ref="C4:N4"/>
    <mergeCell ref="C5:F5"/>
    <mergeCell ref="G5:J5"/>
    <mergeCell ref="K5:N5"/>
    <mergeCell ref="C73:F73"/>
    <mergeCell ref="C74:F74"/>
    <mergeCell ref="C42:N42"/>
    <mergeCell ref="C43:F43"/>
    <mergeCell ref="G43:J43"/>
    <mergeCell ref="K43:N43"/>
    <mergeCell ref="C189:M189"/>
    <mergeCell ref="C317:F317"/>
    <mergeCell ref="C318:F318"/>
    <mergeCell ref="A257:B259"/>
    <mergeCell ref="C257:K257"/>
    <mergeCell ref="C456:F456"/>
    <mergeCell ref="C355:E355"/>
    <mergeCell ref="C356:E356"/>
    <mergeCell ref="A286:B288"/>
    <mergeCell ref="C286:K286"/>
    <mergeCell ref="C388:F388"/>
    <mergeCell ref="C114:M114"/>
    <mergeCell ref="C151:M151"/>
    <mergeCell ref="C742:E742"/>
    <mergeCell ref="C882:E882"/>
    <mergeCell ref="C883:E883"/>
    <mergeCell ref="C846:F846"/>
    <mergeCell ref="C532:E532"/>
    <mergeCell ref="C601:F601"/>
    <mergeCell ref="C634:F634"/>
    <mergeCell ref="C774:F774"/>
    <mergeCell ref="C704:F704"/>
    <mergeCell ref="C705:F705"/>
    <mergeCell ref="C811:E811"/>
    <mergeCell ref="C228:K228"/>
    <mergeCell ref="C775:F775"/>
    <mergeCell ref="C845:F845"/>
    <mergeCell ref="C1102:F1102"/>
    <mergeCell ref="C1103:F1103"/>
    <mergeCell ref="C1138:F1138"/>
    <mergeCell ref="C1027:F1027"/>
    <mergeCell ref="C988:F988"/>
    <mergeCell ref="C989:F989"/>
  </mergeCells>
  <phoneticPr fontId="0" type="noConversion"/>
  <pageMargins left="0.75" right="0.75" top="1" bottom="1" header="0.5" footer="0.5"/>
  <pageSetup paperSize="9" scale="60" orientation="landscape" r:id="rId1"/>
  <headerFooter alignWithMargins="0"/>
  <rowBreaks count="4" manualBreakCount="4">
    <brk id="109" max="16383" man="1"/>
    <brk id="421" max="16383" man="1"/>
    <brk id="600" max="16383" man="1"/>
    <brk id="7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208"/>
  <sheetViews>
    <sheetView zoomScale="70" zoomScaleNormal="70" workbookViewId="0">
      <selection activeCell="C8" sqref="C8"/>
    </sheetView>
  </sheetViews>
  <sheetFormatPr defaultColWidth="9.33203125" defaultRowHeight="12"/>
  <cols>
    <col min="1" max="1" width="9.33203125" style="1"/>
    <col min="2" max="2" width="16.33203125" style="1" customWidth="1"/>
    <col min="3" max="3" width="9.33203125" style="1"/>
    <col min="4" max="4" width="8.1640625" style="1" bestFit="1" customWidth="1"/>
    <col min="5" max="5" width="14.33203125" style="1" customWidth="1"/>
    <col min="6" max="7" width="9.33203125" style="1"/>
    <col min="8" max="8" width="14" style="1" bestFit="1" customWidth="1"/>
    <col min="9" max="9" width="10.33203125" style="1" bestFit="1" customWidth="1"/>
    <col min="10" max="10" width="9.33203125" style="1"/>
    <col min="11" max="11" width="16" style="1" customWidth="1"/>
    <col min="12" max="12" width="9.33203125" style="1"/>
    <col min="13" max="13" width="10.33203125" style="1" bestFit="1" customWidth="1"/>
    <col min="14" max="14" width="11.33203125" style="1" customWidth="1"/>
    <col min="15" max="16" width="9.33203125" style="1"/>
    <col min="17" max="17" width="10.33203125" style="1" bestFit="1" customWidth="1"/>
    <col min="18" max="16384" width="9.33203125" style="1"/>
  </cols>
  <sheetData>
    <row r="1" spans="1:35" ht="15.75">
      <c r="A1" s="24" t="s">
        <v>75</v>
      </c>
    </row>
    <row r="2" spans="1:35" ht="15.75">
      <c r="A2" s="24"/>
    </row>
    <row r="3" spans="1:35" s="104" customFormat="1" ht="15.75">
      <c r="A3" s="24"/>
    </row>
    <row r="4" spans="1:35" ht="12.75">
      <c r="A4" s="52" t="s">
        <v>62</v>
      </c>
      <c r="F4" s="105" t="s">
        <v>76</v>
      </c>
      <c r="G4" s="105"/>
      <c r="H4" s="105"/>
      <c r="I4" s="105"/>
      <c r="J4" s="105" t="s">
        <v>77</v>
      </c>
      <c r="K4" s="105"/>
      <c r="L4" s="105"/>
      <c r="M4" s="105"/>
      <c r="N4" s="105" t="s">
        <v>78</v>
      </c>
      <c r="O4" s="105"/>
      <c r="P4" s="105"/>
      <c r="Q4" s="105"/>
      <c r="R4" s="105"/>
    </row>
    <row r="5" spans="1:35" ht="11.45" customHeight="1">
      <c r="A5" s="169" t="s">
        <v>0</v>
      </c>
      <c r="B5" s="170" t="s">
        <v>0</v>
      </c>
      <c r="C5" s="352" t="s">
        <v>79</v>
      </c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</row>
    <row r="6" spans="1:35" ht="24" customHeight="1">
      <c r="A6" s="171"/>
      <c r="B6" s="196"/>
      <c r="C6" s="354" t="s">
        <v>76</v>
      </c>
      <c r="D6" s="353"/>
      <c r="E6" s="353"/>
      <c r="F6" s="353"/>
      <c r="G6" s="354" t="s">
        <v>77</v>
      </c>
      <c r="H6" s="353"/>
      <c r="I6" s="353"/>
      <c r="J6" s="353"/>
      <c r="K6" s="354" t="s">
        <v>78</v>
      </c>
      <c r="L6" s="353"/>
      <c r="M6" s="353"/>
      <c r="N6" s="353"/>
      <c r="O6" s="354" t="s">
        <v>3</v>
      </c>
      <c r="P6" s="353"/>
      <c r="Q6" s="353"/>
      <c r="R6" s="353"/>
    </row>
    <row r="7" spans="1:35">
      <c r="A7" s="171"/>
      <c r="B7" s="193"/>
      <c r="C7" s="168" t="s">
        <v>4</v>
      </c>
      <c r="D7" s="168" t="s">
        <v>27</v>
      </c>
      <c r="E7" s="168" t="s">
        <v>28</v>
      </c>
      <c r="F7" s="168" t="s">
        <v>29</v>
      </c>
      <c r="G7" s="168" t="s">
        <v>4</v>
      </c>
      <c r="H7" s="168" t="s">
        <v>27</v>
      </c>
      <c r="I7" s="168" t="s">
        <v>28</v>
      </c>
      <c r="J7" s="168" t="s">
        <v>29</v>
      </c>
      <c r="K7" s="168" t="s">
        <v>4</v>
      </c>
      <c r="L7" s="168" t="s">
        <v>27</v>
      </c>
      <c r="M7" s="168" t="s">
        <v>28</v>
      </c>
      <c r="N7" s="168" t="s">
        <v>29</v>
      </c>
      <c r="O7" s="168" t="s">
        <v>4</v>
      </c>
      <c r="P7" s="168" t="s">
        <v>27</v>
      </c>
      <c r="Q7" s="168" t="s">
        <v>28</v>
      </c>
      <c r="R7" s="168" t="s">
        <v>29</v>
      </c>
    </row>
    <row r="8" spans="1:35" ht="13.5">
      <c r="A8" s="194" t="s">
        <v>30</v>
      </c>
      <c r="B8" s="195" t="s">
        <v>5</v>
      </c>
      <c r="C8" s="149">
        <v>28</v>
      </c>
      <c r="D8" s="177">
        <f t="shared" ref="D8:D37" si="0">C8/$O8</f>
        <v>0.90322580645161288</v>
      </c>
      <c r="E8" s="150">
        <f>C8/C$39</f>
        <v>4.6666666666666669E-2</v>
      </c>
      <c r="F8" s="152">
        <f>C8/$O$39</f>
        <v>3.0042918454935622E-2</v>
      </c>
      <c r="G8" s="149">
        <v>8</v>
      </c>
      <c r="H8" s="177">
        <f t="shared" ref="H8:H37" si="1">G8/$O8</f>
        <v>0.25806451612903225</v>
      </c>
      <c r="I8" s="150">
        <f>G8/G$39</f>
        <v>1.8018018018018018E-2</v>
      </c>
      <c r="J8" s="152">
        <f t="shared" ref="J8:J37" si="2">G8/$O$39</f>
        <v>8.5836909871244635E-3</v>
      </c>
      <c r="K8" s="176">
        <v>3</v>
      </c>
      <c r="L8" s="177">
        <f t="shared" ref="L8:L37" si="3">K8/$O8</f>
        <v>9.6774193548387094E-2</v>
      </c>
      <c r="M8" s="150">
        <f t="shared" ref="M8:M37" si="4">K8/K$39</f>
        <v>1.4778325123152709E-2</v>
      </c>
      <c r="N8" s="189">
        <f t="shared" ref="N8:N37" si="5">K8/$O$39</f>
        <v>3.2188841201716738E-3</v>
      </c>
      <c r="O8" s="149">
        <v>31</v>
      </c>
      <c r="P8" s="178">
        <v>1</v>
      </c>
      <c r="Q8" s="150">
        <f t="shared" ref="Q8:Q37" si="6">O8/O$39</f>
        <v>3.3261802575107295E-2</v>
      </c>
      <c r="R8" s="152">
        <f t="shared" ref="R8:R37" si="7">O8/$O$39</f>
        <v>3.3261802575107295E-2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1:35" ht="13.5">
      <c r="A9" s="172"/>
      <c r="B9" s="142" t="s">
        <v>6</v>
      </c>
      <c r="C9" s="153">
        <v>25</v>
      </c>
      <c r="D9" s="180">
        <f t="shared" si="0"/>
        <v>0.73529411764705888</v>
      </c>
      <c r="E9" s="154">
        <f t="shared" ref="E9:E37" si="8">C9/C$39</f>
        <v>4.1666666666666664E-2</v>
      </c>
      <c r="F9" s="156">
        <f t="shared" ref="F9:F37" si="9">C9/$O$39</f>
        <v>2.6824034334763949E-2</v>
      </c>
      <c r="G9" s="153">
        <v>19</v>
      </c>
      <c r="H9" s="180">
        <f t="shared" si="1"/>
        <v>0.55882352941176472</v>
      </c>
      <c r="I9" s="154">
        <f t="shared" ref="I9:I37" si="10">G9/G$39</f>
        <v>4.2792792792792793E-2</v>
      </c>
      <c r="J9" s="156">
        <f t="shared" si="2"/>
        <v>2.03862660944206E-2</v>
      </c>
      <c r="K9" s="179">
        <v>2</v>
      </c>
      <c r="L9" s="180">
        <f t="shared" si="3"/>
        <v>5.8823529411764705E-2</v>
      </c>
      <c r="M9" s="154">
        <f t="shared" si="4"/>
        <v>9.852216748768473E-3</v>
      </c>
      <c r="N9" s="190">
        <f t="shared" si="5"/>
        <v>2.1459227467811159E-3</v>
      </c>
      <c r="O9" s="153">
        <v>34</v>
      </c>
      <c r="P9" s="181">
        <v>1</v>
      </c>
      <c r="Q9" s="154">
        <f t="shared" si="6"/>
        <v>3.6480686695278972E-2</v>
      </c>
      <c r="R9" s="156">
        <f t="shared" si="7"/>
        <v>3.6480686695278972E-2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35" ht="13.5">
      <c r="A10" s="172"/>
      <c r="B10" s="142" t="s">
        <v>64</v>
      </c>
      <c r="C10" s="153">
        <v>0</v>
      </c>
      <c r="D10" s="180">
        <f t="shared" si="0"/>
        <v>0</v>
      </c>
      <c r="E10" s="154">
        <f t="shared" si="8"/>
        <v>0</v>
      </c>
      <c r="F10" s="156">
        <f t="shared" si="9"/>
        <v>0</v>
      </c>
      <c r="G10" s="153">
        <v>2</v>
      </c>
      <c r="H10" s="180">
        <f t="shared" si="1"/>
        <v>0.4</v>
      </c>
      <c r="I10" s="154">
        <f t="shared" si="10"/>
        <v>4.5045045045045045E-3</v>
      </c>
      <c r="J10" s="156">
        <f t="shared" si="2"/>
        <v>2.1459227467811159E-3</v>
      </c>
      <c r="K10" s="179">
        <v>3</v>
      </c>
      <c r="L10" s="180">
        <f t="shared" si="3"/>
        <v>0.6</v>
      </c>
      <c r="M10" s="154">
        <f t="shared" si="4"/>
        <v>1.4778325123152709E-2</v>
      </c>
      <c r="N10" s="190">
        <f t="shared" si="5"/>
        <v>3.2188841201716738E-3</v>
      </c>
      <c r="O10" s="153">
        <v>5</v>
      </c>
      <c r="P10" s="181">
        <v>1</v>
      </c>
      <c r="Q10" s="154">
        <f t="shared" si="6"/>
        <v>5.3648068669527897E-3</v>
      </c>
      <c r="R10" s="156">
        <f t="shared" si="7"/>
        <v>5.3648068669527897E-3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35" ht="13.5">
      <c r="A11" s="172"/>
      <c r="B11" s="142" t="s">
        <v>65</v>
      </c>
      <c r="C11" s="153">
        <v>46</v>
      </c>
      <c r="D11" s="180">
        <f t="shared" si="0"/>
        <v>0.90196078431372551</v>
      </c>
      <c r="E11" s="154">
        <f t="shared" si="8"/>
        <v>7.6666666666666661E-2</v>
      </c>
      <c r="F11" s="156">
        <f t="shared" si="9"/>
        <v>4.9356223175965663E-2</v>
      </c>
      <c r="G11" s="153">
        <v>34</v>
      </c>
      <c r="H11" s="180">
        <f t="shared" si="1"/>
        <v>0.66666666666666663</v>
      </c>
      <c r="I11" s="154">
        <f t="shared" si="10"/>
        <v>7.6576576576576572E-2</v>
      </c>
      <c r="J11" s="156">
        <f t="shared" si="2"/>
        <v>3.6480686695278972E-2</v>
      </c>
      <c r="K11" s="179">
        <v>10</v>
      </c>
      <c r="L11" s="180">
        <f t="shared" si="3"/>
        <v>0.19607843137254902</v>
      </c>
      <c r="M11" s="154">
        <f t="shared" si="4"/>
        <v>4.9261083743842367E-2</v>
      </c>
      <c r="N11" s="190">
        <f t="shared" si="5"/>
        <v>1.0729613733905579E-2</v>
      </c>
      <c r="O11" s="153">
        <v>51</v>
      </c>
      <c r="P11" s="181">
        <v>1</v>
      </c>
      <c r="Q11" s="154">
        <f t="shared" si="6"/>
        <v>5.4721030042918457E-2</v>
      </c>
      <c r="R11" s="156">
        <f t="shared" si="7"/>
        <v>5.4721030042918457E-2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F11" s="59"/>
      <c r="AG11" s="59"/>
      <c r="AH11" s="59"/>
    </row>
    <row r="12" spans="1:35" ht="13.5">
      <c r="A12" s="172"/>
      <c r="B12" s="142" t="s">
        <v>16</v>
      </c>
      <c r="C12" s="153">
        <v>22</v>
      </c>
      <c r="D12" s="180">
        <f t="shared" si="0"/>
        <v>0.59459459459459463</v>
      </c>
      <c r="E12" s="154">
        <f t="shared" si="8"/>
        <v>3.6666666666666667E-2</v>
      </c>
      <c r="F12" s="156">
        <f t="shared" si="9"/>
        <v>2.3605150214592276E-2</v>
      </c>
      <c r="G12" s="153">
        <v>23</v>
      </c>
      <c r="H12" s="180">
        <f t="shared" si="1"/>
        <v>0.6216216216216216</v>
      </c>
      <c r="I12" s="154">
        <f t="shared" si="10"/>
        <v>5.18018018018018E-2</v>
      </c>
      <c r="J12" s="156">
        <f t="shared" si="2"/>
        <v>2.4678111587982832E-2</v>
      </c>
      <c r="K12" s="179">
        <v>9</v>
      </c>
      <c r="L12" s="180">
        <f t="shared" si="3"/>
        <v>0.24324324324324326</v>
      </c>
      <c r="M12" s="154">
        <f t="shared" si="4"/>
        <v>4.4334975369458129E-2</v>
      </c>
      <c r="N12" s="190">
        <f t="shared" si="5"/>
        <v>9.6566523605150223E-3</v>
      </c>
      <c r="O12" s="153">
        <v>37</v>
      </c>
      <c r="P12" s="181">
        <v>1</v>
      </c>
      <c r="Q12" s="154">
        <f t="shared" si="6"/>
        <v>3.9699570815450641E-2</v>
      </c>
      <c r="R12" s="156">
        <f t="shared" si="7"/>
        <v>3.9699570815450641E-2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F12" s="59"/>
      <c r="AG12" s="59"/>
      <c r="AH12" s="59"/>
    </row>
    <row r="13" spans="1:35" ht="13.5">
      <c r="A13" s="172"/>
      <c r="B13" s="142" t="s">
        <v>8</v>
      </c>
      <c r="C13" s="153">
        <v>17</v>
      </c>
      <c r="D13" s="180">
        <f t="shared" si="0"/>
        <v>0.42499999999999999</v>
      </c>
      <c r="E13" s="154">
        <f t="shared" si="8"/>
        <v>2.8333333333333332E-2</v>
      </c>
      <c r="F13" s="156">
        <f t="shared" si="9"/>
        <v>1.8240343347639486E-2</v>
      </c>
      <c r="G13" s="153">
        <v>25</v>
      </c>
      <c r="H13" s="180">
        <f t="shared" si="1"/>
        <v>0.625</v>
      </c>
      <c r="I13" s="154">
        <f t="shared" si="10"/>
        <v>5.6306306306306307E-2</v>
      </c>
      <c r="J13" s="156">
        <f t="shared" si="2"/>
        <v>2.6824034334763949E-2</v>
      </c>
      <c r="K13" s="179">
        <v>9</v>
      </c>
      <c r="L13" s="180">
        <f t="shared" si="3"/>
        <v>0.22500000000000001</v>
      </c>
      <c r="M13" s="154">
        <f t="shared" si="4"/>
        <v>4.4334975369458129E-2</v>
      </c>
      <c r="N13" s="190">
        <f t="shared" si="5"/>
        <v>9.6566523605150223E-3</v>
      </c>
      <c r="O13" s="153">
        <v>40</v>
      </c>
      <c r="P13" s="181">
        <v>1</v>
      </c>
      <c r="Q13" s="154">
        <f t="shared" si="6"/>
        <v>4.2918454935622317E-2</v>
      </c>
      <c r="R13" s="156">
        <f t="shared" si="7"/>
        <v>4.2918454935622317E-2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5" ht="13.5">
      <c r="A14" s="172"/>
      <c r="B14" s="142" t="s">
        <v>10</v>
      </c>
      <c r="C14" s="153">
        <v>4</v>
      </c>
      <c r="D14" s="180">
        <f t="shared" si="0"/>
        <v>0.66666666666666663</v>
      </c>
      <c r="E14" s="154">
        <f t="shared" si="8"/>
        <v>6.6666666666666671E-3</v>
      </c>
      <c r="F14" s="156">
        <f t="shared" si="9"/>
        <v>4.2918454935622317E-3</v>
      </c>
      <c r="G14" s="153">
        <v>5</v>
      </c>
      <c r="H14" s="180">
        <f t="shared" si="1"/>
        <v>0.83333333333333337</v>
      </c>
      <c r="I14" s="154">
        <f t="shared" si="10"/>
        <v>1.1261261261261261E-2</v>
      </c>
      <c r="J14" s="156">
        <f t="shared" si="2"/>
        <v>5.3648068669527897E-3</v>
      </c>
      <c r="K14" s="179">
        <v>1</v>
      </c>
      <c r="L14" s="180">
        <f t="shared" si="3"/>
        <v>0.16666666666666666</v>
      </c>
      <c r="M14" s="154">
        <f t="shared" si="4"/>
        <v>4.9261083743842365E-3</v>
      </c>
      <c r="N14" s="190">
        <f t="shared" si="5"/>
        <v>1.0729613733905579E-3</v>
      </c>
      <c r="O14" s="153">
        <v>6</v>
      </c>
      <c r="P14" s="181">
        <v>1</v>
      </c>
      <c r="Q14" s="154">
        <f t="shared" si="6"/>
        <v>6.4377682403433476E-3</v>
      </c>
      <c r="R14" s="156">
        <f t="shared" si="7"/>
        <v>6.4377682403433476E-3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5" ht="13.5">
      <c r="A15" s="172"/>
      <c r="B15" s="142" t="s">
        <v>12</v>
      </c>
      <c r="C15" s="153">
        <v>14</v>
      </c>
      <c r="D15" s="180">
        <f t="shared" si="0"/>
        <v>0.82352941176470584</v>
      </c>
      <c r="E15" s="154">
        <f t="shared" si="8"/>
        <v>2.3333333333333334E-2</v>
      </c>
      <c r="F15" s="156">
        <f t="shared" si="9"/>
        <v>1.5021459227467811E-2</v>
      </c>
      <c r="G15" s="153">
        <v>7</v>
      </c>
      <c r="H15" s="180">
        <f t="shared" si="1"/>
        <v>0.41176470588235292</v>
      </c>
      <c r="I15" s="154">
        <f t="shared" si="10"/>
        <v>1.5765765765765764E-2</v>
      </c>
      <c r="J15" s="156">
        <f t="shared" si="2"/>
        <v>7.5107296137339056E-3</v>
      </c>
      <c r="K15" s="179">
        <v>2</v>
      </c>
      <c r="L15" s="180">
        <f t="shared" si="3"/>
        <v>0.11764705882352941</v>
      </c>
      <c r="M15" s="154">
        <f t="shared" si="4"/>
        <v>9.852216748768473E-3</v>
      </c>
      <c r="N15" s="190">
        <f t="shared" si="5"/>
        <v>2.1459227467811159E-3</v>
      </c>
      <c r="O15" s="153">
        <v>17</v>
      </c>
      <c r="P15" s="181">
        <v>1</v>
      </c>
      <c r="Q15" s="154">
        <f t="shared" si="6"/>
        <v>1.8240343347639486E-2</v>
      </c>
      <c r="R15" s="156">
        <f t="shared" si="7"/>
        <v>1.8240343347639486E-2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</row>
    <row r="16" spans="1:35" ht="13.5">
      <c r="A16" s="172"/>
      <c r="B16" s="142" t="s">
        <v>13</v>
      </c>
      <c r="C16" s="153">
        <v>13</v>
      </c>
      <c r="D16" s="180">
        <f t="shared" si="0"/>
        <v>0.32500000000000001</v>
      </c>
      <c r="E16" s="154">
        <f t="shared" si="8"/>
        <v>2.1666666666666667E-2</v>
      </c>
      <c r="F16" s="156">
        <f t="shared" si="9"/>
        <v>1.3948497854077254E-2</v>
      </c>
      <c r="G16" s="153">
        <v>24</v>
      </c>
      <c r="H16" s="180">
        <f t="shared" si="1"/>
        <v>0.6</v>
      </c>
      <c r="I16" s="154">
        <f t="shared" si="10"/>
        <v>5.4054054054054057E-2</v>
      </c>
      <c r="J16" s="156">
        <f t="shared" si="2"/>
        <v>2.575107296137339E-2</v>
      </c>
      <c r="K16" s="179">
        <v>12</v>
      </c>
      <c r="L16" s="180">
        <f t="shared" si="3"/>
        <v>0.3</v>
      </c>
      <c r="M16" s="154">
        <f t="shared" si="4"/>
        <v>5.9113300492610835E-2</v>
      </c>
      <c r="N16" s="190">
        <f t="shared" si="5"/>
        <v>1.2875536480686695E-2</v>
      </c>
      <c r="O16" s="153">
        <v>40</v>
      </c>
      <c r="P16" s="181">
        <v>1</v>
      </c>
      <c r="Q16" s="154">
        <f t="shared" si="6"/>
        <v>4.2918454935622317E-2</v>
      </c>
      <c r="R16" s="156">
        <f t="shared" si="7"/>
        <v>4.2918454935622317E-2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ht="13.5">
      <c r="A17" s="172"/>
      <c r="B17" s="142" t="s">
        <v>14</v>
      </c>
      <c r="C17" s="153">
        <v>16</v>
      </c>
      <c r="D17" s="180">
        <f t="shared" si="0"/>
        <v>0.66666666666666663</v>
      </c>
      <c r="E17" s="154">
        <f t="shared" si="8"/>
        <v>2.6666666666666668E-2</v>
      </c>
      <c r="F17" s="156">
        <f t="shared" si="9"/>
        <v>1.7167381974248927E-2</v>
      </c>
      <c r="G17" s="153">
        <v>17</v>
      </c>
      <c r="H17" s="180">
        <f t="shared" si="1"/>
        <v>0.70833333333333337</v>
      </c>
      <c r="I17" s="154">
        <f t="shared" si="10"/>
        <v>3.8288288288288286E-2</v>
      </c>
      <c r="J17" s="156">
        <f t="shared" si="2"/>
        <v>1.8240343347639486E-2</v>
      </c>
      <c r="K17" s="179">
        <v>3</v>
      </c>
      <c r="L17" s="180">
        <f t="shared" si="3"/>
        <v>0.125</v>
      </c>
      <c r="M17" s="154">
        <f t="shared" si="4"/>
        <v>1.4778325123152709E-2</v>
      </c>
      <c r="N17" s="190">
        <f t="shared" si="5"/>
        <v>3.2188841201716738E-3</v>
      </c>
      <c r="O17" s="153">
        <v>24</v>
      </c>
      <c r="P17" s="181">
        <v>1</v>
      </c>
      <c r="Q17" s="154">
        <f t="shared" si="6"/>
        <v>2.575107296137339E-2</v>
      </c>
      <c r="R17" s="156">
        <f t="shared" si="7"/>
        <v>2.575107296137339E-2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</row>
    <row r="18" spans="1:35" ht="13.5">
      <c r="A18" s="172"/>
      <c r="B18" s="142" t="s">
        <v>66</v>
      </c>
      <c r="C18" s="153">
        <v>5</v>
      </c>
      <c r="D18" s="180">
        <f t="shared" si="0"/>
        <v>0.3125</v>
      </c>
      <c r="E18" s="154">
        <f t="shared" si="8"/>
        <v>8.3333333333333332E-3</v>
      </c>
      <c r="F18" s="156">
        <f t="shared" si="9"/>
        <v>5.3648068669527897E-3</v>
      </c>
      <c r="G18" s="153">
        <v>7</v>
      </c>
      <c r="H18" s="180">
        <f t="shared" si="1"/>
        <v>0.4375</v>
      </c>
      <c r="I18" s="154">
        <f t="shared" si="10"/>
        <v>1.5765765765765764E-2</v>
      </c>
      <c r="J18" s="156">
        <f t="shared" si="2"/>
        <v>7.5107296137339056E-3</v>
      </c>
      <c r="K18" s="179">
        <v>7</v>
      </c>
      <c r="L18" s="180">
        <f t="shared" si="3"/>
        <v>0.4375</v>
      </c>
      <c r="M18" s="154">
        <f t="shared" si="4"/>
        <v>3.4482758620689655E-2</v>
      </c>
      <c r="N18" s="190">
        <f t="shared" si="5"/>
        <v>7.5107296137339056E-3</v>
      </c>
      <c r="O18" s="153">
        <v>16</v>
      </c>
      <c r="P18" s="181">
        <v>1</v>
      </c>
      <c r="Q18" s="154">
        <f t="shared" si="6"/>
        <v>1.7167381974248927E-2</v>
      </c>
      <c r="R18" s="156">
        <f t="shared" si="7"/>
        <v>1.7167381974248927E-2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</row>
    <row r="19" spans="1:35" ht="13.5">
      <c r="A19" s="172"/>
      <c r="B19" s="142" t="s">
        <v>9</v>
      </c>
      <c r="C19" s="153">
        <v>84</v>
      </c>
      <c r="D19" s="180">
        <f t="shared" si="0"/>
        <v>0.865979381443299</v>
      </c>
      <c r="E19" s="154">
        <f t="shared" si="8"/>
        <v>0.14000000000000001</v>
      </c>
      <c r="F19" s="156">
        <f t="shared" si="9"/>
        <v>9.012875536480687E-2</v>
      </c>
      <c r="G19" s="153">
        <v>41</v>
      </c>
      <c r="H19" s="180">
        <f t="shared" si="1"/>
        <v>0.42268041237113402</v>
      </c>
      <c r="I19" s="154">
        <f t="shared" si="10"/>
        <v>9.2342342342342343E-2</v>
      </c>
      <c r="J19" s="156">
        <f t="shared" si="2"/>
        <v>4.3991416309012876E-2</v>
      </c>
      <c r="K19" s="179">
        <v>13</v>
      </c>
      <c r="L19" s="180">
        <f t="shared" si="3"/>
        <v>0.13402061855670103</v>
      </c>
      <c r="M19" s="154">
        <f t="shared" si="4"/>
        <v>6.4039408866995079E-2</v>
      </c>
      <c r="N19" s="190">
        <f t="shared" si="5"/>
        <v>1.3948497854077254E-2</v>
      </c>
      <c r="O19" s="153">
        <v>97</v>
      </c>
      <c r="P19" s="181">
        <v>1</v>
      </c>
      <c r="Q19" s="154">
        <f t="shared" si="6"/>
        <v>0.10407725321888411</v>
      </c>
      <c r="R19" s="156">
        <f t="shared" si="7"/>
        <v>0.10407725321888411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ht="13.5">
      <c r="A20" s="172"/>
      <c r="B20" s="142" t="s">
        <v>15</v>
      </c>
      <c r="C20" s="153">
        <v>17</v>
      </c>
      <c r="D20" s="180">
        <f t="shared" si="0"/>
        <v>0.54838709677419351</v>
      </c>
      <c r="E20" s="154">
        <f t="shared" si="8"/>
        <v>2.8333333333333332E-2</v>
      </c>
      <c r="F20" s="156">
        <f t="shared" si="9"/>
        <v>1.8240343347639486E-2</v>
      </c>
      <c r="G20" s="153">
        <v>13</v>
      </c>
      <c r="H20" s="180">
        <f t="shared" si="1"/>
        <v>0.41935483870967744</v>
      </c>
      <c r="I20" s="154">
        <f t="shared" si="10"/>
        <v>2.9279279279279279E-2</v>
      </c>
      <c r="J20" s="156">
        <f t="shared" si="2"/>
        <v>1.3948497854077254E-2</v>
      </c>
      <c r="K20" s="179">
        <v>6</v>
      </c>
      <c r="L20" s="180">
        <f t="shared" si="3"/>
        <v>0.19354838709677419</v>
      </c>
      <c r="M20" s="154">
        <f t="shared" si="4"/>
        <v>2.9556650246305417E-2</v>
      </c>
      <c r="N20" s="190">
        <f t="shared" si="5"/>
        <v>6.4377682403433476E-3</v>
      </c>
      <c r="O20" s="153">
        <v>31</v>
      </c>
      <c r="P20" s="181">
        <v>1</v>
      </c>
      <c r="Q20" s="154">
        <f t="shared" si="6"/>
        <v>3.3261802575107295E-2</v>
      </c>
      <c r="R20" s="156">
        <f t="shared" si="7"/>
        <v>3.3261802575107295E-2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ht="13.5">
      <c r="A21" s="172"/>
      <c r="B21" s="142" t="s">
        <v>17</v>
      </c>
      <c r="C21" s="153">
        <v>28</v>
      </c>
      <c r="D21" s="180">
        <f t="shared" si="0"/>
        <v>0.60869565217391308</v>
      </c>
      <c r="E21" s="154">
        <f t="shared" si="8"/>
        <v>4.6666666666666669E-2</v>
      </c>
      <c r="F21" s="156">
        <f t="shared" si="9"/>
        <v>3.0042918454935622E-2</v>
      </c>
      <c r="G21" s="153">
        <v>26</v>
      </c>
      <c r="H21" s="180">
        <f t="shared" si="1"/>
        <v>0.56521739130434778</v>
      </c>
      <c r="I21" s="154">
        <f t="shared" si="10"/>
        <v>5.8558558558558557E-2</v>
      </c>
      <c r="J21" s="156">
        <f t="shared" si="2"/>
        <v>2.7896995708154508E-2</v>
      </c>
      <c r="K21" s="179">
        <v>7</v>
      </c>
      <c r="L21" s="180">
        <f t="shared" si="3"/>
        <v>0.15217391304347827</v>
      </c>
      <c r="M21" s="154">
        <f t="shared" si="4"/>
        <v>3.4482758620689655E-2</v>
      </c>
      <c r="N21" s="190">
        <f t="shared" si="5"/>
        <v>7.5107296137339056E-3</v>
      </c>
      <c r="O21" s="153">
        <v>46</v>
      </c>
      <c r="P21" s="181">
        <v>1</v>
      </c>
      <c r="Q21" s="154">
        <f t="shared" si="6"/>
        <v>4.9356223175965663E-2</v>
      </c>
      <c r="R21" s="156">
        <f t="shared" si="7"/>
        <v>4.9356223175965663E-2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ht="13.5">
      <c r="A22" s="172"/>
      <c r="B22" s="142" t="s">
        <v>18</v>
      </c>
      <c r="C22" s="153">
        <v>8</v>
      </c>
      <c r="D22" s="180">
        <f t="shared" si="0"/>
        <v>0.25806451612903225</v>
      </c>
      <c r="E22" s="154">
        <f t="shared" si="8"/>
        <v>1.3333333333333334E-2</v>
      </c>
      <c r="F22" s="156">
        <f t="shared" si="9"/>
        <v>8.5836909871244635E-3</v>
      </c>
      <c r="G22" s="153">
        <v>12</v>
      </c>
      <c r="H22" s="180">
        <f t="shared" si="1"/>
        <v>0.38709677419354838</v>
      </c>
      <c r="I22" s="154">
        <f t="shared" si="10"/>
        <v>2.7027027027027029E-2</v>
      </c>
      <c r="J22" s="156">
        <f t="shared" si="2"/>
        <v>1.2875536480686695E-2</v>
      </c>
      <c r="K22" s="179">
        <v>18</v>
      </c>
      <c r="L22" s="180">
        <f t="shared" si="3"/>
        <v>0.58064516129032262</v>
      </c>
      <c r="M22" s="154">
        <f t="shared" si="4"/>
        <v>8.8669950738916259E-2</v>
      </c>
      <c r="N22" s="190">
        <f t="shared" si="5"/>
        <v>1.9313304721030045E-2</v>
      </c>
      <c r="O22" s="153">
        <v>31</v>
      </c>
      <c r="P22" s="181">
        <v>1</v>
      </c>
      <c r="Q22" s="154">
        <f t="shared" si="6"/>
        <v>3.3261802575107295E-2</v>
      </c>
      <c r="R22" s="156">
        <f t="shared" si="7"/>
        <v>3.3261802575107295E-2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ht="13.5">
      <c r="A23" s="172"/>
      <c r="B23" s="142" t="s">
        <v>19</v>
      </c>
      <c r="C23" s="153">
        <v>63</v>
      </c>
      <c r="D23" s="180">
        <f t="shared" si="0"/>
        <v>0.58333333333333337</v>
      </c>
      <c r="E23" s="154">
        <f t="shared" si="8"/>
        <v>0.105</v>
      </c>
      <c r="F23" s="156">
        <f t="shared" si="9"/>
        <v>6.7596566523605156E-2</v>
      </c>
      <c r="G23" s="153">
        <v>22</v>
      </c>
      <c r="H23" s="180">
        <f t="shared" si="1"/>
        <v>0.20370370370370369</v>
      </c>
      <c r="I23" s="154">
        <f t="shared" si="10"/>
        <v>4.954954954954955E-2</v>
      </c>
      <c r="J23" s="156">
        <f t="shared" si="2"/>
        <v>2.3605150214592276E-2</v>
      </c>
      <c r="K23" s="179">
        <v>28</v>
      </c>
      <c r="L23" s="180">
        <f t="shared" si="3"/>
        <v>0.25925925925925924</v>
      </c>
      <c r="M23" s="154">
        <f t="shared" si="4"/>
        <v>0.13793103448275862</v>
      </c>
      <c r="N23" s="190">
        <f t="shared" si="5"/>
        <v>3.0042918454935622E-2</v>
      </c>
      <c r="O23" s="153">
        <v>108</v>
      </c>
      <c r="P23" s="181">
        <v>1</v>
      </c>
      <c r="Q23" s="154">
        <f t="shared" si="6"/>
        <v>0.11587982832618025</v>
      </c>
      <c r="R23" s="156">
        <f t="shared" si="7"/>
        <v>0.11587982832618025</v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ht="13.5">
      <c r="A24" s="172"/>
      <c r="B24" s="142" t="s">
        <v>67</v>
      </c>
      <c r="C24" s="153">
        <v>20</v>
      </c>
      <c r="D24" s="180">
        <f t="shared" si="0"/>
        <v>0.83333333333333337</v>
      </c>
      <c r="E24" s="154">
        <f t="shared" si="8"/>
        <v>3.3333333333333333E-2</v>
      </c>
      <c r="F24" s="156">
        <f t="shared" si="9"/>
        <v>2.1459227467811159E-2</v>
      </c>
      <c r="G24" s="153">
        <v>4</v>
      </c>
      <c r="H24" s="180">
        <f t="shared" si="1"/>
        <v>0.16666666666666666</v>
      </c>
      <c r="I24" s="154">
        <f t="shared" si="10"/>
        <v>9.0090090090090089E-3</v>
      </c>
      <c r="J24" s="156">
        <f t="shared" si="2"/>
        <v>4.2918454935622317E-3</v>
      </c>
      <c r="K24" s="179">
        <v>2</v>
      </c>
      <c r="L24" s="180">
        <f t="shared" si="3"/>
        <v>8.3333333333333329E-2</v>
      </c>
      <c r="M24" s="154">
        <f t="shared" si="4"/>
        <v>9.852216748768473E-3</v>
      </c>
      <c r="N24" s="190">
        <f t="shared" si="5"/>
        <v>2.1459227467811159E-3</v>
      </c>
      <c r="O24" s="153">
        <v>24</v>
      </c>
      <c r="P24" s="181">
        <v>1</v>
      </c>
      <c r="Q24" s="154">
        <f t="shared" si="6"/>
        <v>2.575107296137339E-2</v>
      </c>
      <c r="R24" s="156">
        <f t="shared" si="7"/>
        <v>2.575107296137339E-2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ht="13.5">
      <c r="A25" s="172"/>
      <c r="B25" s="142" t="s">
        <v>20</v>
      </c>
      <c r="C25" s="153">
        <v>3</v>
      </c>
      <c r="D25" s="180">
        <f t="shared" si="0"/>
        <v>0.75</v>
      </c>
      <c r="E25" s="154">
        <f t="shared" si="8"/>
        <v>5.0000000000000001E-3</v>
      </c>
      <c r="F25" s="156">
        <f t="shared" si="9"/>
        <v>3.2188841201716738E-3</v>
      </c>
      <c r="G25" s="153">
        <v>1</v>
      </c>
      <c r="H25" s="180">
        <f t="shared" si="1"/>
        <v>0.25</v>
      </c>
      <c r="I25" s="154">
        <f t="shared" si="10"/>
        <v>2.2522522522522522E-3</v>
      </c>
      <c r="J25" s="156">
        <f t="shared" si="2"/>
        <v>1.0729613733905579E-3</v>
      </c>
      <c r="K25" s="179">
        <v>1</v>
      </c>
      <c r="L25" s="180">
        <f t="shared" si="3"/>
        <v>0.25</v>
      </c>
      <c r="M25" s="154">
        <f t="shared" si="4"/>
        <v>4.9261083743842365E-3</v>
      </c>
      <c r="N25" s="190">
        <f t="shared" si="5"/>
        <v>1.0729613733905579E-3</v>
      </c>
      <c r="O25" s="153">
        <v>4</v>
      </c>
      <c r="P25" s="181">
        <v>1</v>
      </c>
      <c r="Q25" s="154">
        <f t="shared" si="6"/>
        <v>4.2918454935622317E-3</v>
      </c>
      <c r="R25" s="156">
        <f t="shared" si="7"/>
        <v>4.2918454935622317E-3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ht="13.5">
      <c r="A26" s="172"/>
      <c r="B26" s="142" t="s">
        <v>82</v>
      </c>
      <c r="C26" s="153">
        <v>4</v>
      </c>
      <c r="D26" s="180">
        <f t="shared" si="0"/>
        <v>0.8</v>
      </c>
      <c r="E26" s="154">
        <f t="shared" si="8"/>
        <v>6.6666666666666671E-3</v>
      </c>
      <c r="F26" s="156">
        <f t="shared" si="9"/>
        <v>4.2918454935622317E-3</v>
      </c>
      <c r="G26" s="153">
        <v>1</v>
      </c>
      <c r="H26" s="180">
        <f t="shared" si="1"/>
        <v>0.2</v>
      </c>
      <c r="I26" s="154">
        <f t="shared" si="10"/>
        <v>2.2522522522522522E-3</v>
      </c>
      <c r="J26" s="156">
        <f t="shared" si="2"/>
        <v>1.0729613733905579E-3</v>
      </c>
      <c r="K26" s="179">
        <v>0</v>
      </c>
      <c r="L26" s="180">
        <f t="shared" si="3"/>
        <v>0</v>
      </c>
      <c r="M26" s="154">
        <f t="shared" si="4"/>
        <v>0</v>
      </c>
      <c r="N26" s="190">
        <f t="shared" si="5"/>
        <v>0</v>
      </c>
      <c r="O26" s="153">
        <v>5</v>
      </c>
      <c r="P26" s="181">
        <v>1</v>
      </c>
      <c r="Q26" s="154">
        <f t="shared" si="6"/>
        <v>5.3648068669527897E-3</v>
      </c>
      <c r="R26" s="156">
        <f t="shared" si="7"/>
        <v>5.3648068669527897E-3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ht="13.5">
      <c r="A27" s="172"/>
      <c r="B27" s="142" t="s">
        <v>21</v>
      </c>
      <c r="C27" s="153">
        <v>5</v>
      </c>
      <c r="D27" s="180">
        <f t="shared" si="0"/>
        <v>0.55555555555555558</v>
      </c>
      <c r="E27" s="154">
        <f t="shared" si="8"/>
        <v>8.3333333333333332E-3</v>
      </c>
      <c r="F27" s="156">
        <f t="shared" si="9"/>
        <v>5.3648068669527897E-3</v>
      </c>
      <c r="G27" s="153">
        <v>6</v>
      </c>
      <c r="H27" s="180">
        <f t="shared" si="1"/>
        <v>0.66666666666666663</v>
      </c>
      <c r="I27" s="154">
        <f t="shared" si="10"/>
        <v>1.3513513513513514E-2</v>
      </c>
      <c r="J27" s="156">
        <f t="shared" si="2"/>
        <v>6.4377682403433476E-3</v>
      </c>
      <c r="K27" s="179">
        <v>1</v>
      </c>
      <c r="L27" s="180">
        <f t="shared" si="3"/>
        <v>0.1111111111111111</v>
      </c>
      <c r="M27" s="154">
        <f t="shared" si="4"/>
        <v>4.9261083743842365E-3</v>
      </c>
      <c r="N27" s="190">
        <f t="shared" si="5"/>
        <v>1.0729613733905579E-3</v>
      </c>
      <c r="O27" s="153">
        <v>9</v>
      </c>
      <c r="P27" s="181">
        <v>1</v>
      </c>
      <c r="Q27" s="154">
        <f t="shared" si="6"/>
        <v>9.6566523605150223E-3</v>
      </c>
      <c r="R27" s="156">
        <f t="shared" si="7"/>
        <v>9.6566523605150223E-3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ht="13.5">
      <c r="A28" s="172"/>
      <c r="B28" s="142" t="s">
        <v>22</v>
      </c>
      <c r="C28" s="153">
        <v>3</v>
      </c>
      <c r="D28" s="180">
        <f t="shared" si="0"/>
        <v>0.21428571428571427</v>
      </c>
      <c r="E28" s="154">
        <f t="shared" si="8"/>
        <v>5.0000000000000001E-3</v>
      </c>
      <c r="F28" s="156">
        <f t="shared" si="9"/>
        <v>3.2188841201716738E-3</v>
      </c>
      <c r="G28" s="153">
        <v>5</v>
      </c>
      <c r="H28" s="180">
        <f t="shared" si="1"/>
        <v>0.35714285714285715</v>
      </c>
      <c r="I28" s="154">
        <f t="shared" si="10"/>
        <v>1.1261261261261261E-2</v>
      </c>
      <c r="J28" s="156">
        <f t="shared" si="2"/>
        <v>5.3648068669527897E-3</v>
      </c>
      <c r="K28" s="179">
        <v>8</v>
      </c>
      <c r="L28" s="180">
        <f t="shared" si="3"/>
        <v>0.5714285714285714</v>
      </c>
      <c r="M28" s="154">
        <f t="shared" si="4"/>
        <v>3.9408866995073892E-2</v>
      </c>
      <c r="N28" s="190">
        <f t="shared" si="5"/>
        <v>8.5836909871244635E-3</v>
      </c>
      <c r="O28" s="153">
        <v>14</v>
      </c>
      <c r="P28" s="181">
        <v>1</v>
      </c>
      <c r="Q28" s="154">
        <f t="shared" si="6"/>
        <v>1.5021459227467811E-2</v>
      </c>
      <c r="R28" s="156">
        <f t="shared" si="7"/>
        <v>1.5021459227467811E-2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ht="13.5">
      <c r="A29" s="172"/>
      <c r="B29" s="142" t="s">
        <v>23</v>
      </c>
      <c r="C29" s="153">
        <v>24</v>
      </c>
      <c r="D29" s="180">
        <f t="shared" si="0"/>
        <v>0.82758620689655171</v>
      </c>
      <c r="E29" s="154">
        <f t="shared" si="8"/>
        <v>0.04</v>
      </c>
      <c r="F29" s="156">
        <f t="shared" si="9"/>
        <v>2.575107296137339E-2</v>
      </c>
      <c r="G29" s="153">
        <v>11</v>
      </c>
      <c r="H29" s="180">
        <f t="shared" si="1"/>
        <v>0.37931034482758619</v>
      </c>
      <c r="I29" s="154">
        <f t="shared" si="10"/>
        <v>2.4774774774774775E-2</v>
      </c>
      <c r="J29" s="156">
        <f t="shared" si="2"/>
        <v>1.1802575107296138E-2</v>
      </c>
      <c r="K29" s="179">
        <v>5</v>
      </c>
      <c r="L29" s="180">
        <f t="shared" si="3"/>
        <v>0.17241379310344829</v>
      </c>
      <c r="M29" s="154">
        <f t="shared" si="4"/>
        <v>2.4630541871921183E-2</v>
      </c>
      <c r="N29" s="190">
        <f t="shared" si="5"/>
        <v>5.3648068669527897E-3</v>
      </c>
      <c r="O29" s="153">
        <v>29</v>
      </c>
      <c r="P29" s="181">
        <v>1</v>
      </c>
      <c r="Q29" s="154">
        <f t="shared" si="6"/>
        <v>3.1115879828326181E-2</v>
      </c>
      <c r="R29" s="156">
        <f t="shared" si="7"/>
        <v>3.1115879828326181E-2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 ht="13.5">
      <c r="A30" s="172"/>
      <c r="B30" s="142" t="s">
        <v>68</v>
      </c>
      <c r="C30" s="153">
        <v>21</v>
      </c>
      <c r="D30" s="180">
        <f t="shared" si="0"/>
        <v>0.91304347826086951</v>
      </c>
      <c r="E30" s="154">
        <f t="shared" si="8"/>
        <v>3.5000000000000003E-2</v>
      </c>
      <c r="F30" s="156">
        <f t="shared" si="9"/>
        <v>2.2532188841201718E-2</v>
      </c>
      <c r="G30" s="153">
        <v>12</v>
      </c>
      <c r="H30" s="180">
        <f t="shared" si="1"/>
        <v>0.52173913043478259</v>
      </c>
      <c r="I30" s="154">
        <f t="shared" si="10"/>
        <v>2.7027027027027029E-2</v>
      </c>
      <c r="J30" s="156">
        <f t="shared" si="2"/>
        <v>1.2875536480686695E-2</v>
      </c>
      <c r="K30" s="179">
        <v>1</v>
      </c>
      <c r="L30" s="180">
        <f t="shared" si="3"/>
        <v>4.3478260869565216E-2</v>
      </c>
      <c r="M30" s="154">
        <f t="shared" si="4"/>
        <v>4.9261083743842365E-3</v>
      </c>
      <c r="N30" s="190">
        <f t="shared" si="5"/>
        <v>1.0729613733905579E-3</v>
      </c>
      <c r="O30" s="153">
        <v>23</v>
      </c>
      <c r="P30" s="181">
        <v>1</v>
      </c>
      <c r="Q30" s="154">
        <f t="shared" si="6"/>
        <v>2.4678111587982832E-2</v>
      </c>
      <c r="R30" s="156">
        <f t="shared" si="7"/>
        <v>2.4678111587982832E-2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ht="13.5">
      <c r="A31" s="172"/>
      <c r="B31" s="142" t="s">
        <v>69</v>
      </c>
      <c r="C31" s="153">
        <v>15</v>
      </c>
      <c r="D31" s="180">
        <f t="shared" si="0"/>
        <v>0.57692307692307687</v>
      </c>
      <c r="E31" s="154">
        <f t="shared" si="8"/>
        <v>2.5000000000000001E-2</v>
      </c>
      <c r="F31" s="156">
        <f t="shared" si="9"/>
        <v>1.6094420600858368E-2</v>
      </c>
      <c r="G31" s="153">
        <v>7</v>
      </c>
      <c r="H31" s="180">
        <f t="shared" si="1"/>
        <v>0.26923076923076922</v>
      </c>
      <c r="I31" s="154">
        <f t="shared" si="10"/>
        <v>1.5765765765765764E-2</v>
      </c>
      <c r="J31" s="156">
        <f t="shared" si="2"/>
        <v>7.5107296137339056E-3</v>
      </c>
      <c r="K31" s="179">
        <v>11</v>
      </c>
      <c r="L31" s="180">
        <f t="shared" si="3"/>
        <v>0.42307692307692307</v>
      </c>
      <c r="M31" s="154">
        <f t="shared" si="4"/>
        <v>5.4187192118226604E-2</v>
      </c>
      <c r="N31" s="190">
        <f t="shared" si="5"/>
        <v>1.1802575107296138E-2</v>
      </c>
      <c r="O31" s="153">
        <v>26</v>
      </c>
      <c r="P31" s="181">
        <v>1</v>
      </c>
      <c r="Q31" s="154">
        <f t="shared" si="6"/>
        <v>2.7896995708154508E-2</v>
      </c>
      <c r="R31" s="156">
        <f t="shared" si="7"/>
        <v>2.7896995708154508E-2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</row>
    <row r="32" spans="1:35" ht="13.5">
      <c r="A32" s="172"/>
      <c r="B32" s="142" t="s">
        <v>63</v>
      </c>
      <c r="C32" s="153">
        <v>50</v>
      </c>
      <c r="D32" s="180">
        <f t="shared" si="0"/>
        <v>0.8771929824561403</v>
      </c>
      <c r="E32" s="154">
        <f t="shared" si="8"/>
        <v>8.3333333333333329E-2</v>
      </c>
      <c r="F32" s="156">
        <f t="shared" si="9"/>
        <v>5.3648068669527899E-2</v>
      </c>
      <c r="G32" s="153">
        <v>39</v>
      </c>
      <c r="H32" s="180">
        <f t="shared" si="1"/>
        <v>0.68421052631578949</v>
      </c>
      <c r="I32" s="154">
        <f t="shared" si="10"/>
        <v>8.7837837837837843E-2</v>
      </c>
      <c r="J32" s="156">
        <f t="shared" si="2"/>
        <v>4.1845493562231759E-2</v>
      </c>
      <c r="K32" s="179">
        <v>11</v>
      </c>
      <c r="L32" s="180">
        <f t="shared" si="3"/>
        <v>0.19298245614035087</v>
      </c>
      <c r="M32" s="154">
        <f t="shared" si="4"/>
        <v>5.4187192118226604E-2</v>
      </c>
      <c r="N32" s="190">
        <f t="shared" si="5"/>
        <v>1.1802575107296138E-2</v>
      </c>
      <c r="O32" s="153">
        <v>57</v>
      </c>
      <c r="P32" s="181">
        <v>1</v>
      </c>
      <c r="Q32" s="154">
        <f t="shared" si="6"/>
        <v>6.1158798283261803E-2</v>
      </c>
      <c r="R32" s="156">
        <f t="shared" si="7"/>
        <v>6.1158798283261803E-2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</row>
    <row r="33" spans="1:38" ht="13.5">
      <c r="A33" s="172"/>
      <c r="B33" s="142" t="s">
        <v>25</v>
      </c>
      <c r="C33" s="153">
        <v>15</v>
      </c>
      <c r="D33" s="180">
        <f t="shared" si="0"/>
        <v>0.65217391304347827</v>
      </c>
      <c r="E33" s="154">
        <f t="shared" si="8"/>
        <v>2.5000000000000001E-2</v>
      </c>
      <c r="F33" s="156">
        <f t="shared" si="9"/>
        <v>1.6094420600858368E-2</v>
      </c>
      <c r="G33" s="153">
        <v>11</v>
      </c>
      <c r="H33" s="180">
        <f t="shared" si="1"/>
        <v>0.47826086956521741</v>
      </c>
      <c r="I33" s="154">
        <f t="shared" si="10"/>
        <v>2.4774774774774775E-2</v>
      </c>
      <c r="J33" s="156">
        <f t="shared" si="2"/>
        <v>1.1802575107296138E-2</v>
      </c>
      <c r="K33" s="179">
        <v>5</v>
      </c>
      <c r="L33" s="180">
        <f t="shared" si="3"/>
        <v>0.21739130434782608</v>
      </c>
      <c r="M33" s="154">
        <f t="shared" si="4"/>
        <v>2.4630541871921183E-2</v>
      </c>
      <c r="N33" s="190">
        <f t="shared" si="5"/>
        <v>5.3648068669527897E-3</v>
      </c>
      <c r="O33" s="153">
        <v>23</v>
      </c>
      <c r="P33" s="181">
        <v>1</v>
      </c>
      <c r="Q33" s="154">
        <f t="shared" si="6"/>
        <v>2.4678111587982832E-2</v>
      </c>
      <c r="R33" s="156">
        <f t="shared" si="7"/>
        <v>2.4678111587982832E-2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</row>
    <row r="34" spans="1:38" ht="13.5">
      <c r="A34" s="172"/>
      <c r="B34" s="142" t="s">
        <v>11</v>
      </c>
      <c r="C34" s="153">
        <v>39</v>
      </c>
      <c r="D34" s="180">
        <f t="shared" si="0"/>
        <v>0.67241379310344829</v>
      </c>
      <c r="E34" s="154">
        <f t="shared" si="8"/>
        <v>6.5000000000000002E-2</v>
      </c>
      <c r="F34" s="156">
        <f t="shared" si="9"/>
        <v>4.1845493562231759E-2</v>
      </c>
      <c r="G34" s="153">
        <v>38</v>
      </c>
      <c r="H34" s="180">
        <f t="shared" si="1"/>
        <v>0.65517241379310343</v>
      </c>
      <c r="I34" s="154">
        <f t="shared" si="10"/>
        <v>8.5585585585585586E-2</v>
      </c>
      <c r="J34" s="156">
        <f t="shared" si="2"/>
        <v>4.07725321888412E-2</v>
      </c>
      <c r="K34" s="179">
        <v>10</v>
      </c>
      <c r="L34" s="180">
        <f t="shared" si="3"/>
        <v>0.17241379310344829</v>
      </c>
      <c r="M34" s="154">
        <f t="shared" si="4"/>
        <v>4.9261083743842367E-2</v>
      </c>
      <c r="N34" s="190">
        <f t="shared" si="5"/>
        <v>1.0729613733905579E-2</v>
      </c>
      <c r="O34" s="153">
        <v>58</v>
      </c>
      <c r="P34" s="181">
        <v>1</v>
      </c>
      <c r="Q34" s="154">
        <f t="shared" si="6"/>
        <v>6.2231759656652362E-2</v>
      </c>
      <c r="R34" s="156">
        <f t="shared" si="7"/>
        <v>6.2231759656652362E-2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8" ht="13.5">
      <c r="A35" s="172"/>
      <c r="B35" s="142" t="s">
        <v>32</v>
      </c>
      <c r="C35" s="153">
        <v>0</v>
      </c>
      <c r="D35" s="180">
        <f t="shared" si="0"/>
        <v>0</v>
      </c>
      <c r="E35" s="154">
        <f t="shared" si="8"/>
        <v>0</v>
      </c>
      <c r="F35" s="156">
        <f t="shared" si="9"/>
        <v>0</v>
      </c>
      <c r="G35" s="153">
        <v>4</v>
      </c>
      <c r="H35" s="180">
        <f t="shared" si="1"/>
        <v>0.2857142857142857</v>
      </c>
      <c r="I35" s="154">
        <f t="shared" si="10"/>
        <v>9.0090090090090089E-3</v>
      </c>
      <c r="J35" s="156">
        <f t="shared" si="2"/>
        <v>4.2918454935622317E-3</v>
      </c>
      <c r="K35" s="179">
        <v>10</v>
      </c>
      <c r="L35" s="180">
        <f t="shared" si="3"/>
        <v>0.7142857142857143</v>
      </c>
      <c r="M35" s="154">
        <f t="shared" si="4"/>
        <v>4.9261083743842367E-2</v>
      </c>
      <c r="N35" s="190">
        <f t="shared" si="5"/>
        <v>1.0729613733905579E-2</v>
      </c>
      <c r="O35" s="153">
        <v>14</v>
      </c>
      <c r="P35" s="181">
        <v>1</v>
      </c>
      <c r="Q35" s="154">
        <f t="shared" si="6"/>
        <v>1.5021459227467811E-2</v>
      </c>
      <c r="R35" s="156">
        <f t="shared" si="7"/>
        <v>1.5021459227467811E-2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8" ht="13.5">
      <c r="A36" s="172"/>
      <c r="B36" s="142" t="s">
        <v>7</v>
      </c>
      <c r="C36" s="153">
        <v>9</v>
      </c>
      <c r="D36" s="180">
        <f t="shared" si="0"/>
        <v>0.5</v>
      </c>
      <c r="E36" s="154">
        <f t="shared" si="8"/>
        <v>1.4999999999999999E-2</v>
      </c>
      <c r="F36" s="156">
        <f t="shared" si="9"/>
        <v>9.6566523605150223E-3</v>
      </c>
      <c r="G36" s="153">
        <v>9</v>
      </c>
      <c r="H36" s="180">
        <f t="shared" si="1"/>
        <v>0.5</v>
      </c>
      <c r="I36" s="154">
        <f t="shared" si="10"/>
        <v>2.0270270270270271E-2</v>
      </c>
      <c r="J36" s="156">
        <f t="shared" si="2"/>
        <v>9.6566523605150223E-3</v>
      </c>
      <c r="K36" s="179">
        <v>3</v>
      </c>
      <c r="L36" s="180">
        <f t="shared" si="3"/>
        <v>0.16666666666666666</v>
      </c>
      <c r="M36" s="154">
        <f t="shared" si="4"/>
        <v>1.4778325123152709E-2</v>
      </c>
      <c r="N36" s="190">
        <f t="shared" si="5"/>
        <v>3.2188841201716738E-3</v>
      </c>
      <c r="O36" s="153">
        <v>18</v>
      </c>
      <c r="P36" s="181">
        <v>1</v>
      </c>
      <c r="Q36" s="154">
        <f t="shared" si="6"/>
        <v>1.9313304721030045E-2</v>
      </c>
      <c r="R36" s="156">
        <f t="shared" si="7"/>
        <v>1.9313304721030045E-2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1:38" ht="13.5">
      <c r="A37" s="172"/>
      <c r="B37" s="142" t="s">
        <v>83</v>
      </c>
      <c r="C37" s="153">
        <v>2</v>
      </c>
      <c r="D37" s="180">
        <f t="shared" si="0"/>
        <v>0.14285714285714285</v>
      </c>
      <c r="E37" s="154">
        <f t="shared" si="8"/>
        <v>3.3333333333333335E-3</v>
      </c>
      <c r="F37" s="156">
        <f t="shared" si="9"/>
        <v>2.1459227467811159E-3</v>
      </c>
      <c r="G37" s="153">
        <v>11</v>
      </c>
      <c r="H37" s="180">
        <f t="shared" si="1"/>
        <v>0.7857142857142857</v>
      </c>
      <c r="I37" s="154">
        <f t="shared" si="10"/>
        <v>2.4774774774774775E-2</v>
      </c>
      <c r="J37" s="156">
        <f t="shared" si="2"/>
        <v>1.1802575107296138E-2</v>
      </c>
      <c r="K37" s="179">
        <v>2</v>
      </c>
      <c r="L37" s="180">
        <f t="shared" si="3"/>
        <v>0.14285714285714285</v>
      </c>
      <c r="M37" s="154">
        <f t="shared" si="4"/>
        <v>9.852216748768473E-3</v>
      </c>
      <c r="N37" s="190">
        <f t="shared" si="5"/>
        <v>2.1459227467811159E-3</v>
      </c>
      <c r="O37" s="153">
        <v>14</v>
      </c>
      <c r="P37" s="181">
        <v>1</v>
      </c>
      <c r="Q37" s="154">
        <f t="shared" si="6"/>
        <v>1.5021459227467811E-2</v>
      </c>
      <c r="R37" s="156">
        <f t="shared" si="7"/>
        <v>1.5021459227467811E-2</v>
      </c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</row>
    <row r="38" spans="1:38" ht="15.75">
      <c r="A38" s="173"/>
      <c r="B38" s="143"/>
      <c r="C38" s="187"/>
      <c r="D38" s="180"/>
      <c r="E38" s="183"/>
      <c r="F38" s="184"/>
      <c r="G38" s="187"/>
      <c r="H38" s="180"/>
      <c r="I38" s="183"/>
      <c r="J38" s="184"/>
      <c r="K38" s="182"/>
      <c r="L38" s="180"/>
      <c r="M38" s="183"/>
      <c r="N38" s="191"/>
      <c r="O38" s="187"/>
      <c r="P38" s="183"/>
      <c r="Q38" s="183"/>
      <c r="R38" s="184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8" ht="13.5">
      <c r="A39" s="174"/>
      <c r="B39" s="175" t="s">
        <v>3</v>
      </c>
      <c r="C39" s="188">
        <f>SUM(C8:C38)</f>
        <v>600</v>
      </c>
      <c r="D39" s="186">
        <f>C39/$O39</f>
        <v>0.64377682403433478</v>
      </c>
      <c r="E39" s="165">
        <v>1</v>
      </c>
      <c r="F39" s="167">
        <f>C39/$O$39</f>
        <v>0.64377682403433478</v>
      </c>
      <c r="G39" s="188">
        <f>SUM(G8:G38)</f>
        <v>444</v>
      </c>
      <c r="H39" s="186">
        <f>G39/$O39</f>
        <v>0.47639484978540775</v>
      </c>
      <c r="I39" s="165">
        <v>1</v>
      </c>
      <c r="J39" s="167">
        <f>G39/$O$39</f>
        <v>0.47639484978540775</v>
      </c>
      <c r="K39" s="185">
        <f>SUM(K8:K38)</f>
        <v>203</v>
      </c>
      <c r="L39" s="186">
        <f>K39/$O39</f>
        <v>0.21781115879828325</v>
      </c>
      <c r="M39" s="165">
        <v>1</v>
      </c>
      <c r="N39" s="192">
        <f>K39/$O$39</f>
        <v>0.21781115879828325</v>
      </c>
      <c r="O39" s="188">
        <f>SUM(O8:O38)</f>
        <v>932</v>
      </c>
      <c r="P39" s="165">
        <v>1</v>
      </c>
      <c r="Q39" s="165">
        <v>1</v>
      </c>
      <c r="R39" s="167">
        <f>O39/$O$39</f>
        <v>1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</row>
    <row r="40" spans="1:38" s="104" customFormat="1" ht="15.75">
      <c r="A40" s="24"/>
    </row>
    <row r="41" spans="1:38" ht="13.5" thickBot="1">
      <c r="A41" s="52" t="s">
        <v>37</v>
      </c>
      <c r="F41" s="105" t="s">
        <v>76</v>
      </c>
      <c r="G41" s="105"/>
      <c r="H41" s="105"/>
      <c r="I41" s="105"/>
      <c r="J41" s="105" t="s">
        <v>77</v>
      </c>
      <c r="K41" s="105"/>
      <c r="L41" s="105"/>
      <c r="M41" s="105"/>
      <c r="N41" s="105" t="s">
        <v>78</v>
      </c>
      <c r="O41" s="105"/>
      <c r="P41" s="105"/>
      <c r="Q41" s="105"/>
      <c r="R41" s="105"/>
    </row>
    <row r="42" spans="1:38">
      <c r="A42" s="122" t="s">
        <v>0</v>
      </c>
      <c r="B42" s="122" t="s">
        <v>0</v>
      </c>
      <c r="C42" s="355" t="s">
        <v>79</v>
      </c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</row>
    <row r="43" spans="1:38" ht="24" customHeight="1">
      <c r="A43" s="123"/>
      <c r="B43" s="123"/>
      <c r="C43" s="346" t="s">
        <v>76</v>
      </c>
      <c r="D43" s="347"/>
      <c r="E43" s="347"/>
      <c r="F43" s="348"/>
      <c r="G43" s="349" t="s">
        <v>77</v>
      </c>
      <c r="H43" s="347"/>
      <c r="I43" s="347"/>
      <c r="J43" s="348"/>
      <c r="K43" s="349" t="s">
        <v>78</v>
      </c>
      <c r="L43" s="347"/>
      <c r="M43" s="347"/>
      <c r="N43" s="348"/>
      <c r="O43" s="349" t="s">
        <v>3</v>
      </c>
      <c r="P43" s="347"/>
      <c r="Q43" s="347"/>
      <c r="R43" s="347"/>
    </row>
    <row r="44" spans="1:38" ht="12.75" thickBot="1">
      <c r="A44" s="124"/>
      <c r="B44" s="124"/>
      <c r="C44" s="2" t="s">
        <v>4</v>
      </c>
      <c r="D44" s="3" t="s">
        <v>27</v>
      </c>
      <c r="E44" s="3" t="s">
        <v>28</v>
      </c>
      <c r="F44" s="2" t="s">
        <v>29</v>
      </c>
      <c r="G44" s="2" t="s">
        <v>4</v>
      </c>
      <c r="H44" s="3" t="s">
        <v>27</v>
      </c>
      <c r="I44" s="3" t="s">
        <v>28</v>
      </c>
      <c r="J44" s="2" t="s">
        <v>29</v>
      </c>
      <c r="K44" s="2" t="s">
        <v>4</v>
      </c>
      <c r="L44" s="3" t="s">
        <v>27</v>
      </c>
      <c r="M44" s="3" t="s">
        <v>28</v>
      </c>
      <c r="N44" s="2" t="s">
        <v>29</v>
      </c>
      <c r="O44" s="2" t="s">
        <v>4</v>
      </c>
      <c r="P44" s="3" t="s">
        <v>27</v>
      </c>
      <c r="Q44" s="4" t="s">
        <v>28</v>
      </c>
      <c r="R44" s="4" t="s">
        <v>29</v>
      </c>
    </row>
    <row r="45" spans="1:38" ht="13.5">
      <c r="A45" s="119" t="s">
        <v>30</v>
      </c>
      <c r="B45" s="5" t="s">
        <v>5</v>
      </c>
      <c r="C45" s="6">
        <v>23</v>
      </c>
      <c r="D45" s="7">
        <v>0.76700000000000002</v>
      </c>
      <c r="E45" s="7">
        <v>6.6000000000000003E-2</v>
      </c>
      <c r="F45" s="7">
        <v>2.8000000000000001E-2</v>
      </c>
      <c r="G45" s="8">
        <v>5</v>
      </c>
      <c r="H45" s="7">
        <v>0.16700000000000001</v>
      </c>
      <c r="I45" s="7">
        <v>1.7999999999999999E-2</v>
      </c>
      <c r="J45" s="7">
        <v>6.0000000000000001E-3</v>
      </c>
      <c r="K45" s="8">
        <v>2</v>
      </c>
      <c r="L45" s="7">
        <v>6.7000000000000004E-2</v>
      </c>
      <c r="M45" s="7">
        <v>1.0999999999999999E-2</v>
      </c>
      <c r="N45" s="7">
        <v>2E-3</v>
      </c>
      <c r="O45" s="8">
        <v>30</v>
      </c>
      <c r="P45" s="7">
        <v>1</v>
      </c>
      <c r="Q45" s="9">
        <v>3.6999999999999998E-2</v>
      </c>
      <c r="R45" s="9">
        <v>3.6999999999999998E-2</v>
      </c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8" ht="13.5">
      <c r="A46" s="120"/>
      <c r="B46" s="10" t="s">
        <v>6</v>
      </c>
      <c r="C46" s="11">
        <v>6</v>
      </c>
      <c r="D46" s="12">
        <v>0.42899999999999999</v>
      </c>
      <c r="E46" s="12">
        <v>1.7000000000000001E-2</v>
      </c>
      <c r="F46" s="12">
        <v>7.0000000000000001E-3</v>
      </c>
      <c r="G46" s="13">
        <v>8</v>
      </c>
      <c r="H46" s="12">
        <v>0.57099999999999995</v>
      </c>
      <c r="I46" s="12">
        <v>2.9000000000000001E-2</v>
      </c>
      <c r="J46" s="12">
        <v>0.01</v>
      </c>
      <c r="K46" s="13">
        <v>0</v>
      </c>
      <c r="L46" s="12">
        <v>0</v>
      </c>
      <c r="M46" s="12">
        <v>0</v>
      </c>
      <c r="N46" s="12">
        <v>0</v>
      </c>
      <c r="O46" s="13">
        <v>14</v>
      </c>
      <c r="P46" s="12">
        <v>1</v>
      </c>
      <c r="Q46" s="14">
        <v>1.7000000000000001E-2</v>
      </c>
      <c r="R46" s="14">
        <v>1.7000000000000001E-2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8" ht="13.5">
      <c r="A47" s="120"/>
      <c r="B47" s="10" t="s">
        <v>16</v>
      </c>
      <c r="C47" s="11">
        <v>6</v>
      </c>
      <c r="D47" s="12">
        <v>0.42899999999999999</v>
      </c>
      <c r="E47" s="12">
        <v>1.7000000000000001E-2</v>
      </c>
      <c r="F47" s="12">
        <v>7.0000000000000001E-3</v>
      </c>
      <c r="G47" s="13">
        <v>3</v>
      </c>
      <c r="H47" s="12">
        <v>0.214</v>
      </c>
      <c r="I47" s="12">
        <v>1.0999999999999999E-2</v>
      </c>
      <c r="J47" s="12">
        <v>4.0000000000000001E-3</v>
      </c>
      <c r="K47" s="13">
        <v>5</v>
      </c>
      <c r="L47" s="12">
        <v>0.35699999999999998</v>
      </c>
      <c r="M47" s="12">
        <v>2.7E-2</v>
      </c>
      <c r="N47" s="12">
        <v>6.0000000000000001E-3</v>
      </c>
      <c r="O47" s="13">
        <v>14</v>
      </c>
      <c r="P47" s="12">
        <v>1</v>
      </c>
      <c r="Q47" s="14">
        <v>1.7000000000000001E-2</v>
      </c>
      <c r="R47" s="14">
        <v>1.7000000000000001E-2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8" ht="13.5">
      <c r="A48" s="120"/>
      <c r="B48" s="10" t="s">
        <v>8</v>
      </c>
      <c r="C48" s="11">
        <v>5</v>
      </c>
      <c r="D48" s="12">
        <v>7.4999999999999997E-2</v>
      </c>
      <c r="E48" s="12">
        <v>1.4E-2</v>
      </c>
      <c r="F48" s="12">
        <v>6.0000000000000001E-3</v>
      </c>
      <c r="G48" s="13">
        <v>32</v>
      </c>
      <c r="H48" s="12">
        <v>0.47799999999999998</v>
      </c>
      <c r="I48" s="12">
        <v>0.11700000000000001</v>
      </c>
      <c r="J48" s="12">
        <v>0.04</v>
      </c>
      <c r="K48" s="13">
        <v>30</v>
      </c>
      <c r="L48" s="12">
        <v>0.44800000000000001</v>
      </c>
      <c r="M48" s="12">
        <v>0.16</v>
      </c>
      <c r="N48" s="12">
        <v>3.6999999999999998E-2</v>
      </c>
      <c r="O48" s="13">
        <v>67</v>
      </c>
      <c r="P48" s="12">
        <v>1</v>
      </c>
      <c r="Q48" s="14">
        <v>8.3000000000000004E-2</v>
      </c>
      <c r="R48" s="14">
        <v>8.3000000000000004E-2</v>
      </c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J48" s="59"/>
      <c r="AK48" s="59"/>
      <c r="AL48" s="59"/>
    </row>
    <row r="49" spans="1:39" ht="13.5">
      <c r="A49" s="120"/>
      <c r="B49" s="10" t="s">
        <v>10</v>
      </c>
      <c r="C49" s="11">
        <v>2</v>
      </c>
      <c r="D49" s="12">
        <v>0.2</v>
      </c>
      <c r="E49" s="12">
        <v>6.0000000000000001E-3</v>
      </c>
      <c r="F49" s="12">
        <v>2E-3</v>
      </c>
      <c r="G49" s="13">
        <v>6</v>
      </c>
      <c r="H49" s="12">
        <v>0.6</v>
      </c>
      <c r="I49" s="12">
        <v>2.1999999999999999E-2</v>
      </c>
      <c r="J49" s="12">
        <v>7.0000000000000001E-3</v>
      </c>
      <c r="K49" s="13">
        <v>2</v>
      </c>
      <c r="L49" s="12">
        <v>0.2</v>
      </c>
      <c r="M49" s="12">
        <v>1.0999999999999999E-2</v>
      </c>
      <c r="N49" s="12">
        <v>2E-3</v>
      </c>
      <c r="O49" s="13">
        <v>10</v>
      </c>
      <c r="P49" s="12">
        <v>1</v>
      </c>
      <c r="Q49" s="14">
        <v>1.2E-2</v>
      </c>
      <c r="R49" s="14">
        <v>1.2E-2</v>
      </c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J49" s="59"/>
      <c r="AK49" s="59"/>
      <c r="AL49" s="59"/>
    </row>
    <row r="50" spans="1:39" ht="13.5">
      <c r="A50" s="120"/>
      <c r="B50" s="10" t="s">
        <v>12</v>
      </c>
      <c r="C50" s="11">
        <v>9</v>
      </c>
      <c r="D50" s="12">
        <v>0.6</v>
      </c>
      <c r="E50" s="12">
        <v>2.5999999999999999E-2</v>
      </c>
      <c r="F50" s="12">
        <v>1.0999999999999999E-2</v>
      </c>
      <c r="G50" s="13">
        <v>2</v>
      </c>
      <c r="H50" s="12">
        <v>0.13300000000000001</v>
      </c>
      <c r="I50" s="12">
        <v>7.0000000000000001E-3</v>
      </c>
      <c r="J50" s="12">
        <v>2E-3</v>
      </c>
      <c r="K50" s="13">
        <v>4</v>
      </c>
      <c r="L50" s="12">
        <v>0.26700000000000002</v>
      </c>
      <c r="M50" s="12">
        <v>2.1000000000000001E-2</v>
      </c>
      <c r="N50" s="12">
        <v>5.0000000000000001E-3</v>
      </c>
      <c r="O50" s="13">
        <v>15</v>
      </c>
      <c r="P50" s="12">
        <v>1</v>
      </c>
      <c r="Q50" s="14">
        <v>1.9E-2</v>
      </c>
      <c r="R50" s="14">
        <v>1.9E-2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9" ht="13.5">
      <c r="A51" s="120"/>
      <c r="B51" s="10" t="s">
        <v>13</v>
      </c>
      <c r="C51" s="11">
        <v>9</v>
      </c>
      <c r="D51" s="12">
        <v>0.25700000000000001</v>
      </c>
      <c r="E51" s="12">
        <v>2.5999999999999999E-2</v>
      </c>
      <c r="F51" s="12">
        <v>1.0999999999999999E-2</v>
      </c>
      <c r="G51" s="13">
        <v>19</v>
      </c>
      <c r="H51" s="12">
        <v>0.54300000000000004</v>
      </c>
      <c r="I51" s="12">
        <v>7.0000000000000007E-2</v>
      </c>
      <c r="J51" s="12">
        <v>2.3E-2</v>
      </c>
      <c r="K51" s="13">
        <v>7</v>
      </c>
      <c r="L51" s="12">
        <v>0.2</v>
      </c>
      <c r="M51" s="12">
        <v>3.6999999999999998E-2</v>
      </c>
      <c r="N51" s="12">
        <v>8.9999999999999993E-3</v>
      </c>
      <c r="O51" s="13">
        <v>35</v>
      </c>
      <c r="P51" s="12">
        <v>1</v>
      </c>
      <c r="Q51" s="14">
        <v>4.2999999999999997E-2</v>
      </c>
      <c r="R51" s="14">
        <v>4.2999999999999997E-2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13.5">
      <c r="A52" s="120"/>
      <c r="B52" s="10" t="s">
        <v>14</v>
      </c>
      <c r="C52" s="11">
        <v>14</v>
      </c>
      <c r="D52" s="12">
        <v>0.60899999999999999</v>
      </c>
      <c r="E52" s="12">
        <v>0.04</v>
      </c>
      <c r="F52" s="12">
        <v>1.7000000000000001E-2</v>
      </c>
      <c r="G52" s="13">
        <v>5</v>
      </c>
      <c r="H52" s="12">
        <v>0.217</v>
      </c>
      <c r="I52" s="12">
        <v>1.7999999999999999E-2</v>
      </c>
      <c r="J52" s="12">
        <v>6.0000000000000001E-3</v>
      </c>
      <c r="K52" s="13">
        <v>4</v>
      </c>
      <c r="L52" s="12">
        <v>0.17399999999999999</v>
      </c>
      <c r="M52" s="12">
        <v>2.1000000000000001E-2</v>
      </c>
      <c r="N52" s="12">
        <v>5.0000000000000001E-3</v>
      </c>
      <c r="O52" s="13">
        <v>23</v>
      </c>
      <c r="P52" s="12">
        <v>1</v>
      </c>
      <c r="Q52" s="14">
        <v>2.8000000000000001E-2</v>
      </c>
      <c r="R52" s="14">
        <v>2.8000000000000001E-2</v>
      </c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</row>
    <row r="53" spans="1:39" ht="13.5">
      <c r="A53" s="120"/>
      <c r="B53" s="10" t="s">
        <v>9</v>
      </c>
      <c r="C53" s="11">
        <v>92</v>
      </c>
      <c r="D53" s="12">
        <v>0.68100000000000005</v>
      </c>
      <c r="E53" s="12">
        <v>0.26300000000000001</v>
      </c>
      <c r="F53" s="12">
        <v>0.114</v>
      </c>
      <c r="G53" s="13">
        <v>40</v>
      </c>
      <c r="H53" s="12">
        <v>0.29599999999999999</v>
      </c>
      <c r="I53" s="12">
        <v>0.14699999999999999</v>
      </c>
      <c r="J53" s="12">
        <v>4.9000000000000002E-2</v>
      </c>
      <c r="K53" s="13">
        <v>3</v>
      </c>
      <c r="L53" s="12">
        <v>2.1999999999999999E-2</v>
      </c>
      <c r="M53" s="12">
        <v>1.6E-2</v>
      </c>
      <c r="N53" s="12">
        <v>4.0000000000000001E-3</v>
      </c>
      <c r="O53" s="13">
        <v>135</v>
      </c>
      <c r="P53" s="12">
        <v>1</v>
      </c>
      <c r="Q53" s="14">
        <v>0.16700000000000001</v>
      </c>
      <c r="R53" s="14">
        <v>0.16700000000000001</v>
      </c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</row>
    <row r="54" spans="1:39" ht="13.5">
      <c r="A54" s="120"/>
      <c r="B54" s="10" t="s">
        <v>15</v>
      </c>
      <c r="C54" s="11">
        <v>11</v>
      </c>
      <c r="D54" s="12">
        <v>0.78600000000000003</v>
      </c>
      <c r="E54" s="12">
        <v>3.1E-2</v>
      </c>
      <c r="F54" s="12">
        <v>1.4E-2</v>
      </c>
      <c r="G54" s="13">
        <v>3</v>
      </c>
      <c r="H54" s="12">
        <v>0.214</v>
      </c>
      <c r="I54" s="12">
        <v>1.0999999999999999E-2</v>
      </c>
      <c r="J54" s="12">
        <v>4.0000000000000001E-3</v>
      </c>
      <c r="K54" s="13">
        <v>0</v>
      </c>
      <c r="L54" s="12">
        <v>0</v>
      </c>
      <c r="M54" s="12">
        <v>0</v>
      </c>
      <c r="N54" s="12">
        <v>0</v>
      </c>
      <c r="O54" s="13">
        <v>14</v>
      </c>
      <c r="P54" s="12">
        <v>1</v>
      </c>
      <c r="Q54" s="14">
        <v>1.7000000000000001E-2</v>
      </c>
      <c r="R54" s="14">
        <v>1.7000000000000001E-2</v>
      </c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</row>
    <row r="55" spans="1:39" ht="13.5">
      <c r="A55" s="120"/>
      <c r="B55" s="10" t="s">
        <v>17</v>
      </c>
      <c r="C55" s="11">
        <v>28</v>
      </c>
      <c r="D55" s="12">
        <v>0.45900000000000002</v>
      </c>
      <c r="E55" s="12">
        <v>0.08</v>
      </c>
      <c r="F55" s="12">
        <v>3.5000000000000003E-2</v>
      </c>
      <c r="G55" s="13">
        <v>22</v>
      </c>
      <c r="H55" s="12">
        <v>0.36099999999999999</v>
      </c>
      <c r="I55" s="12">
        <v>8.1000000000000003E-2</v>
      </c>
      <c r="J55" s="12">
        <v>2.7E-2</v>
      </c>
      <c r="K55" s="13">
        <v>11</v>
      </c>
      <c r="L55" s="12">
        <v>0.18</v>
      </c>
      <c r="M55" s="12">
        <v>5.8999999999999997E-2</v>
      </c>
      <c r="N55" s="12">
        <v>1.4E-2</v>
      </c>
      <c r="O55" s="13">
        <v>61</v>
      </c>
      <c r="P55" s="12">
        <v>1</v>
      </c>
      <c r="Q55" s="14">
        <v>7.4999999999999997E-2</v>
      </c>
      <c r="R55" s="14">
        <v>7.4999999999999997E-2</v>
      </c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ht="13.5">
      <c r="A56" s="120"/>
      <c r="B56" s="10" t="s">
        <v>18</v>
      </c>
      <c r="C56" s="11">
        <v>5</v>
      </c>
      <c r="D56" s="12">
        <v>0.111</v>
      </c>
      <c r="E56" s="12">
        <v>1.4E-2</v>
      </c>
      <c r="F56" s="12">
        <v>6.0000000000000001E-3</v>
      </c>
      <c r="G56" s="13">
        <v>10</v>
      </c>
      <c r="H56" s="12">
        <v>0.222</v>
      </c>
      <c r="I56" s="12">
        <v>3.6999999999999998E-2</v>
      </c>
      <c r="J56" s="12">
        <v>1.2E-2</v>
      </c>
      <c r="K56" s="13">
        <v>30</v>
      </c>
      <c r="L56" s="12">
        <v>0.66700000000000004</v>
      </c>
      <c r="M56" s="12">
        <v>0.16</v>
      </c>
      <c r="N56" s="12">
        <v>3.6999999999999998E-2</v>
      </c>
      <c r="O56" s="13">
        <v>45</v>
      </c>
      <c r="P56" s="12">
        <v>1</v>
      </c>
      <c r="Q56" s="14">
        <v>5.6000000000000001E-2</v>
      </c>
      <c r="R56" s="14">
        <v>5.6000000000000001E-2</v>
      </c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</row>
    <row r="57" spans="1:39" ht="13.5">
      <c r="A57" s="120"/>
      <c r="B57" s="10" t="s">
        <v>19</v>
      </c>
      <c r="C57" s="11">
        <v>41</v>
      </c>
      <c r="D57" s="12">
        <v>0.77400000000000002</v>
      </c>
      <c r="E57" s="12">
        <v>0.11700000000000001</v>
      </c>
      <c r="F57" s="12">
        <v>5.0999999999999997E-2</v>
      </c>
      <c r="G57" s="13">
        <v>10</v>
      </c>
      <c r="H57" s="12">
        <v>0.189</v>
      </c>
      <c r="I57" s="12">
        <v>3.6999999999999998E-2</v>
      </c>
      <c r="J57" s="12">
        <v>1.2E-2</v>
      </c>
      <c r="K57" s="13">
        <v>2</v>
      </c>
      <c r="L57" s="12">
        <v>3.7999999999999999E-2</v>
      </c>
      <c r="M57" s="12">
        <v>1.0999999999999999E-2</v>
      </c>
      <c r="N57" s="12">
        <v>2E-3</v>
      </c>
      <c r="O57" s="13">
        <v>53</v>
      </c>
      <c r="P57" s="12">
        <v>1</v>
      </c>
      <c r="Q57" s="14">
        <v>6.5000000000000002E-2</v>
      </c>
      <c r="R57" s="14">
        <v>6.5000000000000002E-2</v>
      </c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13.5">
      <c r="A58" s="120"/>
      <c r="B58" s="10" t="s">
        <v>20</v>
      </c>
      <c r="C58" s="11">
        <v>5</v>
      </c>
      <c r="D58" s="12">
        <v>0.27800000000000002</v>
      </c>
      <c r="E58" s="12">
        <v>1.4E-2</v>
      </c>
      <c r="F58" s="12">
        <v>6.0000000000000001E-3</v>
      </c>
      <c r="G58" s="13">
        <v>4</v>
      </c>
      <c r="H58" s="12">
        <v>0.222</v>
      </c>
      <c r="I58" s="12">
        <v>1.4999999999999999E-2</v>
      </c>
      <c r="J58" s="12">
        <v>5.0000000000000001E-3</v>
      </c>
      <c r="K58" s="13">
        <v>9</v>
      </c>
      <c r="L58" s="12">
        <v>0.5</v>
      </c>
      <c r="M58" s="12">
        <v>4.8000000000000001E-2</v>
      </c>
      <c r="N58" s="12">
        <v>1.0999999999999999E-2</v>
      </c>
      <c r="O58" s="13">
        <v>18</v>
      </c>
      <c r="P58" s="12">
        <v>1</v>
      </c>
      <c r="Q58" s="14">
        <v>2.1999999999999999E-2</v>
      </c>
      <c r="R58" s="14">
        <v>2.1999999999999999E-2</v>
      </c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</row>
    <row r="59" spans="1:39" ht="13.5">
      <c r="A59" s="120"/>
      <c r="B59" s="10" t="s">
        <v>26</v>
      </c>
      <c r="C59" s="11">
        <v>3</v>
      </c>
      <c r="D59" s="12">
        <v>0.75</v>
      </c>
      <c r="E59" s="12">
        <v>8.9999999999999993E-3</v>
      </c>
      <c r="F59" s="12">
        <v>4.0000000000000001E-3</v>
      </c>
      <c r="G59" s="13">
        <v>0</v>
      </c>
      <c r="H59" s="12">
        <v>0</v>
      </c>
      <c r="I59" s="12">
        <v>0</v>
      </c>
      <c r="J59" s="12">
        <v>0</v>
      </c>
      <c r="K59" s="13">
        <v>1</v>
      </c>
      <c r="L59" s="12">
        <v>0.25</v>
      </c>
      <c r="M59" s="12">
        <v>5.0000000000000001E-3</v>
      </c>
      <c r="N59" s="12">
        <v>1E-3</v>
      </c>
      <c r="O59" s="13">
        <v>4</v>
      </c>
      <c r="P59" s="12">
        <v>1</v>
      </c>
      <c r="Q59" s="14">
        <v>5.0000000000000001E-3</v>
      </c>
      <c r="R59" s="14">
        <v>5.0000000000000001E-3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</row>
    <row r="60" spans="1:39" ht="13.5">
      <c r="A60" s="120"/>
      <c r="B60" s="10" t="s">
        <v>21</v>
      </c>
      <c r="C60" s="11">
        <v>6</v>
      </c>
      <c r="D60" s="12">
        <v>0.23100000000000001</v>
      </c>
      <c r="E60" s="12">
        <v>1.7000000000000001E-2</v>
      </c>
      <c r="F60" s="12">
        <v>7.0000000000000001E-3</v>
      </c>
      <c r="G60" s="13">
        <v>19</v>
      </c>
      <c r="H60" s="12">
        <v>0.73099999999999998</v>
      </c>
      <c r="I60" s="12">
        <v>7.0000000000000007E-2</v>
      </c>
      <c r="J60" s="12">
        <v>2.3E-2</v>
      </c>
      <c r="K60" s="13">
        <v>1</v>
      </c>
      <c r="L60" s="12">
        <v>3.7999999999999999E-2</v>
      </c>
      <c r="M60" s="12">
        <v>5.0000000000000001E-3</v>
      </c>
      <c r="N60" s="12">
        <v>1E-3</v>
      </c>
      <c r="O60" s="13">
        <v>26</v>
      </c>
      <c r="P60" s="12">
        <v>1</v>
      </c>
      <c r="Q60" s="14">
        <v>3.2000000000000001E-2</v>
      </c>
      <c r="R60" s="14">
        <v>3.2000000000000001E-2</v>
      </c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</row>
    <row r="61" spans="1:39" ht="13.5">
      <c r="A61" s="120"/>
      <c r="B61" s="10" t="s">
        <v>22</v>
      </c>
      <c r="C61" s="11">
        <v>1</v>
      </c>
      <c r="D61" s="12">
        <v>0.125</v>
      </c>
      <c r="E61" s="12">
        <v>3.0000000000000001E-3</v>
      </c>
      <c r="F61" s="12">
        <v>1E-3</v>
      </c>
      <c r="G61" s="13">
        <v>1</v>
      </c>
      <c r="H61" s="12">
        <v>0.125</v>
      </c>
      <c r="I61" s="12">
        <v>4.0000000000000001E-3</v>
      </c>
      <c r="J61" s="12">
        <v>1E-3</v>
      </c>
      <c r="K61" s="13">
        <v>6</v>
      </c>
      <c r="L61" s="12">
        <v>0.75</v>
      </c>
      <c r="M61" s="12">
        <v>3.2000000000000001E-2</v>
      </c>
      <c r="N61" s="12">
        <v>7.0000000000000001E-3</v>
      </c>
      <c r="O61" s="13">
        <v>8</v>
      </c>
      <c r="P61" s="12">
        <v>1</v>
      </c>
      <c r="Q61" s="14">
        <v>0.01</v>
      </c>
      <c r="R61" s="14">
        <v>0.01</v>
      </c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</row>
    <row r="62" spans="1:39" ht="13.5">
      <c r="A62" s="120"/>
      <c r="B62" s="10" t="s">
        <v>23</v>
      </c>
      <c r="C62" s="11">
        <v>20</v>
      </c>
      <c r="D62" s="12">
        <v>0.45500000000000002</v>
      </c>
      <c r="E62" s="12">
        <v>5.7000000000000002E-2</v>
      </c>
      <c r="F62" s="12">
        <v>2.5000000000000001E-2</v>
      </c>
      <c r="G62" s="13">
        <v>10</v>
      </c>
      <c r="H62" s="12">
        <v>0.22700000000000001</v>
      </c>
      <c r="I62" s="12">
        <v>3.6999999999999998E-2</v>
      </c>
      <c r="J62" s="12">
        <v>1.2E-2</v>
      </c>
      <c r="K62" s="13">
        <v>14</v>
      </c>
      <c r="L62" s="12">
        <v>0.318</v>
      </c>
      <c r="M62" s="12">
        <v>7.4999999999999997E-2</v>
      </c>
      <c r="N62" s="12">
        <v>1.7000000000000001E-2</v>
      </c>
      <c r="O62" s="13">
        <v>44</v>
      </c>
      <c r="P62" s="12">
        <v>1</v>
      </c>
      <c r="Q62" s="14">
        <v>5.3999999999999999E-2</v>
      </c>
      <c r="R62" s="14">
        <v>5.3999999999999999E-2</v>
      </c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</row>
    <row r="63" spans="1:39" ht="13.5">
      <c r="A63" s="120"/>
      <c r="B63" s="10" t="s">
        <v>24</v>
      </c>
      <c r="C63" s="11">
        <v>15</v>
      </c>
      <c r="D63" s="12">
        <v>0.246</v>
      </c>
      <c r="E63" s="12">
        <v>4.2999999999999997E-2</v>
      </c>
      <c r="F63" s="12">
        <v>1.9E-2</v>
      </c>
      <c r="G63" s="13">
        <v>14</v>
      </c>
      <c r="H63" s="12">
        <v>0.23</v>
      </c>
      <c r="I63" s="12">
        <v>5.0999999999999997E-2</v>
      </c>
      <c r="J63" s="12">
        <v>1.7000000000000001E-2</v>
      </c>
      <c r="K63" s="13">
        <v>32</v>
      </c>
      <c r="L63" s="12">
        <v>0.52500000000000002</v>
      </c>
      <c r="M63" s="12">
        <v>0.17100000000000001</v>
      </c>
      <c r="N63" s="12">
        <v>0.04</v>
      </c>
      <c r="O63" s="13">
        <v>61</v>
      </c>
      <c r="P63" s="12">
        <v>1</v>
      </c>
      <c r="Q63" s="14">
        <v>7.4999999999999997E-2</v>
      </c>
      <c r="R63" s="14">
        <v>7.4999999999999997E-2</v>
      </c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</row>
    <row r="64" spans="1:39" ht="13.5">
      <c r="A64" s="120"/>
      <c r="B64" s="10" t="s">
        <v>25</v>
      </c>
      <c r="C64" s="11">
        <v>8</v>
      </c>
      <c r="D64" s="12">
        <v>0.32</v>
      </c>
      <c r="E64" s="12">
        <v>2.3E-2</v>
      </c>
      <c r="F64" s="12">
        <v>0.01</v>
      </c>
      <c r="G64" s="13">
        <v>9</v>
      </c>
      <c r="H64" s="12">
        <v>0.36</v>
      </c>
      <c r="I64" s="12">
        <v>3.3000000000000002E-2</v>
      </c>
      <c r="J64" s="12">
        <v>1.0999999999999999E-2</v>
      </c>
      <c r="K64" s="13">
        <v>8</v>
      </c>
      <c r="L64" s="12">
        <v>0.32</v>
      </c>
      <c r="M64" s="12">
        <v>4.2999999999999997E-2</v>
      </c>
      <c r="N64" s="12">
        <v>0.01</v>
      </c>
      <c r="O64" s="13">
        <v>25</v>
      </c>
      <c r="P64" s="12">
        <v>1</v>
      </c>
      <c r="Q64" s="14">
        <v>3.1E-2</v>
      </c>
      <c r="R64" s="14">
        <v>3.1E-2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</row>
    <row r="65" spans="1:39" ht="13.5">
      <c r="A65" s="120"/>
      <c r="B65" s="10" t="s">
        <v>11</v>
      </c>
      <c r="C65" s="11">
        <v>26</v>
      </c>
      <c r="D65" s="12">
        <v>0.36599999999999999</v>
      </c>
      <c r="E65" s="12">
        <v>7.3999999999999996E-2</v>
      </c>
      <c r="F65" s="12">
        <v>3.2000000000000001E-2</v>
      </c>
      <c r="G65" s="13">
        <v>38</v>
      </c>
      <c r="H65" s="12">
        <v>0.53500000000000003</v>
      </c>
      <c r="I65" s="12">
        <v>0.13900000000000001</v>
      </c>
      <c r="J65" s="12">
        <v>4.7E-2</v>
      </c>
      <c r="K65" s="13">
        <v>7</v>
      </c>
      <c r="L65" s="12">
        <v>9.9000000000000005E-2</v>
      </c>
      <c r="M65" s="12">
        <v>3.6999999999999998E-2</v>
      </c>
      <c r="N65" s="12">
        <v>8.9999999999999993E-3</v>
      </c>
      <c r="O65" s="13">
        <v>71</v>
      </c>
      <c r="P65" s="12">
        <v>1</v>
      </c>
      <c r="Q65" s="14">
        <v>8.7999999999999995E-2</v>
      </c>
      <c r="R65" s="14">
        <v>8.7999999999999995E-2</v>
      </c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</row>
    <row r="66" spans="1:39" ht="13.5">
      <c r="A66" s="120"/>
      <c r="B66" s="10" t="s">
        <v>7</v>
      </c>
      <c r="C66" s="15">
        <v>15</v>
      </c>
      <c r="D66" s="16">
        <v>0.53600000000000003</v>
      </c>
      <c r="E66" s="16">
        <v>4.2999999999999997E-2</v>
      </c>
      <c r="F66" s="16">
        <v>1.9E-2</v>
      </c>
      <c r="G66" s="17">
        <v>8</v>
      </c>
      <c r="H66" s="16">
        <v>0.28599999999999998</v>
      </c>
      <c r="I66" s="16">
        <v>2.9000000000000001E-2</v>
      </c>
      <c r="J66" s="16">
        <v>0.01</v>
      </c>
      <c r="K66" s="17">
        <v>5</v>
      </c>
      <c r="L66" s="16">
        <v>0.17899999999999999</v>
      </c>
      <c r="M66" s="16">
        <v>2.7E-2</v>
      </c>
      <c r="N66" s="16">
        <v>6.0000000000000001E-3</v>
      </c>
      <c r="O66" s="17">
        <v>28</v>
      </c>
      <c r="P66" s="16">
        <v>1</v>
      </c>
      <c r="Q66" s="18">
        <v>3.5000000000000003E-2</v>
      </c>
      <c r="R66" s="18">
        <v>3.5000000000000003E-2</v>
      </c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</row>
    <row r="67" spans="1:39" ht="13.5">
      <c r="A67" s="120"/>
      <c r="B67" s="10" t="s">
        <v>83</v>
      </c>
      <c r="C67" s="11">
        <v>0</v>
      </c>
      <c r="D67" s="12">
        <v>0</v>
      </c>
      <c r="E67" s="12">
        <v>0</v>
      </c>
      <c r="F67" s="12">
        <v>0</v>
      </c>
      <c r="G67" s="13">
        <v>5</v>
      </c>
      <c r="H67" s="12">
        <v>0.55600000000000005</v>
      </c>
      <c r="I67" s="12">
        <v>1.7999999999999999E-2</v>
      </c>
      <c r="J67" s="12">
        <v>6.0000000000000001E-3</v>
      </c>
      <c r="K67" s="13">
        <v>4</v>
      </c>
      <c r="L67" s="12">
        <v>0.44400000000000001</v>
      </c>
      <c r="M67" s="12">
        <v>2.1000000000000001E-2</v>
      </c>
      <c r="N67" s="12">
        <v>5.0000000000000001E-3</v>
      </c>
      <c r="O67" s="13">
        <v>9</v>
      </c>
      <c r="P67" s="12">
        <v>1</v>
      </c>
      <c r="Q67" s="14">
        <v>1.0999999999999999E-2</v>
      </c>
      <c r="R67" s="14">
        <v>1.0999999999999999E-2</v>
      </c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</row>
    <row r="68" spans="1:39" ht="13.5">
      <c r="A68" s="120"/>
      <c r="B68" s="128"/>
      <c r="C68" s="15"/>
      <c r="D68" s="16"/>
      <c r="E68" s="16"/>
      <c r="F68" s="16"/>
      <c r="G68" s="17"/>
      <c r="H68" s="16"/>
      <c r="I68" s="16"/>
      <c r="J68" s="16"/>
      <c r="K68" s="17"/>
      <c r="L68" s="16"/>
      <c r="M68" s="16"/>
      <c r="N68" s="16"/>
      <c r="O68" s="17"/>
      <c r="P68" s="16"/>
      <c r="Q68" s="18"/>
      <c r="R68" s="18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</row>
    <row r="69" spans="1:39" ht="14.25" thickBot="1">
      <c r="A69" s="121"/>
      <c r="B69" s="19" t="s">
        <v>3</v>
      </c>
      <c r="C69" s="20">
        <v>350</v>
      </c>
      <c r="D69" s="21">
        <v>0.432</v>
      </c>
      <c r="E69" s="21">
        <v>1</v>
      </c>
      <c r="F69" s="21">
        <v>0.432</v>
      </c>
      <c r="G69" s="22">
        <v>273</v>
      </c>
      <c r="H69" s="21">
        <v>0.33700000000000002</v>
      </c>
      <c r="I69" s="21">
        <v>1</v>
      </c>
      <c r="J69" s="21">
        <v>0.33700000000000002</v>
      </c>
      <c r="K69" s="22">
        <v>187</v>
      </c>
      <c r="L69" s="21">
        <v>0.23100000000000001</v>
      </c>
      <c r="M69" s="21">
        <v>1</v>
      </c>
      <c r="N69" s="21">
        <v>0.23100000000000001</v>
      </c>
      <c r="O69" s="22">
        <v>810</v>
      </c>
      <c r="P69" s="21">
        <v>1</v>
      </c>
      <c r="Q69" s="23">
        <v>1</v>
      </c>
      <c r="R69" s="23">
        <v>1</v>
      </c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</row>
    <row r="70" spans="1:39"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</row>
    <row r="71" spans="1:39"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J71" s="59"/>
      <c r="AK71" s="59"/>
      <c r="AL71" s="59"/>
      <c r="AM71" s="59"/>
    </row>
    <row r="72" spans="1:39"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</row>
    <row r="73" spans="1:39"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K73" s="59"/>
      <c r="AL73" s="59"/>
      <c r="AM73" s="59"/>
    </row>
    <row r="74" spans="1:39"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K74" s="59"/>
      <c r="AL74" s="59"/>
      <c r="AM74" s="59"/>
    </row>
    <row r="75" spans="1:39"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G75" s="59"/>
      <c r="AH75" s="59"/>
      <c r="AI75" s="59"/>
      <c r="AK75" s="59"/>
      <c r="AL75" s="59"/>
      <c r="AM75" s="59"/>
    </row>
    <row r="76" spans="1:39"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39"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39"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39"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39"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9:29"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9:29"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9:29"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9:29"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9:29"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9:29"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9:29"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9:29"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9:29"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9:29"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9:29"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9:29"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9:29"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9:29"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9:29"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  <row r="96" spans="19:29"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</row>
    <row r="97" spans="1:29"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</row>
    <row r="98" spans="1:29"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</row>
    <row r="104" spans="1:29" ht="13.5" thickBot="1">
      <c r="A104" s="52" t="s">
        <v>36</v>
      </c>
    </row>
    <row r="105" spans="1:29">
      <c r="A105" s="319"/>
      <c r="B105" s="319"/>
      <c r="C105" s="350" t="s">
        <v>79</v>
      </c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Q105" s="59"/>
      <c r="R105" s="59"/>
      <c r="S105" s="59"/>
      <c r="T105" s="59"/>
    </row>
    <row r="106" spans="1:29">
      <c r="A106" s="216"/>
      <c r="B106" s="216"/>
      <c r="C106" s="350" t="s">
        <v>27</v>
      </c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Q106" s="59"/>
      <c r="R106" s="59"/>
      <c r="S106" s="59"/>
      <c r="T106" s="59"/>
    </row>
    <row r="107" spans="1:29" ht="35.25" customHeight="1">
      <c r="A107" s="215"/>
      <c r="B107" s="216"/>
      <c r="C107" s="344" t="s">
        <v>76</v>
      </c>
      <c r="D107" s="344"/>
      <c r="E107" s="344"/>
      <c r="F107" s="344"/>
      <c r="G107" s="345" t="s">
        <v>77</v>
      </c>
      <c r="H107" s="345"/>
      <c r="I107" s="345"/>
      <c r="J107" s="345"/>
      <c r="K107" s="345" t="s">
        <v>78</v>
      </c>
      <c r="L107" s="345"/>
      <c r="M107" s="345"/>
      <c r="N107" s="345"/>
      <c r="P107" s="106"/>
      <c r="Q107" s="59"/>
      <c r="R107" s="59"/>
      <c r="S107" s="59"/>
      <c r="T107" s="59"/>
    </row>
    <row r="108" spans="1:29" ht="56.25">
      <c r="A108" s="215"/>
      <c r="B108" s="285"/>
      <c r="C108" s="286">
        <v>2010</v>
      </c>
      <c r="D108" s="287">
        <v>2005</v>
      </c>
      <c r="E108" s="288">
        <v>2000</v>
      </c>
      <c r="F108" s="289" t="s">
        <v>35</v>
      </c>
      <c r="G108" s="290">
        <v>2010</v>
      </c>
      <c r="H108" s="287">
        <v>2005</v>
      </c>
      <c r="I108" s="288">
        <v>2000</v>
      </c>
      <c r="J108" s="289" t="s">
        <v>35</v>
      </c>
      <c r="K108" s="290">
        <v>2010</v>
      </c>
      <c r="L108" s="287">
        <v>2005</v>
      </c>
      <c r="M108" s="288">
        <v>2000</v>
      </c>
      <c r="N108" s="289" t="s">
        <v>35</v>
      </c>
      <c r="O108" s="107"/>
      <c r="S108" s="106"/>
      <c r="T108" s="59"/>
      <c r="U108" s="59"/>
      <c r="V108" s="59"/>
      <c r="W108" s="59"/>
    </row>
    <row r="109" spans="1:29" ht="13.5">
      <c r="A109" s="291" t="s">
        <v>30</v>
      </c>
      <c r="B109" s="292" t="s">
        <v>5</v>
      </c>
      <c r="C109" s="293">
        <f>D8</f>
        <v>0.90322580645161288</v>
      </c>
      <c r="D109" s="294">
        <v>0.76700000000000002</v>
      </c>
      <c r="E109" s="295">
        <v>0.70588235294117652</v>
      </c>
      <c r="F109" s="296">
        <f>D109-E109</f>
        <v>6.1117647058823499E-2</v>
      </c>
      <c r="G109" s="297">
        <f>H8</f>
        <v>0.25806451612903225</v>
      </c>
      <c r="H109" s="294">
        <v>0.16700000000000001</v>
      </c>
      <c r="I109" s="295">
        <v>0.29411764705882354</v>
      </c>
      <c r="J109" s="298">
        <f>H109-I109</f>
        <v>-0.12711764705882353</v>
      </c>
      <c r="K109" s="293">
        <f>N8</f>
        <v>3.2188841201716738E-3</v>
      </c>
      <c r="L109" s="294">
        <v>6.7000000000000004E-2</v>
      </c>
      <c r="M109" s="295">
        <v>0.23529411764705882</v>
      </c>
      <c r="N109" s="296">
        <f>L109-M109</f>
        <v>-0.16829411764705882</v>
      </c>
      <c r="T109" s="59"/>
      <c r="U109" s="59"/>
      <c r="V109" s="59"/>
      <c r="W109" s="59"/>
    </row>
    <row r="110" spans="1:29" ht="13.5">
      <c r="A110" s="291"/>
      <c r="B110" s="292" t="s">
        <v>6</v>
      </c>
      <c r="C110" s="299">
        <f t="shared" ref="C110:C140" si="11">D9</f>
        <v>0.73529411764705888</v>
      </c>
      <c r="D110" s="300">
        <v>0.42899999999999999</v>
      </c>
      <c r="E110" s="301">
        <v>0.86111111111111116</v>
      </c>
      <c r="F110" s="302">
        <f>D110-E110</f>
        <v>-0.43211111111111117</v>
      </c>
      <c r="G110" s="303">
        <f t="shared" ref="G110:G140" si="12">H9</f>
        <v>0.55882352941176472</v>
      </c>
      <c r="H110" s="300">
        <v>0.57099999999999995</v>
      </c>
      <c r="I110" s="301">
        <v>0.16666666666666669</v>
      </c>
      <c r="J110" s="304">
        <f>H110-I110</f>
        <v>0.40433333333333327</v>
      </c>
      <c r="K110" s="299">
        <f t="shared" ref="K110:K140" si="13">N9</f>
        <v>2.1459227467811159E-3</v>
      </c>
      <c r="L110" s="300">
        <v>0</v>
      </c>
      <c r="M110" s="301">
        <v>0.21621621621621623</v>
      </c>
      <c r="N110" s="302">
        <f>L110-M110</f>
        <v>-0.21621621621621623</v>
      </c>
      <c r="T110" s="59"/>
      <c r="U110" s="59"/>
      <c r="V110" s="59"/>
      <c r="W110" s="59"/>
      <c r="X110" s="59"/>
      <c r="Y110" s="59"/>
    </row>
    <row r="111" spans="1:29" ht="13.5">
      <c r="A111" s="291"/>
      <c r="B111" s="305" t="s">
        <v>64</v>
      </c>
      <c r="C111" s="299">
        <f t="shared" si="11"/>
        <v>0</v>
      </c>
      <c r="D111" s="300"/>
      <c r="E111" s="301"/>
      <c r="F111" s="302"/>
      <c r="G111" s="303">
        <f t="shared" si="12"/>
        <v>0.4</v>
      </c>
      <c r="H111" s="300"/>
      <c r="I111" s="301"/>
      <c r="J111" s="304"/>
      <c r="K111" s="299">
        <f t="shared" si="13"/>
        <v>3.2188841201716738E-3</v>
      </c>
      <c r="L111" s="300"/>
      <c r="M111" s="301"/>
      <c r="N111" s="302"/>
      <c r="T111" s="59"/>
      <c r="U111" s="59"/>
      <c r="V111" s="59"/>
      <c r="X111" s="59"/>
      <c r="Y111" s="59"/>
    </row>
    <row r="112" spans="1:29" ht="13.5">
      <c r="A112" s="291"/>
      <c r="B112" s="305" t="s">
        <v>65</v>
      </c>
      <c r="C112" s="299">
        <f t="shared" si="11"/>
        <v>0.90196078431372551</v>
      </c>
      <c r="D112" s="300"/>
      <c r="E112" s="301"/>
      <c r="F112" s="302"/>
      <c r="G112" s="303">
        <f t="shared" si="12"/>
        <v>0.66666666666666663</v>
      </c>
      <c r="H112" s="300"/>
      <c r="I112" s="301"/>
      <c r="J112" s="304"/>
      <c r="K112" s="299">
        <f t="shared" si="13"/>
        <v>1.0729613733905579E-2</v>
      </c>
      <c r="L112" s="300"/>
      <c r="M112" s="301"/>
      <c r="N112" s="302"/>
      <c r="T112" s="59"/>
      <c r="U112" s="59"/>
      <c r="V112" s="59"/>
      <c r="X112" s="59"/>
      <c r="Y112" s="59"/>
    </row>
    <row r="113" spans="1:25" ht="13.5">
      <c r="A113" s="291"/>
      <c r="B113" s="305" t="s">
        <v>16</v>
      </c>
      <c r="C113" s="299">
        <f t="shared" si="11"/>
        <v>0.59459459459459463</v>
      </c>
      <c r="D113" s="300">
        <v>0.42899999999999999</v>
      </c>
      <c r="E113" s="301"/>
      <c r="F113" s="302"/>
      <c r="G113" s="303">
        <f t="shared" si="12"/>
        <v>0.6216216216216216</v>
      </c>
      <c r="H113" s="300">
        <v>0.214</v>
      </c>
      <c r="I113" s="301"/>
      <c r="J113" s="304"/>
      <c r="K113" s="299">
        <f t="shared" si="13"/>
        <v>9.6566523605150223E-3</v>
      </c>
      <c r="L113" s="300">
        <v>0.35699999999999998</v>
      </c>
      <c r="M113" s="301"/>
      <c r="N113" s="302"/>
      <c r="T113" s="59"/>
      <c r="U113" s="59"/>
      <c r="V113" s="59"/>
      <c r="X113" s="59"/>
      <c r="Y113" s="59"/>
    </row>
    <row r="114" spans="1:25" ht="13.15" customHeight="1">
      <c r="A114" s="291"/>
      <c r="B114" s="305" t="s">
        <v>8</v>
      </c>
      <c r="C114" s="299">
        <f t="shared" si="11"/>
        <v>0.42499999999999999</v>
      </c>
      <c r="D114" s="300">
        <v>7.4999999999999997E-2</v>
      </c>
      <c r="E114" s="301"/>
      <c r="F114" s="302"/>
      <c r="G114" s="303">
        <f t="shared" si="12"/>
        <v>0.625</v>
      </c>
      <c r="H114" s="300">
        <v>0.47799999999999998</v>
      </c>
      <c r="I114" s="301"/>
      <c r="J114" s="304"/>
      <c r="K114" s="299">
        <f t="shared" si="13"/>
        <v>9.6566523605150223E-3</v>
      </c>
      <c r="L114" s="300">
        <v>0.44800000000000001</v>
      </c>
      <c r="M114" s="301"/>
      <c r="N114" s="302"/>
      <c r="T114" s="59"/>
      <c r="U114" s="59"/>
      <c r="V114" s="59"/>
      <c r="X114" s="59"/>
      <c r="Y114" s="59"/>
    </row>
    <row r="115" spans="1:25" ht="13.5">
      <c r="A115" s="291"/>
      <c r="B115" s="305" t="s">
        <v>10</v>
      </c>
      <c r="C115" s="299">
        <f t="shared" si="11"/>
        <v>0.66666666666666663</v>
      </c>
      <c r="D115" s="300">
        <v>0.2</v>
      </c>
      <c r="E115" s="301">
        <v>0.2</v>
      </c>
      <c r="F115" s="302">
        <f>D115-E115</f>
        <v>0</v>
      </c>
      <c r="G115" s="303">
        <f t="shared" si="12"/>
        <v>0.83333333333333337</v>
      </c>
      <c r="H115" s="300">
        <v>0.6</v>
      </c>
      <c r="I115" s="301">
        <v>0.6</v>
      </c>
      <c r="J115" s="304">
        <f>H115-I115</f>
        <v>0</v>
      </c>
      <c r="K115" s="299">
        <f t="shared" si="13"/>
        <v>1.0729613733905579E-3</v>
      </c>
      <c r="L115" s="300">
        <v>0.2</v>
      </c>
      <c r="M115" s="301">
        <v>0.4</v>
      </c>
      <c r="N115" s="302">
        <f>L115-M115</f>
        <v>-0.2</v>
      </c>
      <c r="T115" s="59"/>
      <c r="U115" s="59"/>
      <c r="V115" s="59"/>
      <c r="X115" s="59"/>
      <c r="Y115" s="59"/>
    </row>
    <row r="116" spans="1:25" ht="13.5">
      <c r="A116" s="291"/>
      <c r="B116" s="305" t="s">
        <v>12</v>
      </c>
      <c r="C116" s="299">
        <f t="shared" si="11"/>
        <v>0.82352941176470584</v>
      </c>
      <c r="D116" s="300">
        <v>0.6</v>
      </c>
      <c r="E116" s="301"/>
      <c r="F116" s="302"/>
      <c r="G116" s="303">
        <f t="shared" si="12"/>
        <v>0.41176470588235292</v>
      </c>
      <c r="H116" s="300">
        <v>0.13300000000000001</v>
      </c>
      <c r="I116" s="301"/>
      <c r="J116" s="304"/>
      <c r="K116" s="299">
        <f t="shared" si="13"/>
        <v>2.1459227467811159E-3</v>
      </c>
      <c r="L116" s="300">
        <v>0.26700000000000002</v>
      </c>
      <c r="M116" s="301"/>
      <c r="N116" s="302"/>
      <c r="T116" s="59"/>
      <c r="U116" s="59"/>
      <c r="V116" s="59"/>
      <c r="X116" s="59"/>
      <c r="Y116" s="59"/>
    </row>
    <row r="117" spans="1:25" ht="13.5">
      <c r="A117" s="291"/>
      <c r="B117" s="305" t="s">
        <v>13</v>
      </c>
      <c r="C117" s="299">
        <f t="shared" si="11"/>
        <v>0.32500000000000001</v>
      </c>
      <c r="D117" s="300">
        <v>0.25700000000000001</v>
      </c>
      <c r="E117" s="301">
        <v>0.37735849056603776</v>
      </c>
      <c r="F117" s="302">
        <f>D117-E117</f>
        <v>-0.12035849056603776</v>
      </c>
      <c r="G117" s="303">
        <f t="shared" si="12"/>
        <v>0.6</v>
      </c>
      <c r="H117" s="300">
        <v>0.54300000000000004</v>
      </c>
      <c r="I117" s="301">
        <v>0.43396226415094341</v>
      </c>
      <c r="J117" s="304">
        <f>H117-I117</f>
        <v>0.10903773584905663</v>
      </c>
      <c r="K117" s="299">
        <f t="shared" si="13"/>
        <v>1.2875536480686695E-2</v>
      </c>
      <c r="L117" s="300">
        <v>0.2</v>
      </c>
      <c r="M117" s="301">
        <v>0.24528301886792453</v>
      </c>
      <c r="N117" s="302">
        <f>L117-M117</f>
        <v>-4.5283018867924518E-2</v>
      </c>
      <c r="T117" s="59"/>
      <c r="U117" s="59"/>
      <c r="V117" s="59"/>
      <c r="X117" s="59"/>
      <c r="Y117" s="59"/>
    </row>
    <row r="118" spans="1:25" ht="13.5">
      <c r="A118" s="291"/>
      <c r="B118" s="305" t="s">
        <v>14</v>
      </c>
      <c r="C118" s="299">
        <f t="shared" si="11"/>
        <v>0.66666666666666663</v>
      </c>
      <c r="D118" s="300">
        <v>0.60899999999999999</v>
      </c>
      <c r="E118" s="301">
        <v>0.70833333333333326</v>
      </c>
      <c r="F118" s="302">
        <f>D118-E118</f>
        <v>-9.9333333333333274E-2</v>
      </c>
      <c r="G118" s="303">
        <f t="shared" si="12"/>
        <v>0.70833333333333337</v>
      </c>
      <c r="H118" s="300">
        <v>0.217</v>
      </c>
      <c r="I118" s="301">
        <v>0.33333333333333337</v>
      </c>
      <c r="J118" s="304">
        <f>H118-I118</f>
        <v>-0.11633333333333337</v>
      </c>
      <c r="K118" s="299">
        <f t="shared" si="13"/>
        <v>3.2188841201716738E-3</v>
      </c>
      <c r="L118" s="300">
        <v>0.17399999999999999</v>
      </c>
      <c r="M118" s="301">
        <v>0.16666666666666669</v>
      </c>
      <c r="N118" s="302">
        <f>L118-M118</f>
        <v>7.3333333333333028E-3</v>
      </c>
      <c r="T118" s="59"/>
      <c r="U118" s="59"/>
      <c r="V118" s="59"/>
      <c r="X118" s="59"/>
      <c r="Y118" s="59"/>
    </row>
    <row r="119" spans="1:25" ht="13.5">
      <c r="A119" s="291"/>
      <c r="B119" s="305" t="s">
        <v>66</v>
      </c>
      <c r="C119" s="299">
        <f t="shared" si="11"/>
        <v>0.3125</v>
      </c>
      <c r="D119" s="300"/>
      <c r="E119" s="301"/>
      <c r="F119" s="302"/>
      <c r="G119" s="303">
        <f t="shared" si="12"/>
        <v>0.4375</v>
      </c>
      <c r="H119" s="300"/>
      <c r="I119" s="301"/>
      <c r="J119" s="304"/>
      <c r="K119" s="299">
        <f t="shared" si="13"/>
        <v>7.5107296137339056E-3</v>
      </c>
      <c r="L119" s="300"/>
      <c r="M119" s="301"/>
      <c r="N119" s="302"/>
      <c r="T119" s="59"/>
      <c r="U119" s="59"/>
      <c r="V119" s="59"/>
      <c r="X119" s="59"/>
      <c r="Y119" s="59"/>
    </row>
    <row r="120" spans="1:25" ht="13.5">
      <c r="A120" s="291"/>
      <c r="B120" s="305" t="s">
        <v>9</v>
      </c>
      <c r="C120" s="299">
        <f t="shared" si="11"/>
        <v>0.865979381443299</v>
      </c>
      <c r="D120" s="300">
        <v>0.68100000000000005</v>
      </c>
      <c r="E120" s="301">
        <v>0.75531914893617025</v>
      </c>
      <c r="F120" s="302">
        <f>D120-E120</f>
        <v>-7.4319148936170198E-2</v>
      </c>
      <c r="G120" s="303">
        <f t="shared" si="12"/>
        <v>0.42268041237113402</v>
      </c>
      <c r="H120" s="300">
        <v>0.29599999999999999</v>
      </c>
      <c r="I120" s="301">
        <v>0.26595744680851063</v>
      </c>
      <c r="J120" s="304">
        <f>H120-I120</f>
        <v>3.0042553191489352E-2</v>
      </c>
      <c r="K120" s="299">
        <f t="shared" si="13"/>
        <v>1.3948497854077254E-2</v>
      </c>
      <c r="L120" s="300">
        <v>2.1999999999999999E-2</v>
      </c>
      <c r="M120" s="301">
        <v>9.5744680851063843E-2</v>
      </c>
      <c r="N120" s="302">
        <f>L120-M120</f>
        <v>-7.3744680851063837E-2</v>
      </c>
      <c r="T120" s="59"/>
      <c r="U120" s="59"/>
      <c r="V120" s="59"/>
      <c r="X120" s="59"/>
      <c r="Y120" s="59"/>
    </row>
    <row r="121" spans="1:25" ht="13.5">
      <c r="A121" s="291"/>
      <c r="B121" s="305" t="s">
        <v>15</v>
      </c>
      <c r="C121" s="299">
        <f t="shared" si="11"/>
        <v>0.54838709677419351</v>
      </c>
      <c r="D121" s="300">
        <v>0.78600000000000003</v>
      </c>
      <c r="E121" s="301">
        <v>0.5</v>
      </c>
      <c r="F121" s="302">
        <f>D121-E121</f>
        <v>0.28600000000000003</v>
      </c>
      <c r="G121" s="303">
        <f t="shared" si="12"/>
        <v>0.41935483870967744</v>
      </c>
      <c r="H121" s="300">
        <v>0.214</v>
      </c>
      <c r="I121" s="301">
        <v>0.5</v>
      </c>
      <c r="J121" s="304">
        <f>H121-I121</f>
        <v>-0.28600000000000003</v>
      </c>
      <c r="K121" s="299">
        <f t="shared" si="13"/>
        <v>6.4377682403433476E-3</v>
      </c>
      <c r="L121" s="300">
        <v>0</v>
      </c>
      <c r="M121" s="301">
        <v>0.3</v>
      </c>
      <c r="N121" s="302"/>
      <c r="T121" s="59"/>
      <c r="U121" s="59"/>
      <c r="V121" s="59"/>
      <c r="X121" s="59"/>
      <c r="Y121" s="59"/>
    </row>
    <row r="122" spans="1:25" ht="13.5">
      <c r="A122" s="291"/>
      <c r="B122" s="305" t="s">
        <v>17</v>
      </c>
      <c r="C122" s="299">
        <f t="shared" si="11"/>
        <v>0.60869565217391308</v>
      </c>
      <c r="D122" s="300">
        <v>0.45900000000000002</v>
      </c>
      <c r="E122" s="301">
        <v>0.30303030303030304</v>
      </c>
      <c r="F122" s="302">
        <f>D122-E122</f>
        <v>0.15596969696969698</v>
      </c>
      <c r="G122" s="303">
        <f t="shared" si="12"/>
        <v>0.56521739130434778</v>
      </c>
      <c r="H122" s="300">
        <v>0.36099999999999999</v>
      </c>
      <c r="I122" s="301">
        <v>0.30303030303030304</v>
      </c>
      <c r="J122" s="304">
        <f>H122-I122</f>
        <v>5.7969696969696949E-2</v>
      </c>
      <c r="K122" s="299">
        <f t="shared" si="13"/>
        <v>7.5107296137339056E-3</v>
      </c>
      <c r="L122" s="300">
        <v>0.18</v>
      </c>
      <c r="M122" s="301">
        <v>0.48484848484848486</v>
      </c>
      <c r="N122" s="302">
        <f>L122-M122</f>
        <v>-0.30484848484848487</v>
      </c>
      <c r="T122" s="59"/>
      <c r="U122" s="59"/>
      <c r="V122" s="59"/>
      <c r="X122" s="59"/>
      <c r="Y122" s="59"/>
    </row>
    <row r="123" spans="1:25" ht="13.5">
      <c r="A123" s="291"/>
      <c r="B123" s="305" t="s">
        <v>18</v>
      </c>
      <c r="C123" s="299">
        <f t="shared" si="11"/>
        <v>0.25806451612903225</v>
      </c>
      <c r="D123" s="300">
        <v>0.111</v>
      </c>
      <c r="E123" s="301"/>
      <c r="F123" s="302"/>
      <c r="G123" s="303">
        <f t="shared" si="12"/>
        <v>0.38709677419354838</v>
      </c>
      <c r="H123" s="300">
        <v>0.222</v>
      </c>
      <c r="I123" s="301"/>
      <c r="J123" s="304"/>
      <c r="K123" s="299">
        <f t="shared" si="13"/>
        <v>1.9313304721030045E-2</v>
      </c>
      <c r="L123" s="300">
        <v>0.66700000000000004</v>
      </c>
      <c r="M123" s="301"/>
      <c r="N123" s="302"/>
      <c r="T123" s="59"/>
      <c r="U123" s="59"/>
      <c r="V123" s="59"/>
      <c r="X123" s="59"/>
      <c r="Y123" s="59"/>
    </row>
    <row r="124" spans="1:25" ht="13.5">
      <c r="A124" s="291"/>
      <c r="B124" s="305" t="s">
        <v>19</v>
      </c>
      <c r="C124" s="299">
        <f t="shared" si="11"/>
        <v>0.58333333333333337</v>
      </c>
      <c r="D124" s="300">
        <v>0.77400000000000002</v>
      </c>
      <c r="E124" s="301"/>
      <c r="F124" s="302"/>
      <c r="G124" s="303">
        <f t="shared" si="12"/>
        <v>0.20370370370370369</v>
      </c>
      <c r="H124" s="300">
        <v>0.189</v>
      </c>
      <c r="I124" s="301"/>
      <c r="J124" s="304"/>
      <c r="K124" s="299">
        <f t="shared" si="13"/>
        <v>3.0042918454935622E-2</v>
      </c>
      <c r="L124" s="300">
        <v>3.7999999999999999E-2</v>
      </c>
      <c r="M124" s="301"/>
      <c r="N124" s="302"/>
      <c r="T124" s="59"/>
      <c r="U124" s="59"/>
      <c r="V124" s="59"/>
      <c r="X124" s="59"/>
      <c r="Y124" s="59"/>
    </row>
    <row r="125" spans="1:25" ht="13.5">
      <c r="A125" s="291"/>
      <c r="B125" s="305" t="s">
        <v>67</v>
      </c>
      <c r="C125" s="299">
        <f t="shared" si="11"/>
        <v>0.83333333333333337</v>
      </c>
      <c r="D125" s="300"/>
      <c r="E125" s="301"/>
      <c r="F125" s="302"/>
      <c r="G125" s="303">
        <f t="shared" si="12"/>
        <v>0.16666666666666666</v>
      </c>
      <c r="H125" s="300"/>
      <c r="I125" s="301"/>
      <c r="J125" s="304"/>
      <c r="K125" s="299">
        <f t="shared" si="13"/>
        <v>2.1459227467811159E-3</v>
      </c>
      <c r="L125" s="300"/>
      <c r="M125" s="301"/>
      <c r="N125" s="302"/>
      <c r="T125" s="59"/>
      <c r="U125" s="59"/>
      <c r="V125" s="59"/>
    </row>
    <row r="126" spans="1:25" ht="13.5">
      <c r="A126" s="291"/>
      <c r="B126" s="305" t="s">
        <v>20</v>
      </c>
      <c r="C126" s="299">
        <f t="shared" si="11"/>
        <v>0.75</v>
      </c>
      <c r="D126" s="300">
        <v>0.27800000000000002</v>
      </c>
      <c r="E126" s="301"/>
      <c r="F126" s="302"/>
      <c r="G126" s="303">
        <f t="shared" si="12"/>
        <v>0.25</v>
      </c>
      <c r="H126" s="300">
        <v>0.222</v>
      </c>
      <c r="I126" s="301"/>
      <c r="J126" s="304"/>
      <c r="K126" s="299">
        <f t="shared" si="13"/>
        <v>1.0729613733905579E-3</v>
      </c>
      <c r="L126" s="300">
        <v>0.5</v>
      </c>
      <c r="M126" s="301"/>
      <c r="N126" s="302"/>
      <c r="T126" s="59"/>
      <c r="U126" s="59"/>
      <c r="V126" s="59"/>
    </row>
    <row r="127" spans="1:25" ht="13.5">
      <c r="A127" s="291"/>
      <c r="B127" s="305" t="s">
        <v>26</v>
      </c>
      <c r="C127" s="299">
        <f t="shared" si="11"/>
        <v>0.8</v>
      </c>
      <c r="D127" s="300">
        <v>0.75</v>
      </c>
      <c r="E127" s="301"/>
      <c r="F127" s="302"/>
      <c r="G127" s="303">
        <f t="shared" si="12"/>
        <v>0.2</v>
      </c>
      <c r="H127" s="300">
        <v>0</v>
      </c>
      <c r="I127" s="301"/>
      <c r="J127" s="304"/>
      <c r="K127" s="299">
        <f t="shared" si="13"/>
        <v>0</v>
      </c>
      <c r="L127" s="300">
        <v>0.25</v>
      </c>
      <c r="M127" s="301"/>
      <c r="N127" s="302"/>
      <c r="O127" s="30"/>
      <c r="T127" s="59"/>
      <c r="U127" s="59"/>
      <c r="V127" s="59"/>
    </row>
    <row r="128" spans="1:25" ht="13.5">
      <c r="A128" s="291"/>
      <c r="B128" s="305" t="s">
        <v>21</v>
      </c>
      <c r="C128" s="299">
        <f t="shared" si="11"/>
        <v>0.55555555555555558</v>
      </c>
      <c r="D128" s="300">
        <v>0.23100000000000001</v>
      </c>
      <c r="E128" s="301">
        <v>0.41666666666666663</v>
      </c>
      <c r="F128" s="302">
        <f>D128-E128</f>
        <v>-0.18566666666666662</v>
      </c>
      <c r="G128" s="303">
        <f t="shared" si="12"/>
        <v>0.66666666666666663</v>
      </c>
      <c r="H128" s="300">
        <v>0.73099999999999998</v>
      </c>
      <c r="I128" s="301">
        <v>0.75</v>
      </c>
      <c r="J128" s="304">
        <f>H128-I128</f>
        <v>-1.9000000000000017E-2</v>
      </c>
      <c r="K128" s="299">
        <f t="shared" si="13"/>
        <v>1.0729613733905579E-3</v>
      </c>
      <c r="L128" s="300">
        <v>3.7999999999999999E-2</v>
      </c>
      <c r="M128" s="301">
        <v>2.0833333333333336E-2</v>
      </c>
      <c r="N128" s="302">
        <f>L128-M128</f>
        <v>1.7166666666666663E-2</v>
      </c>
      <c r="O128" s="30"/>
      <c r="T128" s="59"/>
      <c r="U128" s="59"/>
    </row>
    <row r="129" spans="1:25" ht="13.5">
      <c r="A129" s="291"/>
      <c r="B129" s="305" t="s">
        <v>22</v>
      </c>
      <c r="C129" s="299">
        <f t="shared" si="11"/>
        <v>0.21428571428571427</v>
      </c>
      <c r="D129" s="300">
        <v>0.125</v>
      </c>
      <c r="E129" s="301">
        <v>0.23333333333333331</v>
      </c>
      <c r="F129" s="302">
        <f>D129-E129</f>
        <v>-0.10833333333333331</v>
      </c>
      <c r="G129" s="303">
        <f t="shared" si="12"/>
        <v>0.35714285714285715</v>
      </c>
      <c r="H129" s="300">
        <v>0.125</v>
      </c>
      <c r="I129" s="301">
        <v>0.26666666666666666</v>
      </c>
      <c r="J129" s="304">
        <f>H129-I129</f>
        <v>-0.14166666666666666</v>
      </c>
      <c r="K129" s="299">
        <f t="shared" si="13"/>
        <v>8.5836909871244635E-3</v>
      </c>
      <c r="L129" s="300">
        <v>0.75</v>
      </c>
      <c r="M129" s="301">
        <v>0.6</v>
      </c>
      <c r="N129" s="302">
        <f>L129-M129</f>
        <v>0.15000000000000002</v>
      </c>
      <c r="O129" s="30"/>
      <c r="T129" s="59"/>
      <c r="U129" s="59"/>
    </row>
    <row r="130" spans="1:25" ht="13.5">
      <c r="A130" s="291"/>
      <c r="B130" s="305" t="s">
        <v>23</v>
      </c>
      <c r="C130" s="299">
        <f t="shared" si="11"/>
        <v>0.82758620689655171</v>
      </c>
      <c r="D130" s="300">
        <v>0.45500000000000002</v>
      </c>
      <c r="E130" s="301"/>
      <c r="F130" s="302"/>
      <c r="G130" s="303">
        <f t="shared" si="12"/>
        <v>0.37931034482758619</v>
      </c>
      <c r="H130" s="300">
        <v>0.22700000000000001</v>
      </c>
      <c r="I130" s="301"/>
      <c r="J130" s="304"/>
      <c r="K130" s="299">
        <f t="shared" si="13"/>
        <v>5.3648068669527897E-3</v>
      </c>
      <c r="L130" s="300">
        <v>0.318</v>
      </c>
      <c r="M130" s="301"/>
      <c r="N130" s="302"/>
      <c r="O130" s="30"/>
      <c r="T130" s="59"/>
      <c r="U130" s="59"/>
    </row>
    <row r="131" spans="1:25" ht="13.5">
      <c r="A131" s="291"/>
      <c r="B131" s="305" t="s">
        <v>68</v>
      </c>
      <c r="C131" s="299">
        <f t="shared" si="11"/>
        <v>0.91304347826086951</v>
      </c>
      <c r="D131" s="300"/>
      <c r="E131" s="301"/>
      <c r="F131" s="302"/>
      <c r="G131" s="303">
        <f t="shared" si="12"/>
        <v>0.52173913043478259</v>
      </c>
      <c r="H131" s="300"/>
      <c r="I131" s="301"/>
      <c r="J131" s="304"/>
      <c r="K131" s="299">
        <f t="shared" si="13"/>
        <v>1.0729613733905579E-3</v>
      </c>
      <c r="L131" s="300"/>
      <c r="M131" s="301"/>
      <c r="N131" s="302"/>
      <c r="O131" s="30"/>
      <c r="P131" s="108"/>
      <c r="R131" s="59"/>
      <c r="S131" s="59"/>
      <c r="T131" s="59"/>
      <c r="U131" s="59"/>
    </row>
    <row r="132" spans="1:25" ht="13.5">
      <c r="A132" s="291"/>
      <c r="B132" s="305" t="s">
        <v>69</v>
      </c>
      <c r="C132" s="299">
        <f t="shared" si="11"/>
        <v>0.57692307692307687</v>
      </c>
      <c r="D132" s="300"/>
      <c r="E132" s="301"/>
      <c r="F132" s="302"/>
      <c r="G132" s="303">
        <f t="shared" si="12"/>
        <v>0.26923076923076922</v>
      </c>
      <c r="H132" s="300"/>
      <c r="I132" s="301"/>
      <c r="J132" s="304"/>
      <c r="K132" s="299">
        <f t="shared" si="13"/>
        <v>1.1802575107296138E-2</v>
      </c>
      <c r="L132" s="300"/>
      <c r="M132" s="301"/>
      <c r="N132" s="302"/>
      <c r="O132" s="30"/>
      <c r="P132" s="108"/>
      <c r="R132" s="59"/>
      <c r="S132" s="59"/>
      <c r="T132" s="59"/>
      <c r="U132" s="59"/>
    </row>
    <row r="133" spans="1:25" ht="13.5">
      <c r="A133" s="291"/>
      <c r="B133" s="305" t="s">
        <v>63</v>
      </c>
      <c r="C133" s="299">
        <f t="shared" si="11"/>
        <v>0.8771929824561403</v>
      </c>
      <c r="D133" s="300">
        <v>0.246</v>
      </c>
      <c r="E133" s="301">
        <v>0.13333333333333333</v>
      </c>
      <c r="F133" s="302">
        <f>D133-E133</f>
        <v>0.11266666666666666</v>
      </c>
      <c r="G133" s="303">
        <f t="shared" si="12"/>
        <v>0.68421052631578949</v>
      </c>
      <c r="H133" s="300">
        <v>0.23</v>
      </c>
      <c r="I133" s="301">
        <v>0.11666666666666665</v>
      </c>
      <c r="J133" s="304">
        <f>H133-I133</f>
        <v>0.11333333333333336</v>
      </c>
      <c r="K133" s="299">
        <f t="shared" si="13"/>
        <v>1.1802575107296138E-2</v>
      </c>
      <c r="L133" s="300">
        <v>0.52500000000000002</v>
      </c>
      <c r="M133" s="301">
        <v>0.78333333333333333</v>
      </c>
      <c r="N133" s="302">
        <f>L133-M133</f>
        <v>-0.2583333333333333</v>
      </c>
      <c r="O133" s="30"/>
      <c r="P133" s="108"/>
      <c r="R133" s="59"/>
      <c r="S133" s="59"/>
      <c r="T133" s="59"/>
      <c r="U133" s="59"/>
    </row>
    <row r="134" spans="1:25" ht="13.5">
      <c r="A134" s="291"/>
      <c r="B134" s="305" t="s">
        <v>25</v>
      </c>
      <c r="C134" s="299">
        <f t="shared" si="11"/>
        <v>0.65217391304347827</v>
      </c>
      <c r="D134" s="300">
        <v>0.32</v>
      </c>
      <c r="E134" s="301">
        <v>0.64</v>
      </c>
      <c r="F134" s="302">
        <f>D134-E134</f>
        <v>-0.32</v>
      </c>
      <c r="G134" s="303">
        <f t="shared" si="12"/>
        <v>0.47826086956521741</v>
      </c>
      <c r="H134" s="300">
        <v>0.36</v>
      </c>
      <c r="I134" s="301">
        <v>0.4</v>
      </c>
      <c r="J134" s="304">
        <f>H134-I134</f>
        <v>-4.0000000000000036E-2</v>
      </c>
      <c r="K134" s="299">
        <f t="shared" si="13"/>
        <v>5.3648068669527897E-3</v>
      </c>
      <c r="L134" s="300">
        <v>0.32</v>
      </c>
      <c r="M134" s="301">
        <v>0.28000000000000003</v>
      </c>
      <c r="N134" s="302">
        <f>L134-M134</f>
        <v>3.999999999999998E-2</v>
      </c>
      <c r="O134" s="30"/>
      <c r="P134" s="108"/>
      <c r="R134" s="59"/>
      <c r="S134" s="59"/>
      <c r="T134" s="59"/>
      <c r="U134" s="59"/>
    </row>
    <row r="135" spans="1:25" ht="13.5">
      <c r="A135" s="291"/>
      <c r="B135" s="305" t="s">
        <v>11</v>
      </c>
      <c r="C135" s="299">
        <f t="shared" si="11"/>
        <v>0.67241379310344829</v>
      </c>
      <c r="D135" s="300">
        <v>0.36599999999999999</v>
      </c>
      <c r="E135" s="301">
        <v>0.5</v>
      </c>
      <c r="F135" s="302">
        <f>D135-E135</f>
        <v>-0.13400000000000001</v>
      </c>
      <c r="G135" s="303">
        <f t="shared" si="12"/>
        <v>0.65517241379310343</v>
      </c>
      <c r="H135" s="300">
        <v>0.53500000000000003</v>
      </c>
      <c r="I135" s="301">
        <v>0.38709677419354838</v>
      </c>
      <c r="J135" s="304">
        <f>H135-I135</f>
        <v>0.14790322580645165</v>
      </c>
      <c r="K135" s="299">
        <f t="shared" si="13"/>
        <v>1.0729613733905579E-2</v>
      </c>
      <c r="L135" s="300">
        <v>9.9000000000000005E-2</v>
      </c>
      <c r="M135" s="301">
        <v>0.24193548387096775</v>
      </c>
      <c r="N135" s="302">
        <f>L135-M135</f>
        <v>-0.14293548387096774</v>
      </c>
      <c r="O135" s="30"/>
      <c r="P135" s="108"/>
      <c r="R135" s="59"/>
      <c r="S135" s="59"/>
      <c r="T135" s="59"/>
      <c r="U135" s="59"/>
    </row>
    <row r="136" spans="1:25" ht="13.5">
      <c r="A136" s="291"/>
      <c r="B136" s="305" t="s">
        <v>32</v>
      </c>
      <c r="C136" s="299">
        <f t="shared" si="11"/>
        <v>0</v>
      </c>
      <c r="D136" s="300"/>
      <c r="E136" s="301">
        <v>0</v>
      </c>
      <c r="F136" s="302"/>
      <c r="G136" s="303">
        <f t="shared" si="12"/>
        <v>0.2857142857142857</v>
      </c>
      <c r="H136" s="300"/>
      <c r="I136" s="301">
        <v>0.2</v>
      </c>
      <c r="J136" s="304"/>
      <c r="K136" s="299">
        <f t="shared" si="13"/>
        <v>1.0729613733905579E-2</v>
      </c>
      <c r="L136" s="300"/>
      <c r="M136" s="301">
        <v>0.8</v>
      </c>
      <c r="N136" s="302"/>
      <c r="O136" s="30"/>
      <c r="P136" s="108"/>
      <c r="R136" s="59"/>
      <c r="S136" s="59"/>
      <c r="T136" s="59"/>
      <c r="U136" s="59"/>
    </row>
    <row r="137" spans="1:25" ht="13.5">
      <c r="A137" s="291"/>
      <c r="B137" s="305" t="s">
        <v>7</v>
      </c>
      <c r="C137" s="299">
        <f t="shared" si="11"/>
        <v>0.5</v>
      </c>
      <c r="D137" s="300">
        <v>0.53600000000000003</v>
      </c>
      <c r="E137" s="301">
        <v>0.4705882352941177</v>
      </c>
      <c r="F137" s="302">
        <f>D137-E137</f>
        <v>6.5411764705882336E-2</v>
      </c>
      <c r="G137" s="303">
        <f t="shared" si="12"/>
        <v>0.5</v>
      </c>
      <c r="H137" s="300">
        <v>0.28599999999999998</v>
      </c>
      <c r="I137" s="301">
        <v>0.35294117647058826</v>
      </c>
      <c r="J137" s="304">
        <f>H137-I137</f>
        <v>-6.6941176470588282E-2</v>
      </c>
      <c r="K137" s="299">
        <f t="shared" si="13"/>
        <v>3.2188841201716738E-3</v>
      </c>
      <c r="L137" s="300">
        <v>0.17899999999999999</v>
      </c>
      <c r="M137" s="301">
        <v>0.23529411764705885</v>
      </c>
      <c r="N137" s="302">
        <f>L137-M137</f>
        <v>-5.6294117647058856E-2</v>
      </c>
      <c r="O137" s="30"/>
      <c r="P137" s="108"/>
      <c r="R137" s="59"/>
      <c r="S137" s="59"/>
      <c r="T137" s="59"/>
      <c r="U137" s="59"/>
    </row>
    <row r="138" spans="1:25" ht="13.5">
      <c r="A138" s="291"/>
      <c r="B138" s="305" t="s">
        <v>83</v>
      </c>
      <c r="C138" s="299">
        <f t="shared" si="11"/>
        <v>0.14285714285714285</v>
      </c>
      <c r="D138" s="300">
        <v>0</v>
      </c>
      <c r="E138" s="301">
        <v>0.1081081081081081</v>
      </c>
      <c r="F138" s="302">
        <f>D138-E138</f>
        <v>-0.1081081081081081</v>
      </c>
      <c r="G138" s="303">
        <f t="shared" si="12"/>
        <v>0.7857142857142857</v>
      </c>
      <c r="H138" s="300">
        <v>0.55600000000000005</v>
      </c>
      <c r="I138" s="301">
        <v>0.39189189189189189</v>
      </c>
      <c r="J138" s="304">
        <f>H138-I138</f>
        <v>0.16410810810810816</v>
      </c>
      <c r="K138" s="299">
        <f t="shared" si="13"/>
        <v>2.1459227467811159E-3</v>
      </c>
      <c r="L138" s="300">
        <v>0.44400000000000001</v>
      </c>
      <c r="M138" s="301">
        <v>0.5135135135135136</v>
      </c>
      <c r="N138" s="302">
        <f>L138-M138</f>
        <v>-6.9513513513513592E-2</v>
      </c>
      <c r="T138" s="59"/>
      <c r="U138" s="59"/>
      <c r="V138" s="59"/>
      <c r="X138" s="59"/>
      <c r="Y138" s="59"/>
    </row>
    <row r="139" spans="1:25" ht="13.5">
      <c r="A139" s="291"/>
      <c r="B139" s="306"/>
      <c r="C139" s="307"/>
      <c r="D139" s="300"/>
      <c r="E139" s="301"/>
      <c r="F139" s="302"/>
      <c r="G139" s="308"/>
      <c r="H139" s="300"/>
      <c r="I139" s="301"/>
      <c r="J139" s="304"/>
      <c r="K139" s="309"/>
      <c r="L139" s="300"/>
      <c r="M139" s="301"/>
      <c r="N139" s="302"/>
      <c r="T139" s="59"/>
      <c r="U139" s="59"/>
      <c r="V139" s="59"/>
      <c r="X139" s="59"/>
      <c r="Y139" s="59"/>
    </row>
    <row r="140" spans="1:25" ht="13.5">
      <c r="A140" s="310"/>
      <c r="B140" s="311" t="s">
        <v>3</v>
      </c>
      <c r="C140" s="312">
        <f t="shared" si="11"/>
        <v>0.64377682403433478</v>
      </c>
      <c r="D140" s="313">
        <v>0.432</v>
      </c>
      <c r="E140" s="314">
        <v>0.44413407821229051</v>
      </c>
      <c r="F140" s="315">
        <f>D140-E140</f>
        <v>-1.2134078212290511E-2</v>
      </c>
      <c r="G140" s="316">
        <f t="shared" si="12"/>
        <v>0.47639484978540775</v>
      </c>
      <c r="H140" s="313">
        <v>0.33700000000000002</v>
      </c>
      <c r="I140" s="314">
        <v>0.34217877094972066</v>
      </c>
      <c r="J140" s="317">
        <f>H140-I140</f>
        <v>-5.1787709497206347E-3</v>
      </c>
      <c r="K140" s="312">
        <f t="shared" si="13"/>
        <v>0.21781115879828325</v>
      </c>
      <c r="L140" s="313">
        <v>0.23100000000000001</v>
      </c>
      <c r="M140" s="314">
        <v>0.32402234636871508</v>
      </c>
      <c r="N140" s="318">
        <f>L140-M140</f>
        <v>-9.3022346368715064E-2</v>
      </c>
      <c r="O140" s="30"/>
      <c r="P140" s="109"/>
      <c r="R140" s="59"/>
      <c r="S140" s="59"/>
      <c r="T140" s="59"/>
      <c r="U140" s="59"/>
    </row>
    <row r="141" spans="1:25">
      <c r="L141" s="108"/>
      <c r="M141" s="108"/>
      <c r="O141" s="59"/>
      <c r="P141" s="59"/>
      <c r="Q141" s="59"/>
      <c r="R141" s="59"/>
    </row>
    <row r="142" spans="1:25">
      <c r="L142" s="108"/>
      <c r="M142" s="108"/>
    </row>
    <row r="143" spans="1:25">
      <c r="L143" s="108"/>
      <c r="M143" s="108"/>
    </row>
    <row r="144" spans="1:25">
      <c r="L144" s="108"/>
      <c r="M144" s="108"/>
    </row>
    <row r="145" spans="2:14">
      <c r="L145" s="108"/>
      <c r="M145" s="108"/>
      <c r="N145" s="108"/>
    </row>
    <row r="146" spans="2:14">
      <c r="B146" s="26"/>
      <c r="C146" s="26"/>
      <c r="D146" s="26"/>
      <c r="L146" s="108"/>
      <c r="M146" s="108"/>
      <c r="N146" s="108"/>
    </row>
    <row r="147" spans="2:14">
      <c r="L147" s="108"/>
      <c r="M147" s="108"/>
      <c r="N147" s="108"/>
    </row>
    <row r="148" spans="2:14">
      <c r="L148" s="108"/>
      <c r="M148" s="108"/>
      <c r="N148" s="108"/>
    </row>
    <row r="149" spans="2:14">
      <c r="L149" s="108"/>
      <c r="M149" s="108"/>
      <c r="N149" s="108"/>
    </row>
    <row r="150" spans="2:14">
      <c r="L150" s="108"/>
      <c r="M150" s="108"/>
      <c r="N150" s="108"/>
    </row>
    <row r="151" spans="2:14">
      <c r="L151" s="108"/>
      <c r="M151" s="108"/>
      <c r="N151" s="108"/>
    </row>
    <row r="152" spans="2:14">
      <c r="L152" s="108"/>
      <c r="M152" s="108"/>
      <c r="N152" s="108"/>
    </row>
    <row r="153" spans="2:14">
      <c r="L153" s="108"/>
      <c r="M153" s="108"/>
      <c r="N153" s="108"/>
    </row>
    <row r="208" spans="4:4">
      <c r="D208" s="106"/>
    </row>
  </sheetData>
  <mergeCells count="15">
    <mergeCell ref="O43:R43"/>
    <mergeCell ref="C105:N105"/>
    <mergeCell ref="C106:N106"/>
    <mergeCell ref="C5:R5"/>
    <mergeCell ref="C6:F6"/>
    <mergeCell ref="G6:J6"/>
    <mergeCell ref="K6:N6"/>
    <mergeCell ref="O6:R6"/>
    <mergeCell ref="C42:R42"/>
    <mergeCell ref="C107:F107"/>
    <mergeCell ref="G107:J107"/>
    <mergeCell ref="K107:N107"/>
    <mergeCell ref="C43:F43"/>
    <mergeCell ref="G43:J43"/>
    <mergeCell ref="K43:N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58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6.33203125" style="1" customWidth="1"/>
    <col min="3" max="3" width="9.33203125" style="1"/>
    <col min="4" max="4" width="14.1640625" style="1" customWidth="1"/>
    <col min="5" max="5" width="16.1640625" style="1" customWidth="1"/>
    <col min="6" max="7" width="9.33203125" style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4" t="s">
        <v>86</v>
      </c>
    </row>
    <row r="2" spans="1:14" ht="15.75">
      <c r="A2" s="24"/>
    </row>
    <row r="3" spans="1:14" ht="12.75">
      <c r="A3" s="52" t="s">
        <v>62</v>
      </c>
      <c r="F3" s="25" t="s">
        <v>1</v>
      </c>
      <c r="G3" s="25"/>
      <c r="H3" s="25"/>
      <c r="I3" s="25"/>
      <c r="J3" s="25" t="s">
        <v>2</v>
      </c>
    </row>
    <row r="4" spans="1:14">
      <c r="A4" s="144" t="s">
        <v>0</v>
      </c>
      <c r="B4" s="145" t="s">
        <v>0</v>
      </c>
      <c r="C4" s="339" t="s">
        <v>80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4">
      <c r="A5" s="146"/>
      <c r="B5" s="125"/>
      <c r="C5" s="339" t="s">
        <v>1</v>
      </c>
      <c r="D5" s="339"/>
      <c r="E5" s="339"/>
      <c r="F5" s="339"/>
      <c r="G5" s="339" t="s">
        <v>2</v>
      </c>
      <c r="H5" s="339"/>
      <c r="I5" s="339"/>
      <c r="J5" s="339"/>
      <c r="K5" s="339" t="s">
        <v>3</v>
      </c>
      <c r="L5" s="339"/>
      <c r="M5" s="339"/>
      <c r="N5" s="339"/>
    </row>
    <row r="6" spans="1:14">
      <c r="A6" s="146"/>
      <c r="B6" s="125"/>
      <c r="C6" s="147" t="s">
        <v>4</v>
      </c>
      <c r="D6" s="147" t="s">
        <v>27</v>
      </c>
      <c r="E6" s="147" t="s">
        <v>28</v>
      </c>
      <c r="F6" s="147" t="s">
        <v>29</v>
      </c>
      <c r="G6" s="147" t="s">
        <v>4</v>
      </c>
      <c r="H6" s="147" t="s">
        <v>27</v>
      </c>
      <c r="I6" s="147" t="s">
        <v>28</v>
      </c>
      <c r="J6" s="147" t="s">
        <v>29</v>
      </c>
      <c r="K6" s="147" t="s">
        <v>4</v>
      </c>
      <c r="L6" s="147" t="s">
        <v>27</v>
      </c>
      <c r="M6" s="147" t="s">
        <v>28</v>
      </c>
      <c r="N6" s="147" t="s">
        <v>29</v>
      </c>
    </row>
    <row r="7" spans="1:14" ht="13.5">
      <c r="A7" s="148" t="s">
        <v>30</v>
      </c>
      <c r="B7" s="126" t="s">
        <v>5</v>
      </c>
      <c r="C7" s="149">
        <v>34</v>
      </c>
      <c r="D7" s="154">
        <f t="shared" ref="D7:D36" si="0">C7/$K7</f>
        <v>1</v>
      </c>
      <c r="E7" s="150">
        <f>C7/C$38</f>
        <v>3.6170212765957444E-2</v>
      </c>
      <c r="F7" s="150">
        <f>C7/$K$38</f>
        <v>3.3932135728542916E-2</v>
      </c>
      <c r="G7" s="151">
        <f>K7-C7</f>
        <v>0</v>
      </c>
      <c r="H7" s="154">
        <f t="shared" ref="H7:H36" si="1">G7/$K7</f>
        <v>0</v>
      </c>
      <c r="I7" s="150">
        <f>G7/G$38</f>
        <v>0</v>
      </c>
      <c r="J7" s="150">
        <f>G7/$K$38</f>
        <v>0</v>
      </c>
      <c r="K7" s="151">
        <v>34</v>
      </c>
      <c r="L7" s="154">
        <f t="shared" ref="L7:L36" si="2">K7/$K7</f>
        <v>1</v>
      </c>
      <c r="M7" s="150">
        <f>K7/K$38</f>
        <v>3.3932135728542916E-2</v>
      </c>
      <c r="N7" s="152">
        <f>K7/$K$38</f>
        <v>3.3932135728542916E-2</v>
      </c>
    </row>
    <row r="8" spans="1:14" ht="13.5">
      <c r="A8" s="148"/>
      <c r="B8" s="126" t="s">
        <v>6</v>
      </c>
      <c r="C8" s="153">
        <v>36</v>
      </c>
      <c r="D8" s="154">
        <f t="shared" si="0"/>
        <v>1</v>
      </c>
      <c r="E8" s="154">
        <f t="shared" ref="E8:E36" si="3">C8/C$38</f>
        <v>3.8297872340425532E-2</v>
      </c>
      <c r="F8" s="154">
        <f t="shared" ref="F8:F36" si="4">C8/$K$38</f>
        <v>3.5928143712574849E-2</v>
      </c>
      <c r="G8" s="155">
        <f t="shared" ref="G8:G36" si="5">K8-C8</f>
        <v>0</v>
      </c>
      <c r="H8" s="154">
        <f t="shared" si="1"/>
        <v>0</v>
      </c>
      <c r="I8" s="154">
        <f t="shared" ref="I8:I36" si="6">G8/G$38</f>
        <v>0</v>
      </c>
      <c r="J8" s="154">
        <f t="shared" ref="J8:J36" si="7">G8/$K$38</f>
        <v>0</v>
      </c>
      <c r="K8" s="155">
        <v>36</v>
      </c>
      <c r="L8" s="154">
        <f t="shared" si="2"/>
        <v>1</v>
      </c>
      <c r="M8" s="154">
        <f t="shared" ref="M8:M36" si="8">K8/K$38</f>
        <v>3.5928143712574849E-2</v>
      </c>
      <c r="N8" s="156">
        <f t="shared" ref="N8:N36" si="9">K8/$K$38</f>
        <v>3.5928143712574849E-2</v>
      </c>
    </row>
    <row r="9" spans="1:14" ht="13.5">
      <c r="A9" s="148"/>
      <c r="B9" s="126" t="s">
        <v>64</v>
      </c>
      <c r="C9" s="153">
        <v>6</v>
      </c>
      <c r="D9" s="154">
        <f t="shared" si="0"/>
        <v>1</v>
      </c>
      <c r="E9" s="154">
        <f t="shared" si="3"/>
        <v>6.382978723404255E-3</v>
      </c>
      <c r="F9" s="154">
        <f t="shared" si="4"/>
        <v>5.9880239520958087E-3</v>
      </c>
      <c r="G9" s="155">
        <f t="shared" si="5"/>
        <v>0</v>
      </c>
      <c r="H9" s="154">
        <f t="shared" si="1"/>
        <v>0</v>
      </c>
      <c r="I9" s="154">
        <f t="shared" si="6"/>
        <v>0</v>
      </c>
      <c r="J9" s="154">
        <f t="shared" si="7"/>
        <v>0</v>
      </c>
      <c r="K9" s="155">
        <v>6</v>
      </c>
      <c r="L9" s="154">
        <f t="shared" si="2"/>
        <v>1</v>
      </c>
      <c r="M9" s="154">
        <f t="shared" si="8"/>
        <v>5.9880239520958087E-3</v>
      </c>
      <c r="N9" s="156">
        <f t="shared" si="9"/>
        <v>5.9880239520958087E-3</v>
      </c>
    </row>
    <row r="10" spans="1:14" ht="13.5">
      <c r="A10" s="148"/>
      <c r="B10" s="126" t="s">
        <v>65</v>
      </c>
      <c r="C10" s="153">
        <v>54</v>
      </c>
      <c r="D10" s="154">
        <f t="shared" si="0"/>
        <v>0.98181818181818181</v>
      </c>
      <c r="E10" s="154">
        <f t="shared" si="3"/>
        <v>5.7446808510638298E-2</v>
      </c>
      <c r="F10" s="154">
        <f t="shared" si="4"/>
        <v>5.3892215568862277E-2</v>
      </c>
      <c r="G10" s="155">
        <f t="shared" si="5"/>
        <v>1</v>
      </c>
      <c r="H10" s="154">
        <f t="shared" si="1"/>
        <v>1.8181818181818181E-2</v>
      </c>
      <c r="I10" s="154">
        <f t="shared" si="6"/>
        <v>1.6129032258064516E-2</v>
      </c>
      <c r="J10" s="154">
        <f t="shared" si="7"/>
        <v>9.9800399201596798E-4</v>
      </c>
      <c r="K10" s="155">
        <v>55</v>
      </c>
      <c r="L10" s="154">
        <f t="shared" si="2"/>
        <v>1</v>
      </c>
      <c r="M10" s="154">
        <f t="shared" si="8"/>
        <v>5.4890219560878244E-2</v>
      </c>
      <c r="N10" s="156">
        <f t="shared" si="9"/>
        <v>5.4890219560878244E-2</v>
      </c>
    </row>
    <row r="11" spans="1:14" ht="13.5">
      <c r="A11" s="148"/>
      <c r="B11" s="126" t="s">
        <v>16</v>
      </c>
      <c r="C11" s="153">
        <v>37</v>
      </c>
      <c r="D11" s="154">
        <f t="shared" si="0"/>
        <v>1</v>
      </c>
      <c r="E11" s="154">
        <f t="shared" si="3"/>
        <v>3.9361702127659576E-2</v>
      </c>
      <c r="F11" s="154">
        <f t="shared" si="4"/>
        <v>3.6926147704590816E-2</v>
      </c>
      <c r="G11" s="155">
        <f t="shared" si="5"/>
        <v>0</v>
      </c>
      <c r="H11" s="154">
        <f t="shared" si="1"/>
        <v>0</v>
      </c>
      <c r="I11" s="154">
        <f t="shared" si="6"/>
        <v>0</v>
      </c>
      <c r="J11" s="154">
        <f t="shared" si="7"/>
        <v>0</v>
      </c>
      <c r="K11" s="155">
        <v>37</v>
      </c>
      <c r="L11" s="154">
        <f t="shared" si="2"/>
        <v>1</v>
      </c>
      <c r="M11" s="154">
        <f t="shared" si="8"/>
        <v>3.6926147704590816E-2</v>
      </c>
      <c r="N11" s="156">
        <f t="shared" si="9"/>
        <v>3.6926147704590816E-2</v>
      </c>
    </row>
    <row r="12" spans="1:14" ht="13.5">
      <c r="A12" s="148"/>
      <c r="B12" s="126" t="s">
        <v>8</v>
      </c>
      <c r="C12" s="153">
        <v>42</v>
      </c>
      <c r="D12" s="154">
        <f t="shared" si="0"/>
        <v>1</v>
      </c>
      <c r="E12" s="154">
        <f t="shared" si="3"/>
        <v>4.4680851063829789E-2</v>
      </c>
      <c r="F12" s="154">
        <f t="shared" si="4"/>
        <v>4.1916167664670656E-2</v>
      </c>
      <c r="G12" s="155">
        <f t="shared" si="5"/>
        <v>0</v>
      </c>
      <c r="H12" s="154">
        <f t="shared" si="1"/>
        <v>0</v>
      </c>
      <c r="I12" s="154">
        <f t="shared" si="6"/>
        <v>0</v>
      </c>
      <c r="J12" s="154">
        <f t="shared" si="7"/>
        <v>0</v>
      </c>
      <c r="K12" s="155">
        <v>42</v>
      </c>
      <c r="L12" s="154">
        <f t="shared" si="2"/>
        <v>1</v>
      </c>
      <c r="M12" s="154">
        <f t="shared" si="8"/>
        <v>4.1916167664670656E-2</v>
      </c>
      <c r="N12" s="156">
        <f t="shared" si="9"/>
        <v>4.1916167664670656E-2</v>
      </c>
    </row>
    <row r="13" spans="1:14" ht="13.5">
      <c r="A13" s="148"/>
      <c r="B13" s="126" t="s">
        <v>10</v>
      </c>
      <c r="C13" s="153">
        <v>7</v>
      </c>
      <c r="D13" s="154">
        <f t="shared" si="0"/>
        <v>1</v>
      </c>
      <c r="E13" s="154">
        <f t="shared" si="3"/>
        <v>7.4468085106382982E-3</v>
      </c>
      <c r="F13" s="154">
        <f t="shared" si="4"/>
        <v>6.9860279441117763E-3</v>
      </c>
      <c r="G13" s="155">
        <f t="shared" si="5"/>
        <v>0</v>
      </c>
      <c r="H13" s="154">
        <f t="shared" si="1"/>
        <v>0</v>
      </c>
      <c r="I13" s="154">
        <f t="shared" si="6"/>
        <v>0</v>
      </c>
      <c r="J13" s="154">
        <f t="shared" si="7"/>
        <v>0</v>
      </c>
      <c r="K13" s="155">
        <v>7</v>
      </c>
      <c r="L13" s="154">
        <f t="shared" si="2"/>
        <v>1</v>
      </c>
      <c r="M13" s="154">
        <f t="shared" si="8"/>
        <v>6.9860279441117763E-3</v>
      </c>
      <c r="N13" s="156">
        <f t="shared" si="9"/>
        <v>6.9860279441117763E-3</v>
      </c>
    </row>
    <row r="14" spans="1:14" ht="13.5">
      <c r="A14" s="148"/>
      <c r="B14" s="126" t="s">
        <v>12</v>
      </c>
      <c r="C14" s="153">
        <v>18</v>
      </c>
      <c r="D14" s="154">
        <f t="shared" si="0"/>
        <v>1</v>
      </c>
      <c r="E14" s="154">
        <f t="shared" si="3"/>
        <v>1.9148936170212766E-2</v>
      </c>
      <c r="F14" s="154">
        <f t="shared" si="4"/>
        <v>1.7964071856287425E-2</v>
      </c>
      <c r="G14" s="155">
        <f t="shared" si="5"/>
        <v>0</v>
      </c>
      <c r="H14" s="154">
        <f t="shared" si="1"/>
        <v>0</v>
      </c>
      <c r="I14" s="154">
        <f t="shared" si="6"/>
        <v>0</v>
      </c>
      <c r="J14" s="154">
        <f t="shared" si="7"/>
        <v>0</v>
      </c>
      <c r="K14" s="155">
        <v>18</v>
      </c>
      <c r="L14" s="154">
        <f t="shared" si="2"/>
        <v>1</v>
      </c>
      <c r="M14" s="154">
        <f t="shared" si="8"/>
        <v>1.7964071856287425E-2</v>
      </c>
      <c r="N14" s="156">
        <f t="shared" si="9"/>
        <v>1.7964071856287425E-2</v>
      </c>
    </row>
    <row r="15" spans="1:14" ht="13.5">
      <c r="A15" s="148"/>
      <c r="B15" s="126" t="s">
        <v>13</v>
      </c>
      <c r="C15" s="153">
        <v>42</v>
      </c>
      <c r="D15" s="154">
        <f t="shared" si="0"/>
        <v>1</v>
      </c>
      <c r="E15" s="154">
        <f t="shared" si="3"/>
        <v>4.4680851063829789E-2</v>
      </c>
      <c r="F15" s="154">
        <f t="shared" si="4"/>
        <v>4.1916167664670656E-2</v>
      </c>
      <c r="G15" s="155">
        <f t="shared" si="5"/>
        <v>0</v>
      </c>
      <c r="H15" s="154">
        <f t="shared" si="1"/>
        <v>0</v>
      </c>
      <c r="I15" s="154">
        <f t="shared" si="6"/>
        <v>0</v>
      </c>
      <c r="J15" s="154">
        <f t="shared" si="7"/>
        <v>0</v>
      </c>
      <c r="K15" s="155">
        <v>42</v>
      </c>
      <c r="L15" s="154">
        <f t="shared" si="2"/>
        <v>1</v>
      </c>
      <c r="M15" s="154">
        <f t="shared" si="8"/>
        <v>4.1916167664670656E-2</v>
      </c>
      <c r="N15" s="156">
        <f t="shared" si="9"/>
        <v>4.1916167664670656E-2</v>
      </c>
    </row>
    <row r="16" spans="1:14" ht="13.5">
      <c r="A16" s="148"/>
      <c r="B16" s="126" t="s">
        <v>14</v>
      </c>
      <c r="C16" s="153">
        <v>22</v>
      </c>
      <c r="D16" s="154">
        <f t="shared" si="0"/>
        <v>0.84615384615384615</v>
      </c>
      <c r="E16" s="154">
        <f t="shared" si="3"/>
        <v>2.3404255319148935E-2</v>
      </c>
      <c r="F16" s="154">
        <f t="shared" si="4"/>
        <v>2.1956087824351298E-2</v>
      </c>
      <c r="G16" s="155">
        <f t="shared" si="5"/>
        <v>4</v>
      </c>
      <c r="H16" s="154">
        <f t="shared" si="1"/>
        <v>0.15384615384615385</v>
      </c>
      <c r="I16" s="154">
        <f t="shared" si="6"/>
        <v>6.4516129032258063E-2</v>
      </c>
      <c r="J16" s="154">
        <f t="shared" si="7"/>
        <v>3.9920159680638719E-3</v>
      </c>
      <c r="K16" s="155">
        <v>26</v>
      </c>
      <c r="L16" s="154">
        <f t="shared" si="2"/>
        <v>1</v>
      </c>
      <c r="M16" s="154">
        <f t="shared" si="8"/>
        <v>2.5948103792415168E-2</v>
      </c>
      <c r="N16" s="156">
        <f t="shared" si="9"/>
        <v>2.5948103792415168E-2</v>
      </c>
    </row>
    <row r="17" spans="1:14" ht="13.5">
      <c r="A17" s="148"/>
      <c r="B17" s="126" t="s">
        <v>66</v>
      </c>
      <c r="C17" s="153">
        <v>16</v>
      </c>
      <c r="D17" s="154">
        <f t="shared" si="0"/>
        <v>1</v>
      </c>
      <c r="E17" s="154">
        <f t="shared" si="3"/>
        <v>1.7021276595744681E-2</v>
      </c>
      <c r="F17" s="154">
        <f t="shared" si="4"/>
        <v>1.5968063872255488E-2</v>
      </c>
      <c r="G17" s="155">
        <f t="shared" si="5"/>
        <v>0</v>
      </c>
      <c r="H17" s="154">
        <f t="shared" si="1"/>
        <v>0</v>
      </c>
      <c r="I17" s="154">
        <f t="shared" si="6"/>
        <v>0</v>
      </c>
      <c r="J17" s="154">
        <f t="shared" si="7"/>
        <v>0</v>
      </c>
      <c r="K17" s="155">
        <v>16</v>
      </c>
      <c r="L17" s="154">
        <f t="shared" si="2"/>
        <v>1</v>
      </c>
      <c r="M17" s="154">
        <f t="shared" si="8"/>
        <v>1.5968063872255488E-2</v>
      </c>
      <c r="N17" s="156">
        <f t="shared" si="9"/>
        <v>1.5968063872255488E-2</v>
      </c>
    </row>
    <row r="18" spans="1:14" ht="13.5">
      <c r="A18" s="148"/>
      <c r="B18" s="126" t="s">
        <v>9</v>
      </c>
      <c r="C18" s="153">
        <v>100</v>
      </c>
      <c r="D18" s="154">
        <f t="shared" si="0"/>
        <v>0.98039215686274506</v>
      </c>
      <c r="E18" s="154">
        <f t="shared" si="3"/>
        <v>0.10638297872340426</v>
      </c>
      <c r="F18" s="154">
        <f t="shared" si="4"/>
        <v>9.9800399201596807E-2</v>
      </c>
      <c r="G18" s="155">
        <f t="shared" si="5"/>
        <v>2</v>
      </c>
      <c r="H18" s="154">
        <f t="shared" si="1"/>
        <v>1.9607843137254902E-2</v>
      </c>
      <c r="I18" s="154">
        <f t="shared" si="6"/>
        <v>3.2258064516129031E-2</v>
      </c>
      <c r="J18" s="154">
        <f t="shared" si="7"/>
        <v>1.996007984031936E-3</v>
      </c>
      <c r="K18" s="155">
        <v>102</v>
      </c>
      <c r="L18" s="154">
        <f t="shared" si="2"/>
        <v>1</v>
      </c>
      <c r="M18" s="154">
        <f t="shared" si="8"/>
        <v>0.10179640718562874</v>
      </c>
      <c r="N18" s="156">
        <f t="shared" si="9"/>
        <v>0.10179640718562874</v>
      </c>
    </row>
    <row r="19" spans="1:14" ht="13.5">
      <c r="A19" s="148"/>
      <c r="B19" s="126" t="s">
        <v>15</v>
      </c>
      <c r="C19" s="153">
        <v>29</v>
      </c>
      <c r="D19" s="154">
        <f t="shared" si="0"/>
        <v>0.96666666666666667</v>
      </c>
      <c r="E19" s="154">
        <f t="shared" si="3"/>
        <v>3.0851063829787233E-2</v>
      </c>
      <c r="F19" s="154">
        <f t="shared" si="4"/>
        <v>2.8942115768463075E-2</v>
      </c>
      <c r="G19" s="155">
        <f t="shared" si="5"/>
        <v>1</v>
      </c>
      <c r="H19" s="154">
        <f t="shared" si="1"/>
        <v>3.3333333333333333E-2</v>
      </c>
      <c r="I19" s="154">
        <f t="shared" si="6"/>
        <v>1.6129032258064516E-2</v>
      </c>
      <c r="J19" s="154">
        <f t="shared" si="7"/>
        <v>9.9800399201596798E-4</v>
      </c>
      <c r="K19" s="155">
        <v>30</v>
      </c>
      <c r="L19" s="154">
        <f t="shared" si="2"/>
        <v>1</v>
      </c>
      <c r="M19" s="154">
        <f t="shared" si="8"/>
        <v>2.9940119760479042E-2</v>
      </c>
      <c r="N19" s="156">
        <f t="shared" si="9"/>
        <v>2.9940119760479042E-2</v>
      </c>
    </row>
    <row r="20" spans="1:14" ht="13.5">
      <c r="A20" s="148"/>
      <c r="B20" s="126" t="s">
        <v>17</v>
      </c>
      <c r="C20" s="153">
        <v>47</v>
      </c>
      <c r="D20" s="154">
        <f t="shared" si="0"/>
        <v>1</v>
      </c>
      <c r="E20" s="154">
        <f t="shared" si="3"/>
        <v>0.05</v>
      </c>
      <c r="F20" s="154">
        <f t="shared" si="4"/>
        <v>4.6906187624750496E-2</v>
      </c>
      <c r="G20" s="155">
        <f t="shared" si="5"/>
        <v>0</v>
      </c>
      <c r="H20" s="154">
        <f t="shared" si="1"/>
        <v>0</v>
      </c>
      <c r="I20" s="154">
        <f t="shared" si="6"/>
        <v>0</v>
      </c>
      <c r="J20" s="154">
        <f t="shared" si="7"/>
        <v>0</v>
      </c>
      <c r="K20" s="155">
        <v>47</v>
      </c>
      <c r="L20" s="154">
        <f t="shared" si="2"/>
        <v>1</v>
      </c>
      <c r="M20" s="154">
        <f t="shared" si="8"/>
        <v>4.6906187624750496E-2</v>
      </c>
      <c r="N20" s="156">
        <f t="shared" si="9"/>
        <v>4.6906187624750496E-2</v>
      </c>
    </row>
    <row r="21" spans="1:14" ht="13.5">
      <c r="A21" s="148"/>
      <c r="B21" s="126" t="s">
        <v>18</v>
      </c>
      <c r="C21" s="153">
        <v>29</v>
      </c>
      <c r="D21" s="154">
        <f t="shared" si="0"/>
        <v>0.93548387096774188</v>
      </c>
      <c r="E21" s="154">
        <f t="shared" si="3"/>
        <v>3.0851063829787233E-2</v>
      </c>
      <c r="F21" s="154">
        <f t="shared" si="4"/>
        <v>2.8942115768463075E-2</v>
      </c>
      <c r="G21" s="155">
        <f t="shared" si="5"/>
        <v>2</v>
      </c>
      <c r="H21" s="154">
        <f t="shared" si="1"/>
        <v>6.4516129032258063E-2</v>
      </c>
      <c r="I21" s="154">
        <f t="shared" si="6"/>
        <v>3.2258064516129031E-2</v>
      </c>
      <c r="J21" s="154">
        <f t="shared" si="7"/>
        <v>1.996007984031936E-3</v>
      </c>
      <c r="K21" s="155">
        <v>31</v>
      </c>
      <c r="L21" s="154">
        <f t="shared" si="2"/>
        <v>1</v>
      </c>
      <c r="M21" s="154">
        <f t="shared" si="8"/>
        <v>3.0938123752495009E-2</v>
      </c>
      <c r="N21" s="156">
        <f t="shared" si="9"/>
        <v>3.0938123752495009E-2</v>
      </c>
    </row>
    <row r="22" spans="1:14" ht="13.5">
      <c r="A22" s="148"/>
      <c r="B22" s="126" t="s">
        <v>19</v>
      </c>
      <c r="C22" s="153">
        <v>117</v>
      </c>
      <c r="D22" s="154">
        <f t="shared" si="0"/>
        <v>1</v>
      </c>
      <c r="E22" s="154">
        <f t="shared" si="3"/>
        <v>0.12446808510638298</v>
      </c>
      <c r="F22" s="154">
        <f t="shared" si="4"/>
        <v>0.11676646706586827</v>
      </c>
      <c r="G22" s="155">
        <f t="shared" si="5"/>
        <v>0</v>
      </c>
      <c r="H22" s="154">
        <f t="shared" si="1"/>
        <v>0</v>
      </c>
      <c r="I22" s="154">
        <f t="shared" si="6"/>
        <v>0</v>
      </c>
      <c r="J22" s="154">
        <f t="shared" si="7"/>
        <v>0</v>
      </c>
      <c r="K22" s="155">
        <v>117</v>
      </c>
      <c r="L22" s="154">
        <f t="shared" si="2"/>
        <v>1</v>
      </c>
      <c r="M22" s="154">
        <f t="shared" si="8"/>
        <v>0.11676646706586827</v>
      </c>
      <c r="N22" s="156">
        <f t="shared" si="9"/>
        <v>0.11676646706586827</v>
      </c>
    </row>
    <row r="23" spans="1:14" ht="13.5">
      <c r="A23" s="148"/>
      <c r="B23" s="126" t="s">
        <v>67</v>
      </c>
      <c r="C23" s="153">
        <v>27</v>
      </c>
      <c r="D23" s="154">
        <f t="shared" si="0"/>
        <v>0.9642857142857143</v>
      </c>
      <c r="E23" s="154">
        <f t="shared" si="3"/>
        <v>2.8723404255319149E-2</v>
      </c>
      <c r="F23" s="154">
        <f t="shared" si="4"/>
        <v>2.6946107784431138E-2</v>
      </c>
      <c r="G23" s="155">
        <f t="shared" si="5"/>
        <v>1</v>
      </c>
      <c r="H23" s="154">
        <f t="shared" si="1"/>
        <v>3.5714285714285712E-2</v>
      </c>
      <c r="I23" s="154">
        <f t="shared" si="6"/>
        <v>1.6129032258064516E-2</v>
      </c>
      <c r="J23" s="154">
        <f t="shared" si="7"/>
        <v>9.9800399201596798E-4</v>
      </c>
      <c r="K23" s="155">
        <v>28</v>
      </c>
      <c r="L23" s="154">
        <f t="shared" si="2"/>
        <v>1</v>
      </c>
      <c r="M23" s="154">
        <f t="shared" si="8"/>
        <v>2.7944111776447105E-2</v>
      </c>
      <c r="N23" s="156">
        <f t="shared" si="9"/>
        <v>2.7944111776447105E-2</v>
      </c>
    </row>
    <row r="24" spans="1:14" ht="13.5">
      <c r="A24" s="148"/>
      <c r="B24" s="126" t="s">
        <v>20</v>
      </c>
      <c r="C24" s="153">
        <v>4</v>
      </c>
      <c r="D24" s="154">
        <f t="shared" si="0"/>
        <v>1</v>
      </c>
      <c r="E24" s="154">
        <f t="shared" si="3"/>
        <v>4.2553191489361703E-3</v>
      </c>
      <c r="F24" s="154">
        <f t="shared" si="4"/>
        <v>3.9920159680638719E-3</v>
      </c>
      <c r="G24" s="155">
        <f t="shared" si="5"/>
        <v>0</v>
      </c>
      <c r="H24" s="154">
        <f t="shared" si="1"/>
        <v>0</v>
      </c>
      <c r="I24" s="154">
        <f t="shared" si="6"/>
        <v>0</v>
      </c>
      <c r="J24" s="154">
        <f t="shared" si="7"/>
        <v>0</v>
      </c>
      <c r="K24" s="155">
        <v>4</v>
      </c>
      <c r="L24" s="154">
        <f t="shared" si="2"/>
        <v>1</v>
      </c>
      <c r="M24" s="154">
        <f t="shared" si="8"/>
        <v>3.9920159680638719E-3</v>
      </c>
      <c r="N24" s="156">
        <f t="shared" si="9"/>
        <v>3.9920159680638719E-3</v>
      </c>
    </row>
    <row r="25" spans="1:14" ht="13.5">
      <c r="A25" s="148"/>
      <c r="B25" s="126" t="s">
        <v>82</v>
      </c>
      <c r="C25" s="153">
        <v>4</v>
      </c>
      <c r="D25" s="154">
        <f t="shared" si="0"/>
        <v>0.8</v>
      </c>
      <c r="E25" s="154">
        <f t="shared" si="3"/>
        <v>4.2553191489361703E-3</v>
      </c>
      <c r="F25" s="154">
        <f t="shared" si="4"/>
        <v>3.9920159680638719E-3</v>
      </c>
      <c r="G25" s="155">
        <f t="shared" si="5"/>
        <v>1</v>
      </c>
      <c r="H25" s="154">
        <f t="shared" si="1"/>
        <v>0.2</v>
      </c>
      <c r="I25" s="154">
        <f t="shared" si="6"/>
        <v>1.6129032258064516E-2</v>
      </c>
      <c r="J25" s="154">
        <f t="shared" si="7"/>
        <v>9.9800399201596798E-4</v>
      </c>
      <c r="K25" s="155">
        <v>5</v>
      </c>
      <c r="L25" s="154">
        <f t="shared" si="2"/>
        <v>1</v>
      </c>
      <c r="M25" s="154">
        <f t="shared" si="8"/>
        <v>4.9900199600798403E-3</v>
      </c>
      <c r="N25" s="156">
        <f t="shared" si="9"/>
        <v>4.9900199600798403E-3</v>
      </c>
    </row>
    <row r="26" spans="1:14" ht="13.5">
      <c r="A26" s="148"/>
      <c r="B26" s="126" t="s">
        <v>21</v>
      </c>
      <c r="C26" s="153">
        <v>11</v>
      </c>
      <c r="D26" s="154">
        <f t="shared" si="0"/>
        <v>1</v>
      </c>
      <c r="E26" s="154">
        <f t="shared" si="3"/>
        <v>1.1702127659574468E-2</v>
      </c>
      <c r="F26" s="154">
        <f t="shared" si="4"/>
        <v>1.0978043912175649E-2</v>
      </c>
      <c r="G26" s="155">
        <f t="shared" si="5"/>
        <v>0</v>
      </c>
      <c r="H26" s="154">
        <f t="shared" si="1"/>
        <v>0</v>
      </c>
      <c r="I26" s="154">
        <f t="shared" si="6"/>
        <v>0</v>
      </c>
      <c r="J26" s="154">
        <f t="shared" si="7"/>
        <v>0</v>
      </c>
      <c r="K26" s="155">
        <v>11</v>
      </c>
      <c r="L26" s="154">
        <f t="shared" si="2"/>
        <v>1</v>
      </c>
      <c r="M26" s="154">
        <f t="shared" si="8"/>
        <v>1.0978043912175649E-2</v>
      </c>
      <c r="N26" s="156">
        <f t="shared" si="9"/>
        <v>1.0978043912175649E-2</v>
      </c>
    </row>
    <row r="27" spans="1:14" ht="13.5">
      <c r="A27" s="148"/>
      <c r="B27" s="126" t="s">
        <v>22</v>
      </c>
      <c r="C27" s="153">
        <v>15</v>
      </c>
      <c r="D27" s="154">
        <f t="shared" si="0"/>
        <v>1</v>
      </c>
      <c r="E27" s="154">
        <f t="shared" si="3"/>
        <v>1.5957446808510637E-2</v>
      </c>
      <c r="F27" s="154">
        <f t="shared" si="4"/>
        <v>1.4970059880239521E-2</v>
      </c>
      <c r="G27" s="155">
        <f t="shared" si="5"/>
        <v>0</v>
      </c>
      <c r="H27" s="154">
        <f t="shared" si="1"/>
        <v>0</v>
      </c>
      <c r="I27" s="154">
        <f t="shared" si="6"/>
        <v>0</v>
      </c>
      <c r="J27" s="154">
        <f t="shared" si="7"/>
        <v>0</v>
      </c>
      <c r="K27" s="155">
        <v>15</v>
      </c>
      <c r="L27" s="154">
        <f t="shared" si="2"/>
        <v>1</v>
      </c>
      <c r="M27" s="154">
        <f t="shared" si="8"/>
        <v>1.4970059880239521E-2</v>
      </c>
      <c r="N27" s="156">
        <f t="shared" si="9"/>
        <v>1.4970059880239521E-2</v>
      </c>
    </row>
    <row r="28" spans="1:14" ht="13.5">
      <c r="A28" s="148"/>
      <c r="B28" s="126" t="s">
        <v>23</v>
      </c>
      <c r="C28" s="153">
        <v>17</v>
      </c>
      <c r="D28" s="154">
        <f t="shared" si="0"/>
        <v>0.34693877551020408</v>
      </c>
      <c r="E28" s="154">
        <f t="shared" si="3"/>
        <v>1.8085106382978722E-2</v>
      </c>
      <c r="F28" s="154">
        <f t="shared" si="4"/>
        <v>1.6966067864271458E-2</v>
      </c>
      <c r="G28" s="155">
        <f t="shared" si="5"/>
        <v>32</v>
      </c>
      <c r="H28" s="154">
        <f t="shared" si="1"/>
        <v>0.65306122448979587</v>
      </c>
      <c r="I28" s="154">
        <f t="shared" si="6"/>
        <v>0.5161290322580645</v>
      </c>
      <c r="J28" s="154">
        <f t="shared" si="7"/>
        <v>3.1936127744510975E-2</v>
      </c>
      <c r="K28" s="155">
        <v>49</v>
      </c>
      <c r="L28" s="154">
        <f t="shared" si="2"/>
        <v>1</v>
      </c>
      <c r="M28" s="154">
        <f t="shared" si="8"/>
        <v>4.8902195608782437E-2</v>
      </c>
      <c r="N28" s="156">
        <f t="shared" si="9"/>
        <v>4.8902195608782437E-2</v>
      </c>
    </row>
    <row r="29" spans="1:14" ht="13.5">
      <c r="A29" s="148"/>
      <c r="B29" s="126" t="s">
        <v>68</v>
      </c>
      <c r="C29" s="153">
        <v>21</v>
      </c>
      <c r="D29" s="154">
        <f t="shared" si="0"/>
        <v>0.84</v>
      </c>
      <c r="E29" s="154">
        <f t="shared" si="3"/>
        <v>2.2340425531914895E-2</v>
      </c>
      <c r="F29" s="154">
        <f t="shared" si="4"/>
        <v>2.0958083832335328E-2</v>
      </c>
      <c r="G29" s="155">
        <f t="shared" si="5"/>
        <v>4</v>
      </c>
      <c r="H29" s="154">
        <f t="shared" si="1"/>
        <v>0.16</v>
      </c>
      <c r="I29" s="154">
        <f t="shared" si="6"/>
        <v>6.4516129032258063E-2</v>
      </c>
      <c r="J29" s="154">
        <f t="shared" si="7"/>
        <v>3.9920159680638719E-3</v>
      </c>
      <c r="K29" s="155">
        <v>25</v>
      </c>
      <c r="L29" s="154">
        <f t="shared" si="2"/>
        <v>1</v>
      </c>
      <c r="M29" s="154">
        <f t="shared" si="8"/>
        <v>2.4950099800399202E-2</v>
      </c>
      <c r="N29" s="156">
        <f t="shared" si="9"/>
        <v>2.4950099800399202E-2</v>
      </c>
    </row>
    <row r="30" spans="1:14" ht="13.5">
      <c r="A30" s="148"/>
      <c r="B30" s="126" t="s">
        <v>69</v>
      </c>
      <c r="C30" s="153">
        <v>27</v>
      </c>
      <c r="D30" s="154">
        <f t="shared" si="0"/>
        <v>0.93103448275862066</v>
      </c>
      <c r="E30" s="154">
        <f t="shared" si="3"/>
        <v>2.8723404255319149E-2</v>
      </c>
      <c r="F30" s="154">
        <f t="shared" si="4"/>
        <v>2.6946107784431138E-2</v>
      </c>
      <c r="G30" s="155">
        <f t="shared" si="5"/>
        <v>2</v>
      </c>
      <c r="H30" s="154">
        <f t="shared" si="1"/>
        <v>6.8965517241379309E-2</v>
      </c>
      <c r="I30" s="154">
        <f t="shared" si="6"/>
        <v>3.2258064516129031E-2</v>
      </c>
      <c r="J30" s="154">
        <f t="shared" si="7"/>
        <v>1.996007984031936E-3</v>
      </c>
      <c r="K30" s="155">
        <v>29</v>
      </c>
      <c r="L30" s="154">
        <f t="shared" si="2"/>
        <v>1</v>
      </c>
      <c r="M30" s="154">
        <f t="shared" si="8"/>
        <v>2.8942115768463075E-2</v>
      </c>
      <c r="N30" s="156">
        <f t="shared" si="9"/>
        <v>2.8942115768463075E-2</v>
      </c>
    </row>
    <row r="31" spans="1:14" ht="13.5">
      <c r="A31" s="148"/>
      <c r="B31" s="126" t="s">
        <v>63</v>
      </c>
      <c r="C31" s="153">
        <v>56</v>
      </c>
      <c r="D31" s="154">
        <f t="shared" si="0"/>
        <v>1</v>
      </c>
      <c r="E31" s="154">
        <f t="shared" si="3"/>
        <v>5.9574468085106386E-2</v>
      </c>
      <c r="F31" s="154">
        <f t="shared" si="4"/>
        <v>5.588822355289421E-2</v>
      </c>
      <c r="G31" s="155">
        <f t="shared" si="5"/>
        <v>0</v>
      </c>
      <c r="H31" s="154">
        <f t="shared" si="1"/>
        <v>0</v>
      </c>
      <c r="I31" s="154">
        <f t="shared" si="6"/>
        <v>0</v>
      </c>
      <c r="J31" s="154">
        <f t="shared" si="7"/>
        <v>0</v>
      </c>
      <c r="K31" s="155">
        <v>56</v>
      </c>
      <c r="L31" s="154">
        <f t="shared" si="2"/>
        <v>1</v>
      </c>
      <c r="M31" s="154">
        <f t="shared" si="8"/>
        <v>5.588822355289421E-2</v>
      </c>
      <c r="N31" s="156">
        <f t="shared" si="9"/>
        <v>5.588822355289421E-2</v>
      </c>
    </row>
    <row r="32" spans="1:14" ht="13.5">
      <c r="A32" s="148"/>
      <c r="B32" s="126" t="s">
        <v>25</v>
      </c>
      <c r="C32" s="153">
        <v>23</v>
      </c>
      <c r="D32" s="154">
        <f t="shared" si="0"/>
        <v>1</v>
      </c>
      <c r="E32" s="154">
        <f t="shared" si="3"/>
        <v>2.4468085106382979E-2</v>
      </c>
      <c r="F32" s="154">
        <f t="shared" si="4"/>
        <v>2.2954091816367265E-2</v>
      </c>
      <c r="G32" s="155">
        <f t="shared" si="5"/>
        <v>0</v>
      </c>
      <c r="H32" s="154">
        <f t="shared" si="1"/>
        <v>0</v>
      </c>
      <c r="I32" s="154">
        <f t="shared" si="6"/>
        <v>0</v>
      </c>
      <c r="J32" s="154">
        <f t="shared" si="7"/>
        <v>0</v>
      </c>
      <c r="K32" s="155">
        <v>23</v>
      </c>
      <c r="L32" s="154">
        <f t="shared" si="2"/>
        <v>1</v>
      </c>
      <c r="M32" s="154">
        <f t="shared" si="8"/>
        <v>2.2954091816367265E-2</v>
      </c>
      <c r="N32" s="156">
        <f t="shared" si="9"/>
        <v>2.2954091816367265E-2</v>
      </c>
    </row>
    <row r="33" spans="1:14" ht="13.5">
      <c r="A33" s="148"/>
      <c r="B33" s="126" t="s">
        <v>11</v>
      </c>
      <c r="C33" s="153">
        <v>49</v>
      </c>
      <c r="D33" s="154">
        <f t="shared" si="0"/>
        <v>0.81666666666666665</v>
      </c>
      <c r="E33" s="154">
        <f t="shared" si="3"/>
        <v>5.2127659574468084E-2</v>
      </c>
      <c r="F33" s="154">
        <f t="shared" si="4"/>
        <v>4.8902195608782437E-2</v>
      </c>
      <c r="G33" s="155">
        <f t="shared" si="5"/>
        <v>11</v>
      </c>
      <c r="H33" s="154">
        <f t="shared" si="1"/>
        <v>0.18333333333333332</v>
      </c>
      <c r="I33" s="154">
        <f t="shared" si="6"/>
        <v>0.17741935483870969</v>
      </c>
      <c r="J33" s="154">
        <f t="shared" si="7"/>
        <v>1.0978043912175649E-2</v>
      </c>
      <c r="K33" s="155">
        <v>60</v>
      </c>
      <c r="L33" s="154">
        <f t="shared" si="2"/>
        <v>1</v>
      </c>
      <c r="M33" s="154">
        <f t="shared" si="8"/>
        <v>5.9880239520958084E-2</v>
      </c>
      <c r="N33" s="156">
        <f t="shared" si="9"/>
        <v>5.9880239520958084E-2</v>
      </c>
    </row>
    <row r="34" spans="1:14" ht="13.5">
      <c r="A34" s="148"/>
      <c r="B34" s="126" t="s">
        <v>32</v>
      </c>
      <c r="C34" s="153">
        <v>19</v>
      </c>
      <c r="D34" s="154">
        <f t="shared" si="0"/>
        <v>1</v>
      </c>
      <c r="E34" s="154">
        <f t="shared" si="3"/>
        <v>2.021276595744681E-2</v>
      </c>
      <c r="F34" s="154">
        <f t="shared" si="4"/>
        <v>1.8962075848303395E-2</v>
      </c>
      <c r="G34" s="155">
        <f t="shared" si="5"/>
        <v>0</v>
      </c>
      <c r="H34" s="154">
        <f t="shared" si="1"/>
        <v>0</v>
      </c>
      <c r="I34" s="154">
        <f t="shared" si="6"/>
        <v>0</v>
      </c>
      <c r="J34" s="154">
        <f t="shared" si="7"/>
        <v>0</v>
      </c>
      <c r="K34" s="155">
        <v>19</v>
      </c>
      <c r="L34" s="154">
        <f t="shared" si="2"/>
        <v>1</v>
      </c>
      <c r="M34" s="154">
        <f t="shared" si="8"/>
        <v>1.8962075848303395E-2</v>
      </c>
      <c r="N34" s="156">
        <f t="shared" si="9"/>
        <v>1.8962075848303395E-2</v>
      </c>
    </row>
    <row r="35" spans="1:14" ht="13.5">
      <c r="A35" s="148"/>
      <c r="B35" s="126" t="s">
        <v>7</v>
      </c>
      <c r="C35" s="153">
        <v>18</v>
      </c>
      <c r="D35" s="154">
        <f t="shared" si="0"/>
        <v>0.94736842105263153</v>
      </c>
      <c r="E35" s="154">
        <f t="shared" si="3"/>
        <v>1.9148936170212766E-2</v>
      </c>
      <c r="F35" s="154">
        <f t="shared" si="4"/>
        <v>1.7964071856287425E-2</v>
      </c>
      <c r="G35" s="155">
        <f t="shared" si="5"/>
        <v>1</v>
      </c>
      <c r="H35" s="154">
        <f t="shared" si="1"/>
        <v>5.2631578947368418E-2</v>
      </c>
      <c r="I35" s="154">
        <f t="shared" si="6"/>
        <v>1.6129032258064516E-2</v>
      </c>
      <c r="J35" s="154">
        <f t="shared" si="7"/>
        <v>9.9800399201596798E-4</v>
      </c>
      <c r="K35" s="155">
        <v>19</v>
      </c>
      <c r="L35" s="154">
        <f t="shared" si="2"/>
        <v>1</v>
      </c>
      <c r="M35" s="154">
        <f t="shared" si="8"/>
        <v>1.8962075848303395E-2</v>
      </c>
      <c r="N35" s="156">
        <f t="shared" si="9"/>
        <v>1.8962075848303395E-2</v>
      </c>
    </row>
    <row r="36" spans="1:14" ht="13.5">
      <c r="A36" s="148"/>
      <c r="B36" s="126" t="s">
        <v>83</v>
      </c>
      <c r="C36" s="153">
        <v>13</v>
      </c>
      <c r="D36" s="154">
        <f t="shared" si="0"/>
        <v>1</v>
      </c>
      <c r="E36" s="154">
        <f t="shared" si="3"/>
        <v>1.3829787234042552E-2</v>
      </c>
      <c r="F36" s="154">
        <f t="shared" si="4"/>
        <v>1.2974051896207584E-2</v>
      </c>
      <c r="G36" s="155">
        <f t="shared" si="5"/>
        <v>0</v>
      </c>
      <c r="H36" s="154">
        <f t="shared" si="1"/>
        <v>0</v>
      </c>
      <c r="I36" s="154">
        <f t="shared" si="6"/>
        <v>0</v>
      </c>
      <c r="J36" s="154">
        <f t="shared" si="7"/>
        <v>0</v>
      </c>
      <c r="K36" s="155">
        <v>13</v>
      </c>
      <c r="L36" s="154">
        <f t="shared" si="2"/>
        <v>1</v>
      </c>
      <c r="M36" s="154">
        <f t="shared" si="8"/>
        <v>1.2974051896207584E-2</v>
      </c>
      <c r="N36" s="156">
        <f t="shared" si="9"/>
        <v>1.2974051896207584E-2</v>
      </c>
    </row>
    <row r="37" spans="1:14" ht="13.5">
      <c r="A37" s="148"/>
      <c r="B37" s="127"/>
      <c r="C37" s="157"/>
      <c r="D37" s="154"/>
      <c r="E37" s="158"/>
      <c r="F37" s="158"/>
      <c r="G37" s="159"/>
      <c r="H37" s="154"/>
      <c r="I37" s="158"/>
      <c r="J37" s="158"/>
      <c r="K37" s="159"/>
      <c r="L37" s="154"/>
      <c r="M37" s="158"/>
      <c r="N37" s="160"/>
    </row>
    <row r="38" spans="1:14" ht="13.5">
      <c r="A38" s="161"/>
      <c r="B38" s="162" t="s">
        <v>3</v>
      </c>
      <c r="C38" s="163">
        <f>SUM(C7:C37)</f>
        <v>940</v>
      </c>
      <c r="D38" s="164">
        <f>C38/$K38</f>
        <v>0.93812375249501001</v>
      </c>
      <c r="E38" s="165">
        <v>1</v>
      </c>
      <c r="F38" s="164">
        <f>C38/$K$38</f>
        <v>0.93812375249501001</v>
      </c>
      <c r="G38" s="166">
        <f>SUM(G7:G36)</f>
        <v>62</v>
      </c>
      <c r="H38" s="164">
        <f>G38/$K38</f>
        <v>6.1876247504990017E-2</v>
      </c>
      <c r="I38" s="165">
        <v>1</v>
      </c>
      <c r="J38" s="164">
        <f>G38/$K$38</f>
        <v>6.1876247504990017E-2</v>
      </c>
      <c r="K38" s="166">
        <f>SUM(K7:K36)</f>
        <v>1002</v>
      </c>
      <c r="L38" s="164">
        <f>K38/$K38</f>
        <v>1</v>
      </c>
      <c r="M38" s="165">
        <v>1</v>
      </c>
      <c r="N38" s="167">
        <f>K38/$K$38</f>
        <v>1</v>
      </c>
    </row>
    <row r="39" spans="1:14" ht="15.75">
      <c r="A39" s="24"/>
    </row>
    <row r="40" spans="1:14" ht="13.5" thickBot="1">
      <c r="A40" s="52" t="s">
        <v>37</v>
      </c>
      <c r="F40" s="25" t="s">
        <v>1</v>
      </c>
      <c r="G40" s="25"/>
      <c r="H40" s="25"/>
      <c r="I40" s="25"/>
      <c r="J40" s="25" t="s">
        <v>2</v>
      </c>
    </row>
    <row r="41" spans="1:14">
      <c r="A41" s="116" t="s">
        <v>0</v>
      </c>
      <c r="B41" s="116" t="s">
        <v>0</v>
      </c>
      <c r="C41" s="340" t="s">
        <v>80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</row>
    <row r="42" spans="1:14">
      <c r="A42" s="117"/>
      <c r="B42" s="117"/>
      <c r="C42" s="341" t="s">
        <v>1</v>
      </c>
      <c r="D42" s="342"/>
      <c r="E42" s="342"/>
      <c r="F42" s="342"/>
      <c r="G42" s="342" t="s">
        <v>2</v>
      </c>
      <c r="H42" s="342"/>
      <c r="I42" s="342"/>
      <c r="J42" s="342"/>
      <c r="K42" s="342" t="s">
        <v>3</v>
      </c>
      <c r="L42" s="342"/>
      <c r="M42" s="342"/>
      <c r="N42" s="343"/>
    </row>
    <row r="43" spans="1:14" ht="12.75" thickBot="1">
      <c r="A43" s="118"/>
      <c r="B43" s="118"/>
      <c r="C43" s="2" t="s">
        <v>4</v>
      </c>
      <c r="D43" s="3" t="s">
        <v>27</v>
      </c>
      <c r="E43" s="3" t="s">
        <v>28</v>
      </c>
      <c r="F43" s="3" t="s">
        <v>29</v>
      </c>
      <c r="G43" s="3" t="s">
        <v>4</v>
      </c>
      <c r="H43" s="3" t="s">
        <v>27</v>
      </c>
      <c r="I43" s="3" t="s">
        <v>28</v>
      </c>
      <c r="J43" s="3" t="s">
        <v>29</v>
      </c>
      <c r="K43" s="3" t="s">
        <v>4</v>
      </c>
      <c r="L43" s="3" t="s">
        <v>27</v>
      </c>
      <c r="M43" s="3" t="s">
        <v>28</v>
      </c>
      <c r="N43" s="4" t="s">
        <v>29</v>
      </c>
    </row>
    <row r="44" spans="1:14" ht="13.5">
      <c r="A44" s="119" t="s">
        <v>30</v>
      </c>
      <c r="B44" s="5" t="s">
        <v>5</v>
      </c>
      <c r="C44" s="6">
        <v>30</v>
      </c>
      <c r="D44" s="7">
        <v>1</v>
      </c>
      <c r="E44" s="7">
        <v>0.04</v>
      </c>
      <c r="F44" s="7">
        <v>3.6999999999999998E-2</v>
      </c>
      <c r="G44" s="8">
        <v>0</v>
      </c>
      <c r="H44" s="7">
        <v>0</v>
      </c>
      <c r="I44" s="7">
        <v>0</v>
      </c>
      <c r="J44" s="7">
        <v>0</v>
      </c>
      <c r="K44" s="8">
        <v>30</v>
      </c>
      <c r="L44" s="7">
        <v>1</v>
      </c>
      <c r="M44" s="7">
        <v>3.6999999999999998E-2</v>
      </c>
      <c r="N44" s="9">
        <v>3.6999999999999998E-2</v>
      </c>
    </row>
    <row r="45" spans="1:14" ht="13.5">
      <c r="A45" s="120"/>
      <c r="B45" s="10" t="s">
        <v>6</v>
      </c>
      <c r="C45" s="11">
        <v>10</v>
      </c>
      <c r="D45" s="12">
        <v>0.76900000000000002</v>
      </c>
      <c r="E45" s="12">
        <v>1.2999999999999999E-2</v>
      </c>
      <c r="F45" s="12">
        <v>1.2E-2</v>
      </c>
      <c r="G45" s="13">
        <v>3</v>
      </c>
      <c r="H45" s="12">
        <v>0.23100000000000001</v>
      </c>
      <c r="I45" s="12">
        <v>4.2000000000000003E-2</v>
      </c>
      <c r="J45" s="12">
        <v>4.0000000000000001E-3</v>
      </c>
      <c r="K45" s="13">
        <v>13</v>
      </c>
      <c r="L45" s="12">
        <v>1</v>
      </c>
      <c r="M45" s="12">
        <v>1.6E-2</v>
      </c>
      <c r="N45" s="14">
        <v>1.6E-2</v>
      </c>
    </row>
    <row r="46" spans="1:14" ht="13.5">
      <c r="A46" s="120"/>
      <c r="B46" s="10" t="s">
        <v>16</v>
      </c>
      <c r="C46" s="11">
        <v>14</v>
      </c>
      <c r="D46" s="12">
        <v>0.93300000000000005</v>
      </c>
      <c r="E46" s="12">
        <v>1.9E-2</v>
      </c>
      <c r="F46" s="12">
        <v>1.7000000000000001E-2</v>
      </c>
      <c r="G46" s="13">
        <v>1</v>
      </c>
      <c r="H46" s="12">
        <v>6.7000000000000004E-2</v>
      </c>
      <c r="I46" s="12">
        <v>1.4E-2</v>
      </c>
      <c r="J46" s="12">
        <v>1E-3</v>
      </c>
      <c r="K46" s="13">
        <v>15</v>
      </c>
      <c r="L46" s="12">
        <v>1</v>
      </c>
      <c r="M46" s="12">
        <v>1.7999999999999999E-2</v>
      </c>
      <c r="N46" s="14">
        <v>1.7999999999999999E-2</v>
      </c>
    </row>
    <row r="47" spans="1:14" ht="13.5">
      <c r="A47" s="120"/>
      <c r="B47" s="10" t="s">
        <v>8</v>
      </c>
      <c r="C47" s="11">
        <v>66</v>
      </c>
      <c r="D47" s="12">
        <v>0.98499999999999999</v>
      </c>
      <c r="E47" s="12">
        <v>8.7999999999999995E-2</v>
      </c>
      <c r="F47" s="12">
        <v>8.1000000000000003E-2</v>
      </c>
      <c r="G47" s="13">
        <v>1</v>
      </c>
      <c r="H47" s="12">
        <v>1.4999999999999999E-2</v>
      </c>
      <c r="I47" s="12">
        <v>1.4E-2</v>
      </c>
      <c r="J47" s="12">
        <v>1E-3</v>
      </c>
      <c r="K47" s="13">
        <v>67</v>
      </c>
      <c r="L47" s="12">
        <v>1</v>
      </c>
      <c r="M47" s="12">
        <v>8.2000000000000003E-2</v>
      </c>
      <c r="N47" s="14">
        <v>8.2000000000000003E-2</v>
      </c>
    </row>
    <row r="48" spans="1:14" ht="13.5">
      <c r="A48" s="120"/>
      <c r="B48" s="10" t="s">
        <v>10</v>
      </c>
      <c r="C48" s="11">
        <v>10</v>
      </c>
      <c r="D48" s="12">
        <v>1</v>
      </c>
      <c r="E48" s="12">
        <v>1.2999999999999999E-2</v>
      </c>
      <c r="F48" s="12">
        <v>1.2E-2</v>
      </c>
      <c r="G48" s="13">
        <v>0</v>
      </c>
      <c r="H48" s="12">
        <v>0</v>
      </c>
      <c r="I48" s="12">
        <v>0</v>
      </c>
      <c r="J48" s="12">
        <v>0</v>
      </c>
      <c r="K48" s="13">
        <v>10</v>
      </c>
      <c r="L48" s="12">
        <v>1</v>
      </c>
      <c r="M48" s="12">
        <v>1.2E-2</v>
      </c>
      <c r="N48" s="14">
        <v>1.2E-2</v>
      </c>
    </row>
    <row r="49" spans="1:14" ht="13.5">
      <c r="A49" s="120"/>
      <c r="B49" s="10" t="s">
        <v>12</v>
      </c>
      <c r="C49" s="11">
        <v>15</v>
      </c>
      <c r="D49" s="12">
        <v>1</v>
      </c>
      <c r="E49" s="12">
        <v>0.02</v>
      </c>
      <c r="F49" s="12">
        <v>1.7999999999999999E-2</v>
      </c>
      <c r="G49" s="13">
        <v>0</v>
      </c>
      <c r="H49" s="12">
        <v>0</v>
      </c>
      <c r="I49" s="12">
        <v>0</v>
      </c>
      <c r="J49" s="12">
        <v>0</v>
      </c>
      <c r="K49" s="13">
        <v>15</v>
      </c>
      <c r="L49" s="12">
        <v>1</v>
      </c>
      <c r="M49" s="12">
        <v>1.7999999999999999E-2</v>
      </c>
      <c r="N49" s="14">
        <v>1.7999999999999999E-2</v>
      </c>
    </row>
    <row r="50" spans="1:14" ht="13.5">
      <c r="A50" s="120"/>
      <c r="B50" s="10" t="s">
        <v>13</v>
      </c>
      <c r="C50" s="11">
        <v>34</v>
      </c>
      <c r="D50" s="12">
        <v>0.97099999999999997</v>
      </c>
      <c r="E50" s="12">
        <v>4.5999999999999999E-2</v>
      </c>
      <c r="F50" s="12">
        <v>4.2000000000000003E-2</v>
      </c>
      <c r="G50" s="13">
        <v>1</v>
      </c>
      <c r="H50" s="12">
        <v>2.9000000000000001E-2</v>
      </c>
      <c r="I50" s="12">
        <v>1.4E-2</v>
      </c>
      <c r="J50" s="12">
        <v>1E-3</v>
      </c>
      <c r="K50" s="13">
        <v>35</v>
      </c>
      <c r="L50" s="12">
        <v>1</v>
      </c>
      <c r="M50" s="12">
        <v>4.2999999999999997E-2</v>
      </c>
      <c r="N50" s="14">
        <v>4.2999999999999997E-2</v>
      </c>
    </row>
    <row r="51" spans="1:14" ht="13.5">
      <c r="A51" s="120"/>
      <c r="B51" s="10" t="s">
        <v>14</v>
      </c>
      <c r="C51" s="11">
        <v>22</v>
      </c>
      <c r="D51" s="12">
        <v>0.91700000000000004</v>
      </c>
      <c r="E51" s="12">
        <v>2.9000000000000001E-2</v>
      </c>
      <c r="F51" s="12">
        <v>2.7E-2</v>
      </c>
      <c r="G51" s="13">
        <v>2</v>
      </c>
      <c r="H51" s="12">
        <v>8.3000000000000004E-2</v>
      </c>
      <c r="I51" s="12">
        <v>2.8000000000000001E-2</v>
      </c>
      <c r="J51" s="12">
        <v>2E-3</v>
      </c>
      <c r="K51" s="13">
        <v>24</v>
      </c>
      <c r="L51" s="12">
        <v>1</v>
      </c>
      <c r="M51" s="12">
        <v>2.9000000000000001E-2</v>
      </c>
      <c r="N51" s="14">
        <v>2.9000000000000001E-2</v>
      </c>
    </row>
    <row r="52" spans="1:14" ht="13.5">
      <c r="A52" s="120"/>
      <c r="B52" s="10" t="s">
        <v>9</v>
      </c>
      <c r="C52" s="11">
        <v>132</v>
      </c>
      <c r="D52" s="12">
        <v>0.97099999999999997</v>
      </c>
      <c r="E52" s="12">
        <v>0.17699999999999999</v>
      </c>
      <c r="F52" s="12">
        <v>0.161</v>
      </c>
      <c r="G52" s="13">
        <v>4</v>
      </c>
      <c r="H52" s="12">
        <v>2.9000000000000001E-2</v>
      </c>
      <c r="I52" s="12">
        <v>5.6000000000000001E-2</v>
      </c>
      <c r="J52" s="12">
        <v>5.0000000000000001E-3</v>
      </c>
      <c r="K52" s="13">
        <v>136</v>
      </c>
      <c r="L52" s="12">
        <v>1</v>
      </c>
      <c r="M52" s="12">
        <v>0.16600000000000001</v>
      </c>
      <c r="N52" s="14">
        <v>0.16600000000000001</v>
      </c>
    </row>
    <row r="53" spans="1:14" ht="13.5">
      <c r="A53" s="120"/>
      <c r="B53" s="10" t="s">
        <v>15</v>
      </c>
      <c r="C53" s="11">
        <v>13</v>
      </c>
      <c r="D53" s="12">
        <v>0.92900000000000005</v>
      </c>
      <c r="E53" s="12">
        <v>1.7000000000000001E-2</v>
      </c>
      <c r="F53" s="12">
        <v>1.6E-2</v>
      </c>
      <c r="G53" s="13">
        <v>1</v>
      </c>
      <c r="H53" s="12">
        <v>7.0999999999999994E-2</v>
      </c>
      <c r="I53" s="12">
        <v>1.4E-2</v>
      </c>
      <c r="J53" s="12">
        <v>1E-3</v>
      </c>
      <c r="K53" s="13">
        <v>14</v>
      </c>
      <c r="L53" s="12">
        <v>1</v>
      </c>
      <c r="M53" s="12">
        <v>1.7000000000000001E-2</v>
      </c>
      <c r="N53" s="14">
        <v>1.7000000000000001E-2</v>
      </c>
    </row>
    <row r="54" spans="1:14" ht="13.5">
      <c r="A54" s="120"/>
      <c r="B54" s="10" t="s">
        <v>17</v>
      </c>
      <c r="C54" s="11">
        <v>57</v>
      </c>
      <c r="D54" s="12">
        <v>0.96599999999999997</v>
      </c>
      <c r="E54" s="12">
        <v>7.5999999999999998E-2</v>
      </c>
      <c r="F54" s="12">
        <v>7.0000000000000007E-2</v>
      </c>
      <c r="G54" s="13">
        <v>2</v>
      </c>
      <c r="H54" s="12">
        <v>3.4000000000000002E-2</v>
      </c>
      <c r="I54" s="12">
        <v>2.8000000000000001E-2</v>
      </c>
      <c r="J54" s="12">
        <v>2E-3</v>
      </c>
      <c r="K54" s="13">
        <v>59</v>
      </c>
      <c r="L54" s="12">
        <v>1</v>
      </c>
      <c r="M54" s="12">
        <v>7.1999999999999995E-2</v>
      </c>
      <c r="N54" s="14">
        <v>7.1999999999999995E-2</v>
      </c>
    </row>
    <row r="55" spans="1:14" ht="13.5">
      <c r="A55" s="120"/>
      <c r="B55" s="10" t="s">
        <v>18</v>
      </c>
      <c r="C55" s="11">
        <v>44</v>
      </c>
      <c r="D55" s="12">
        <v>0.95699999999999996</v>
      </c>
      <c r="E55" s="12">
        <v>5.8999999999999997E-2</v>
      </c>
      <c r="F55" s="12">
        <v>5.3999999999999999E-2</v>
      </c>
      <c r="G55" s="13">
        <v>2</v>
      </c>
      <c r="H55" s="12">
        <v>4.2999999999999997E-2</v>
      </c>
      <c r="I55" s="12">
        <v>2.8000000000000001E-2</v>
      </c>
      <c r="J55" s="12">
        <v>2E-3</v>
      </c>
      <c r="K55" s="13">
        <v>46</v>
      </c>
      <c r="L55" s="12">
        <v>1</v>
      </c>
      <c r="M55" s="12">
        <v>5.6000000000000001E-2</v>
      </c>
      <c r="N55" s="14">
        <v>5.6000000000000001E-2</v>
      </c>
    </row>
    <row r="56" spans="1:14" ht="13.5">
      <c r="A56" s="120"/>
      <c r="B56" s="10" t="s">
        <v>19</v>
      </c>
      <c r="C56" s="11">
        <v>53</v>
      </c>
      <c r="D56" s="12">
        <v>0.96399999999999997</v>
      </c>
      <c r="E56" s="12">
        <v>7.0999999999999994E-2</v>
      </c>
      <c r="F56" s="12">
        <v>6.5000000000000002E-2</v>
      </c>
      <c r="G56" s="13">
        <v>2</v>
      </c>
      <c r="H56" s="12">
        <v>3.5999999999999997E-2</v>
      </c>
      <c r="I56" s="12">
        <v>2.8000000000000001E-2</v>
      </c>
      <c r="J56" s="12">
        <v>2E-3</v>
      </c>
      <c r="K56" s="13">
        <v>55</v>
      </c>
      <c r="L56" s="12">
        <v>1</v>
      </c>
      <c r="M56" s="12">
        <v>6.7000000000000004E-2</v>
      </c>
      <c r="N56" s="14">
        <v>6.7000000000000004E-2</v>
      </c>
    </row>
    <row r="57" spans="1:14" ht="13.5">
      <c r="A57" s="120"/>
      <c r="B57" s="10" t="s">
        <v>20</v>
      </c>
      <c r="C57" s="11">
        <v>18</v>
      </c>
      <c r="D57" s="12">
        <v>0.81799999999999995</v>
      </c>
      <c r="E57" s="12">
        <v>2.4E-2</v>
      </c>
      <c r="F57" s="12">
        <v>2.1999999999999999E-2</v>
      </c>
      <c r="G57" s="13">
        <v>4</v>
      </c>
      <c r="H57" s="12">
        <v>0.182</v>
      </c>
      <c r="I57" s="12">
        <v>5.6000000000000001E-2</v>
      </c>
      <c r="J57" s="12">
        <v>5.0000000000000001E-3</v>
      </c>
      <c r="K57" s="13">
        <v>22</v>
      </c>
      <c r="L57" s="12">
        <v>1</v>
      </c>
      <c r="M57" s="12">
        <v>2.7E-2</v>
      </c>
      <c r="N57" s="14">
        <v>2.7E-2</v>
      </c>
    </row>
    <row r="58" spans="1:14" ht="13.5">
      <c r="A58" s="120"/>
      <c r="B58" s="10" t="s">
        <v>26</v>
      </c>
      <c r="C58" s="11">
        <v>3</v>
      </c>
      <c r="D58" s="12">
        <v>0.75</v>
      </c>
      <c r="E58" s="12">
        <v>4.0000000000000001E-3</v>
      </c>
      <c r="F58" s="12">
        <v>4.0000000000000001E-3</v>
      </c>
      <c r="G58" s="13">
        <v>1</v>
      </c>
      <c r="H58" s="12">
        <v>0.25</v>
      </c>
      <c r="I58" s="12">
        <v>1.4E-2</v>
      </c>
      <c r="J58" s="12">
        <v>1E-3</v>
      </c>
      <c r="K58" s="13">
        <v>4</v>
      </c>
      <c r="L58" s="12">
        <v>1</v>
      </c>
      <c r="M58" s="12">
        <v>5.0000000000000001E-3</v>
      </c>
      <c r="N58" s="14">
        <v>5.0000000000000001E-3</v>
      </c>
    </row>
    <row r="59" spans="1:14" ht="13.5">
      <c r="A59" s="120"/>
      <c r="B59" s="10" t="s">
        <v>21</v>
      </c>
      <c r="C59" s="11">
        <v>27</v>
      </c>
      <c r="D59" s="12">
        <v>1</v>
      </c>
      <c r="E59" s="12">
        <v>3.5999999999999997E-2</v>
      </c>
      <c r="F59" s="12">
        <v>3.3000000000000002E-2</v>
      </c>
      <c r="G59" s="13">
        <v>0</v>
      </c>
      <c r="H59" s="12">
        <v>0</v>
      </c>
      <c r="I59" s="12">
        <v>0</v>
      </c>
      <c r="J59" s="12">
        <v>0</v>
      </c>
      <c r="K59" s="13">
        <v>27</v>
      </c>
      <c r="L59" s="12">
        <v>1</v>
      </c>
      <c r="M59" s="12">
        <v>3.3000000000000002E-2</v>
      </c>
      <c r="N59" s="14">
        <v>3.3000000000000002E-2</v>
      </c>
    </row>
    <row r="60" spans="1:14" ht="13.5">
      <c r="A60" s="120"/>
      <c r="B60" s="10" t="s">
        <v>22</v>
      </c>
      <c r="C60" s="11">
        <v>8</v>
      </c>
      <c r="D60" s="12">
        <v>1</v>
      </c>
      <c r="E60" s="12">
        <v>1.0999999999999999E-2</v>
      </c>
      <c r="F60" s="12">
        <v>0.01</v>
      </c>
      <c r="G60" s="13">
        <v>0</v>
      </c>
      <c r="H60" s="12">
        <v>0</v>
      </c>
      <c r="I60" s="12">
        <v>0</v>
      </c>
      <c r="J60" s="12">
        <v>0</v>
      </c>
      <c r="K60" s="13">
        <v>8</v>
      </c>
      <c r="L60" s="12">
        <v>1</v>
      </c>
      <c r="M60" s="12">
        <v>0.01</v>
      </c>
      <c r="N60" s="14">
        <v>0.01</v>
      </c>
    </row>
    <row r="61" spans="1:14" ht="13.5">
      <c r="A61" s="120"/>
      <c r="B61" s="10" t="s">
        <v>23</v>
      </c>
      <c r="C61" s="11">
        <v>17</v>
      </c>
      <c r="D61" s="12">
        <v>0.38600000000000001</v>
      </c>
      <c r="E61" s="12">
        <v>2.3E-2</v>
      </c>
      <c r="F61" s="12">
        <v>2.1000000000000001E-2</v>
      </c>
      <c r="G61" s="13">
        <v>27</v>
      </c>
      <c r="H61" s="12">
        <v>0.61399999999999999</v>
      </c>
      <c r="I61" s="12">
        <v>0.375</v>
      </c>
      <c r="J61" s="12">
        <v>3.3000000000000002E-2</v>
      </c>
      <c r="K61" s="13">
        <v>44</v>
      </c>
      <c r="L61" s="12">
        <v>1</v>
      </c>
      <c r="M61" s="12">
        <v>5.3999999999999999E-2</v>
      </c>
      <c r="N61" s="14">
        <v>5.3999999999999999E-2</v>
      </c>
    </row>
    <row r="62" spans="1:14" ht="13.5">
      <c r="A62" s="120"/>
      <c r="B62" s="10" t="s">
        <v>24</v>
      </c>
      <c r="C62" s="11">
        <v>53</v>
      </c>
      <c r="D62" s="12">
        <v>0.86899999999999999</v>
      </c>
      <c r="E62" s="12">
        <v>7.0999999999999994E-2</v>
      </c>
      <c r="F62" s="12">
        <v>6.5000000000000002E-2</v>
      </c>
      <c r="G62" s="13">
        <v>8</v>
      </c>
      <c r="H62" s="12">
        <v>0.13100000000000001</v>
      </c>
      <c r="I62" s="12">
        <v>0.111</v>
      </c>
      <c r="J62" s="12">
        <v>0.01</v>
      </c>
      <c r="K62" s="13">
        <v>61</v>
      </c>
      <c r="L62" s="12">
        <v>1</v>
      </c>
      <c r="M62" s="12">
        <v>7.4999999999999997E-2</v>
      </c>
      <c r="N62" s="14">
        <v>7.4999999999999997E-2</v>
      </c>
    </row>
    <row r="63" spans="1:14" ht="13.5">
      <c r="A63" s="120"/>
      <c r="B63" s="10" t="s">
        <v>25</v>
      </c>
      <c r="C63" s="11">
        <v>25</v>
      </c>
      <c r="D63" s="12">
        <v>1</v>
      </c>
      <c r="E63" s="12">
        <v>3.4000000000000002E-2</v>
      </c>
      <c r="F63" s="12">
        <v>3.1E-2</v>
      </c>
      <c r="G63" s="13">
        <v>0</v>
      </c>
      <c r="H63" s="12">
        <v>0</v>
      </c>
      <c r="I63" s="12">
        <v>0</v>
      </c>
      <c r="J63" s="12">
        <v>0</v>
      </c>
      <c r="K63" s="13">
        <v>25</v>
      </c>
      <c r="L63" s="12">
        <v>1</v>
      </c>
      <c r="M63" s="12">
        <v>3.1E-2</v>
      </c>
      <c r="N63" s="14">
        <v>3.1E-2</v>
      </c>
    </row>
    <row r="64" spans="1:14" ht="13.5">
      <c r="A64" s="120"/>
      <c r="B64" s="10" t="s">
        <v>11</v>
      </c>
      <c r="C64" s="11">
        <v>60</v>
      </c>
      <c r="D64" s="12">
        <v>0.84499999999999997</v>
      </c>
      <c r="E64" s="12">
        <v>0.08</v>
      </c>
      <c r="F64" s="12">
        <v>7.2999999999999995E-2</v>
      </c>
      <c r="G64" s="13">
        <v>11</v>
      </c>
      <c r="H64" s="12">
        <v>0.155</v>
      </c>
      <c r="I64" s="12">
        <v>0.153</v>
      </c>
      <c r="J64" s="12">
        <v>1.2999999999999999E-2</v>
      </c>
      <c r="K64" s="13">
        <v>71</v>
      </c>
      <c r="L64" s="12">
        <v>1</v>
      </c>
      <c r="M64" s="12">
        <v>8.6999999999999994E-2</v>
      </c>
      <c r="N64" s="14">
        <v>8.6999999999999994E-2</v>
      </c>
    </row>
    <row r="65" spans="1:14" ht="13.5">
      <c r="A65" s="120"/>
      <c r="B65" s="10" t="s">
        <v>7</v>
      </c>
      <c r="C65" s="15">
        <v>26</v>
      </c>
      <c r="D65" s="16">
        <v>0.92900000000000005</v>
      </c>
      <c r="E65" s="16">
        <v>3.5000000000000003E-2</v>
      </c>
      <c r="F65" s="16">
        <v>3.2000000000000001E-2</v>
      </c>
      <c r="G65" s="17">
        <v>2</v>
      </c>
      <c r="H65" s="16">
        <v>7.0999999999999994E-2</v>
      </c>
      <c r="I65" s="16">
        <v>2.8000000000000001E-2</v>
      </c>
      <c r="J65" s="16">
        <v>2E-3</v>
      </c>
      <c r="K65" s="17">
        <v>28</v>
      </c>
      <c r="L65" s="16">
        <v>1</v>
      </c>
      <c r="M65" s="16">
        <v>3.4000000000000002E-2</v>
      </c>
      <c r="N65" s="18">
        <v>3.4000000000000002E-2</v>
      </c>
    </row>
    <row r="66" spans="1:14" ht="13.5">
      <c r="A66" s="120"/>
      <c r="B66" s="10" t="s">
        <v>83</v>
      </c>
      <c r="C66" s="11">
        <v>9</v>
      </c>
      <c r="D66" s="12">
        <v>1</v>
      </c>
      <c r="E66" s="12">
        <v>1.2E-2</v>
      </c>
      <c r="F66" s="12">
        <v>1.0999999999999999E-2</v>
      </c>
      <c r="G66" s="13">
        <v>0</v>
      </c>
      <c r="H66" s="12">
        <v>0</v>
      </c>
      <c r="I66" s="12">
        <v>0</v>
      </c>
      <c r="J66" s="12">
        <v>0</v>
      </c>
      <c r="K66" s="13">
        <v>9</v>
      </c>
      <c r="L66" s="12">
        <v>1</v>
      </c>
      <c r="M66" s="12">
        <v>1.0999999999999999E-2</v>
      </c>
      <c r="N66" s="14">
        <v>1.0999999999999999E-2</v>
      </c>
    </row>
    <row r="67" spans="1:14" ht="13.5">
      <c r="A67" s="120"/>
      <c r="B67" s="128"/>
      <c r="C67" s="15"/>
      <c r="D67" s="16"/>
      <c r="E67" s="16"/>
      <c r="F67" s="16"/>
      <c r="G67" s="17"/>
      <c r="H67" s="16"/>
      <c r="I67" s="16"/>
      <c r="J67" s="16"/>
      <c r="K67" s="17"/>
      <c r="L67" s="16"/>
      <c r="M67" s="16"/>
      <c r="N67" s="18"/>
    </row>
    <row r="68" spans="1:14" ht="14.25" thickBot="1">
      <c r="A68" s="121"/>
      <c r="B68" s="19" t="s">
        <v>3</v>
      </c>
      <c r="C68" s="20">
        <v>746</v>
      </c>
      <c r="D68" s="21">
        <v>0.91200000000000003</v>
      </c>
      <c r="E68" s="21">
        <v>1</v>
      </c>
      <c r="F68" s="21">
        <v>0.91200000000000003</v>
      </c>
      <c r="G68" s="22">
        <v>72</v>
      </c>
      <c r="H68" s="21">
        <v>8.7999999999999995E-2</v>
      </c>
      <c r="I68" s="21">
        <v>1</v>
      </c>
      <c r="J68" s="21">
        <v>8.7999999999999995E-2</v>
      </c>
      <c r="K68" s="22">
        <v>818</v>
      </c>
      <c r="L68" s="21">
        <v>1</v>
      </c>
      <c r="M68" s="21">
        <v>1</v>
      </c>
      <c r="N68" s="23">
        <v>1</v>
      </c>
    </row>
    <row r="69" spans="1:14" ht="13.5">
      <c r="A69" s="110"/>
      <c r="B69" s="95"/>
      <c r="C69" s="111"/>
      <c r="D69" s="51"/>
      <c r="E69" s="51"/>
      <c r="F69" s="51"/>
      <c r="G69" s="111"/>
      <c r="H69" s="51"/>
      <c r="I69" s="51"/>
      <c r="J69" s="51"/>
      <c r="K69" s="111"/>
      <c r="L69" s="51"/>
      <c r="M69" s="51"/>
      <c r="N69" s="51"/>
    </row>
    <row r="70" spans="1:14" ht="12.75">
      <c r="A70" s="52" t="s">
        <v>36</v>
      </c>
      <c r="F70" s="25" t="s">
        <v>1</v>
      </c>
      <c r="G70" s="25"/>
      <c r="H70" s="25"/>
      <c r="I70" s="25"/>
      <c r="J70" s="25" t="s">
        <v>2</v>
      </c>
    </row>
    <row r="71" spans="1:14" ht="22.5" customHeight="1">
      <c r="A71" s="213"/>
      <c r="B71" s="214"/>
      <c r="C71" s="320" t="s">
        <v>80</v>
      </c>
      <c r="D71" s="321"/>
      <c r="E71" s="321"/>
      <c r="F71" s="322"/>
      <c r="G71" s="27"/>
      <c r="H71" s="27"/>
    </row>
    <row r="72" spans="1:14">
      <c r="A72" s="215"/>
      <c r="B72" s="216"/>
      <c r="C72" s="323" t="s">
        <v>33</v>
      </c>
      <c r="D72" s="324"/>
      <c r="E72" s="324"/>
      <c r="F72" s="325"/>
      <c r="G72" s="27"/>
      <c r="H72" s="27"/>
    </row>
    <row r="73" spans="1:14" ht="56.25">
      <c r="A73" s="215"/>
      <c r="B73" s="216"/>
      <c r="C73" s="217">
        <v>2010</v>
      </c>
      <c r="D73" s="218">
        <v>2005</v>
      </c>
      <c r="E73" s="219">
        <v>2000</v>
      </c>
      <c r="F73" s="220" t="s">
        <v>35</v>
      </c>
      <c r="G73" s="28"/>
      <c r="H73" s="28"/>
      <c r="I73" s="29"/>
      <c r="M73" s="26"/>
    </row>
    <row r="74" spans="1:14" ht="13.5">
      <c r="A74" s="221" t="s">
        <v>30</v>
      </c>
      <c r="B74" s="222" t="s">
        <v>5</v>
      </c>
      <c r="C74" s="223">
        <f>D7</f>
        <v>1</v>
      </c>
      <c r="D74" s="224">
        <v>1</v>
      </c>
      <c r="E74" s="225">
        <v>0.94117647058823539</v>
      </c>
      <c r="F74" s="226">
        <f>D74-E74</f>
        <v>5.8823529411764608E-2</v>
      </c>
      <c r="G74" s="30"/>
      <c r="H74" s="31"/>
      <c r="I74" s="32"/>
      <c r="M74" s="26"/>
    </row>
    <row r="75" spans="1:14" ht="13.5">
      <c r="A75" s="227"/>
      <c r="B75" s="228" t="s">
        <v>6</v>
      </c>
      <c r="C75" s="229">
        <f t="shared" ref="C75:C105" si="10">D8</f>
        <v>1</v>
      </c>
      <c r="D75" s="230">
        <v>0.76900000000000002</v>
      </c>
      <c r="E75" s="231">
        <v>1</v>
      </c>
      <c r="F75" s="232">
        <f>D75-E75</f>
        <v>-0.23099999999999998</v>
      </c>
      <c r="G75" s="30"/>
      <c r="H75" s="31"/>
      <c r="I75" s="32"/>
      <c r="M75" s="26"/>
    </row>
    <row r="76" spans="1:14" ht="13.5">
      <c r="A76" s="227"/>
      <c r="B76" s="228" t="s">
        <v>64</v>
      </c>
      <c r="C76" s="229">
        <f t="shared" si="10"/>
        <v>1</v>
      </c>
      <c r="D76" s="230"/>
      <c r="E76" s="231"/>
      <c r="F76" s="232"/>
      <c r="G76" s="30"/>
      <c r="H76" s="31"/>
      <c r="I76" s="32"/>
      <c r="M76" s="26"/>
    </row>
    <row r="77" spans="1:14" ht="13.5">
      <c r="A77" s="227"/>
      <c r="B77" s="228" t="s">
        <v>65</v>
      </c>
      <c r="C77" s="229">
        <f t="shared" si="10"/>
        <v>0.98181818181818181</v>
      </c>
      <c r="D77" s="230"/>
      <c r="E77" s="231"/>
      <c r="F77" s="232"/>
      <c r="G77" s="30"/>
      <c r="H77" s="26"/>
      <c r="I77" s="32"/>
      <c r="M77" s="26"/>
    </row>
    <row r="78" spans="1:14" ht="13.5">
      <c r="A78" s="227"/>
      <c r="B78" s="228" t="s">
        <v>16</v>
      </c>
      <c r="C78" s="229">
        <f t="shared" si="10"/>
        <v>1</v>
      </c>
      <c r="D78" s="230">
        <v>0.93300000000000005</v>
      </c>
      <c r="E78" s="231"/>
      <c r="F78" s="232"/>
      <c r="G78" s="30"/>
      <c r="H78" s="26"/>
      <c r="I78" s="32"/>
      <c r="M78" s="26"/>
    </row>
    <row r="79" spans="1:14" ht="13.15" customHeight="1">
      <c r="A79" s="227"/>
      <c r="B79" s="228" t="s">
        <v>8</v>
      </c>
      <c r="C79" s="229">
        <f t="shared" si="10"/>
        <v>1</v>
      </c>
      <c r="D79" s="230">
        <v>0.98499999999999999</v>
      </c>
      <c r="E79" s="231"/>
      <c r="F79" s="232"/>
      <c r="G79" s="30"/>
      <c r="H79" s="26"/>
      <c r="I79" s="32"/>
      <c r="M79" s="26"/>
    </row>
    <row r="80" spans="1:14" ht="13.5">
      <c r="A80" s="227"/>
      <c r="B80" s="228" t="s">
        <v>10</v>
      </c>
      <c r="C80" s="233">
        <f t="shared" si="10"/>
        <v>1</v>
      </c>
      <c r="D80" s="230">
        <v>1</v>
      </c>
      <c r="E80" s="231">
        <v>0.8</v>
      </c>
      <c r="F80" s="232">
        <f>D80-E80</f>
        <v>0.19999999999999996</v>
      </c>
      <c r="G80" s="30"/>
      <c r="H80" s="26"/>
      <c r="I80" s="32"/>
      <c r="M80" s="26"/>
    </row>
    <row r="81" spans="1:13" ht="13.5">
      <c r="A81" s="227"/>
      <c r="B81" s="228" t="s">
        <v>12</v>
      </c>
      <c r="C81" s="229">
        <f t="shared" si="10"/>
        <v>1</v>
      </c>
      <c r="D81" s="230">
        <v>1</v>
      </c>
      <c r="E81" s="231"/>
      <c r="F81" s="232"/>
      <c r="G81" s="30"/>
      <c r="H81" s="26"/>
      <c r="I81" s="32"/>
      <c r="M81" s="26"/>
    </row>
    <row r="82" spans="1:13" ht="13.5">
      <c r="A82" s="227"/>
      <c r="B82" s="228" t="s">
        <v>13</v>
      </c>
      <c r="C82" s="229">
        <f t="shared" si="10"/>
        <v>1</v>
      </c>
      <c r="D82" s="230">
        <v>0.97099999999999997</v>
      </c>
      <c r="E82" s="231">
        <v>0.89090909090909098</v>
      </c>
      <c r="F82" s="232">
        <f>D82-E82</f>
        <v>8.009090909090899E-2</v>
      </c>
      <c r="G82" s="30"/>
      <c r="H82" s="26"/>
      <c r="I82" s="32"/>
      <c r="M82" s="26"/>
    </row>
    <row r="83" spans="1:13" ht="13.5">
      <c r="A83" s="227"/>
      <c r="B83" s="228" t="s">
        <v>14</v>
      </c>
      <c r="C83" s="229">
        <f t="shared" si="10"/>
        <v>0.84615384615384615</v>
      </c>
      <c r="D83" s="230">
        <v>0.91700000000000004</v>
      </c>
      <c r="E83" s="231">
        <v>0.95945945945945954</v>
      </c>
      <c r="F83" s="232">
        <f>D83-E83</f>
        <v>-4.2459459459459503E-2</v>
      </c>
      <c r="G83" s="30"/>
      <c r="H83" s="26"/>
      <c r="I83" s="32"/>
      <c r="M83" s="26"/>
    </row>
    <row r="84" spans="1:13" ht="13.5">
      <c r="A84" s="227"/>
      <c r="B84" s="228" t="s">
        <v>66</v>
      </c>
      <c r="C84" s="229">
        <f t="shared" si="10"/>
        <v>1</v>
      </c>
      <c r="D84" s="230"/>
      <c r="E84" s="231"/>
      <c r="F84" s="232"/>
      <c r="G84" s="30"/>
      <c r="H84" s="26"/>
      <c r="I84" s="32"/>
      <c r="M84" s="26"/>
    </row>
    <row r="85" spans="1:13" ht="13.5">
      <c r="A85" s="227"/>
      <c r="B85" s="228" t="s">
        <v>9</v>
      </c>
      <c r="C85" s="229">
        <f t="shared" si="10"/>
        <v>0.98039215686274506</v>
      </c>
      <c r="D85" s="230">
        <v>0.97099999999999997</v>
      </c>
      <c r="E85" s="231">
        <v>0.967741935483871</v>
      </c>
      <c r="F85" s="232">
        <f>D85-E85</f>
        <v>3.2580645161289778E-3</v>
      </c>
      <c r="G85" s="30"/>
      <c r="H85" s="26"/>
      <c r="I85" s="32"/>
      <c r="M85" s="26"/>
    </row>
    <row r="86" spans="1:13" ht="13.5">
      <c r="A86" s="227"/>
      <c r="B86" s="228" t="s">
        <v>15</v>
      </c>
      <c r="C86" s="229">
        <f t="shared" si="10"/>
        <v>0.96666666666666667</v>
      </c>
      <c r="D86" s="230">
        <v>0.92900000000000005</v>
      </c>
      <c r="E86" s="231">
        <v>0.9</v>
      </c>
      <c r="F86" s="232">
        <f>D86-E86</f>
        <v>2.9000000000000026E-2</v>
      </c>
      <c r="G86" s="30"/>
      <c r="H86" s="26"/>
      <c r="I86" s="32"/>
      <c r="M86" s="26"/>
    </row>
    <row r="87" spans="1:13" ht="13.5">
      <c r="A87" s="227"/>
      <c r="B87" s="228" t="s">
        <v>17</v>
      </c>
      <c r="C87" s="229">
        <f t="shared" si="10"/>
        <v>1</v>
      </c>
      <c r="D87" s="230">
        <v>0.96599999999999997</v>
      </c>
      <c r="E87" s="231">
        <v>0.9242424242424242</v>
      </c>
      <c r="F87" s="232">
        <f>D87-E87</f>
        <v>4.1757575757575771E-2</v>
      </c>
      <c r="G87" s="30"/>
      <c r="H87" s="26"/>
      <c r="I87" s="32"/>
      <c r="M87" s="26"/>
    </row>
    <row r="88" spans="1:13" ht="13.5">
      <c r="A88" s="227"/>
      <c r="B88" s="228" t="s">
        <v>18</v>
      </c>
      <c r="C88" s="229">
        <f t="shared" si="10"/>
        <v>0.93548387096774188</v>
      </c>
      <c r="D88" s="230">
        <v>0.95699999999999996</v>
      </c>
      <c r="E88" s="231"/>
      <c r="F88" s="232"/>
      <c r="G88" s="30"/>
      <c r="H88" s="26"/>
      <c r="I88" s="32"/>
      <c r="M88" s="26"/>
    </row>
    <row r="89" spans="1:13" ht="13.5">
      <c r="A89" s="227"/>
      <c r="B89" s="228" t="s">
        <v>19</v>
      </c>
      <c r="C89" s="229">
        <f t="shared" si="10"/>
        <v>1</v>
      </c>
      <c r="D89" s="234">
        <v>0.96399999999999997</v>
      </c>
      <c r="E89" s="231"/>
      <c r="F89" s="232"/>
      <c r="G89" s="30"/>
      <c r="H89" s="26"/>
      <c r="I89" s="32"/>
    </row>
    <row r="90" spans="1:13" ht="13.5">
      <c r="A90" s="227"/>
      <c r="B90" s="228" t="s">
        <v>67</v>
      </c>
      <c r="C90" s="229">
        <f t="shared" si="10"/>
        <v>0.9642857142857143</v>
      </c>
      <c r="D90" s="230"/>
      <c r="E90" s="231"/>
      <c r="F90" s="232"/>
      <c r="G90" s="30"/>
      <c r="H90" s="26"/>
      <c r="I90" s="32"/>
    </row>
    <row r="91" spans="1:13" ht="13.5">
      <c r="A91" s="227"/>
      <c r="B91" s="228" t="s">
        <v>20</v>
      </c>
      <c r="C91" s="229">
        <f t="shared" si="10"/>
        <v>1</v>
      </c>
      <c r="D91" s="230">
        <v>0.81799999999999995</v>
      </c>
      <c r="E91" s="231"/>
      <c r="F91" s="232"/>
      <c r="G91" s="30"/>
      <c r="H91" s="26"/>
      <c r="I91" s="32"/>
    </row>
    <row r="92" spans="1:13" ht="13.5">
      <c r="A92" s="227"/>
      <c r="B92" s="228" t="s">
        <v>26</v>
      </c>
      <c r="C92" s="229">
        <f t="shared" si="10"/>
        <v>0.8</v>
      </c>
      <c r="D92" s="230">
        <v>0.75</v>
      </c>
      <c r="E92" s="231"/>
      <c r="F92" s="232"/>
      <c r="G92" s="30"/>
      <c r="H92" s="26"/>
      <c r="I92" s="32"/>
    </row>
    <row r="93" spans="1:13" ht="13.5">
      <c r="A93" s="227"/>
      <c r="B93" s="228" t="s">
        <v>21</v>
      </c>
      <c r="C93" s="229">
        <f t="shared" si="10"/>
        <v>1</v>
      </c>
      <c r="D93" s="230">
        <v>1</v>
      </c>
      <c r="E93" s="231">
        <v>0.97916666666666674</v>
      </c>
      <c r="F93" s="232">
        <f>D93-E93</f>
        <v>2.0833333333333259E-2</v>
      </c>
      <c r="G93" s="30"/>
      <c r="H93" s="31"/>
      <c r="I93" s="32"/>
    </row>
    <row r="94" spans="1:13" ht="13.5">
      <c r="A94" s="227"/>
      <c r="B94" s="228" t="s">
        <v>22</v>
      </c>
      <c r="C94" s="229">
        <f t="shared" si="10"/>
        <v>1</v>
      </c>
      <c r="D94" s="230">
        <v>1</v>
      </c>
      <c r="E94" s="231">
        <v>0.875</v>
      </c>
      <c r="F94" s="232">
        <f>D94-E94</f>
        <v>0.125</v>
      </c>
      <c r="G94" s="30"/>
      <c r="H94" s="31"/>
      <c r="I94" s="32"/>
    </row>
    <row r="95" spans="1:13" ht="13.5">
      <c r="A95" s="227"/>
      <c r="B95" s="228" t="s">
        <v>23</v>
      </c>
      <c r="C95" s="229">
        <f t="shared" si="10"/>
        <v>0.34693877551020408</v>
      </c>
      <c r="D95" s="230">
        <v>0.38600000000000001</v>
      </c>
      <c r="E95" s="231"/>
      <c r="F95" s="232"/>
      <c r="G95" s="30"/>
      <c r="H95" s="31"/>
      <c r="I95" s="32"/>
    </row>
    <row r="96" spans="1:13" ht="15" customHeight="1">
      <c r="A96" s="227"/>
      <c r="B96" s="228" t="s">
        <v>68</v>
      </c>
      <c r="C96" s="229">
        <f t="shared" si="10"/>
        <v>0.84</v>
      </c>
      <c r="D96" s="230"/>
      <c r="E96" s="231"/>
      <c r="F96" s="232"/>
      <c r="G96" s="30"/>
      <c r="H96" s="31"/>
      <c r="I96" s="32"/>
    </row>
    <row r="97" spans="1:13" ht="15" customHeight="1">
      <c r="A97" s="227"/>
      <c r="B97" s="228" t="s">
        <v>69</v>
      </c>
      <c r="C97" s="229">
        <f t="shared" si="10"/>
        <v>0.93103448275862066</v>
      </c>
      <c r="D97" s="230"/>
      <c r="E97" s="231"/>
      <c r="F97" s="232"/>
      <c r="G97" s="30"/>
      <c r="H97" s="31"/>
      <c r="I97" s="32"/>
    </row>
    <row r="98" spans="1:13" ht="15" customHeight="1">
      <c r="A98" s="227"/>
      <c r="B98" s="228" t="s">
        <v>63</v>
      </c>
      <c r="C98" s="229">
        <f t="shared" si="10"/>
        <v>1</v>
      </c>
      <c r="D98" s="230">
        <v>0.86899999999999999</v>
      </c>
      <c r="E98" s="231">
        <v>0.64516129032258063</v>
      </c>
      <c r="F98" s="232">
        <f>D98-E98</f>
        <v>0.22383870967741937</v>
      </c>
      <c r="G98" s="30"/>
      <c r="H98" s="31"/>
      <c r="I98" s="32"/>
    </row>
    <row r="99" spans="1:13" ht="15" customHeight="1">
      <c r="A99" s="227"/>
      <c r="B99" s="228" t="s">
        <v>25</v>
      </c>
      <c r="C99" s="229">
        <f t="shared" si="10"/>
        <v>1</v>
      </c>
      <c r="D99" s="230">
        <v>1</v>
      </c>
      <c r="E99" s="231">
        <v>0.875</v>
      </c>
      <c r="F99" s="232">
        <f>D99-E99</f>
        <v>0.125</v>
      </c>
      <c r="G99" s="30"/>
      <c r="H99" s="31"/>
      <c r="I99" s="32"/>
    </row>
    <row r="100" spans="1:13" ht="15" customHeight="1">
      <c r="A100" s="227"/>
      <c r="B100" s="228" t="s">
        <v>11</v>
      </c>
      <c r="C100" s="229">
        <f t="shared" si="10"/>
        <v>0.81666666666666665</v>
      </c>
      <c r="D100" s="230">
        <v>0.84499999999999997</v>
      </c>
      <c r="E100" s="231">
        <v>0.98412698412698418</v>
      </c>
      <c r="F100" s="232">
        <f>D100-E100</f>
        <v>-0.13912698412698421</v>
      </c>
      <c r="G100" s="30"/>
      <c r="H100" s="31"/>
      <c r="I100" s="32"/>
    </row>
    <row r="101" spans="1:13" ht="15" customHeight="1">
      <c r="A101" s="227"/>
      <c r="B101" s="228" t="s">
        <v>32</v>
      </c>
      <c r="C101" s="229">
        <f t="shared" si="10"/>
        <v>1</v>
      </c>
      <c r="D101" s="230"/>
      <c r="E101" s="231">
        <v>1</v>
      </c>
      <c r="F101" s="232"/>
      <c r="G101" s="30"/>
      <c r="H101" s="31"/>
      <c r="I101" s="32"/>
    </row>
    <row r="102" spans="1:13" ht="15" customHeight="1">
      <c r="A102" s="227"/>
      <c r="B102" s="228" t="s">
        <v>7</v>
      </c>
      <c r="C102" s="229">
        <f t="shared" si="10"/>
        <v>0.94736842105263153</v>
      </c>
      <c r="D102" s="230">
        <v>0.92900000000000005</v>
      </c>
      <c r="E102" s="231">
        <v>0.97058823529411764</v>
      </c>
      <c r="F102" s="232">
        <f>D102-E102</f>
        <v>-4.1588235294117593E-2</v>
      </c>
      <c r="G102" s="30"/>
      <c r="H102" s="31"/>
      <c r="I102" s="32"/>
    </row>
    <row r="103" spans="1:13" ht="13.5">
      <c r="A103" s="227"/>
      <c r="B103" s="228" t="s">
        <v>83</v>
      </c>
      <c r="C103" s="229">
        <f t="shared" si="10"/>
        <v>1</v>
      </c>
      <c r="D103" s="230">
        <v>1</v>
      </c>
      <c r="E103" s="231">
        <v>0.98701298701298701</v>
      </c>
      <c r="F103" s="232">
        <f>D103-E103</f>
        <v>1.2987012987012991E-2</v>
      </c>
      <c r="G103" s="30"/>
      <c r="H103" s="26"/>
      <c r="I103" s="32"/>
      <c r="M103" s="26"/>
    </row>
    <row r="104" spans="1:13" ht="15" customHeight="1">
      <c r="A104" s="227"/>
      <c r="B104" s="235"/>
      <c r="C104" s="236"/>
      <c r="D104" s="237"/>
      <c r="E104" s="238"/>
      <c r="F104" s="239"/>
      <c r="G104" s="30"/>
      <c r="H104" s="31"/>
      <c r="I104" s="32"/>
    </row>
    <row r="105" spans="1:13" ht="13.5">
      <c r="A105" s="240"/>
      <c r="B105" s="241" t="s">
        <v>3</v>
      </c>
      <c r="C105" s="242">
        <f t="shared" si="10"/>
        <v>0.93812375249501001</v>
      </c>
      <c r="D105" s="243">
        <v>0.91200000000000003</v>
      </c>
      <c r="E105" s="244">
        <v>0.92572214580467671</v>
      </c>
      <c r="F105" s="245">
        <f>D105-E105</f>
        <v>-1.3722145804676678E-2</v>
      </c>
      <c r="G105" s="32"/>
      <c r="H105" s="33"/>
      <c r="I105" s="33"/>
    </row>
    <row r="106" spans="1:13" ht="13.5">
      <c r="A106" s="32"/>
      <c r="B106" s="32"/>
      <c r="C106" s="32"/>
      <c r="D106" s="32"/>
      <c r="E106" s="32"/>
      <c r="F106" s="32"/>
      <c r="G106" s="32"/>
      <c r="H106" s="33"/>
      <c r="I106" s="33"/>
    </row>
    <row r="107" spans="1:13" ht="13.5">
      <c r="A107" s="32"/>
      <c r="B107" s="32"/>
      <c r="C107" s="32"/>
      <c r="D107" s="32"/>
      <c r="E107" s="32"/>
      <c r="F107" s="32"/>
      <c r="G107" s="32"/>
      <c r="H107" s="33"/>
      <c r="I107" s="33"/>
    </row>
    <row r="214" spans="1:6">
      <c r="B214" s="26"/>
    </row>
    <row r="215" spans="1:6">
      <c r="A215" s="26"/>
      <c r="B215" s="26"/>
    </row>
    <row r="216" spans="1:6">
      <c r="A216" s="26"/>
      <c r="B216" s="26"/>
      <c r="F216" s="26"/>
    </row>
    <row r="217" spans="1:6">
      <c r="A217" s="26"/>
      <c r="B217" s="26"/>
    </row>
    <row r="218" spans="1:6">
      <c r="A218" s="26"/>
      <c r="B218" s="26"/>
    </row>
    <row r="219" spans="1:6">
      <c r="A219" s="26"/>
      <c r="B219" s="26"/>
    </row>
    <row r="220" spans="1:6">
      <c r="A220" s="26"/>
      <c r="B220" s="26"/>
    </row>
    <row r="221" spans="1:6">
      <c r="A221" s="26"/>
      <c r="B221" s="26"/>
    </row>
    <row r="222" spans="1:6">
      <c r="A222" s="26"/>
      <c r="B222" s="26"/>
    </row>
    <row r="223" spans="1:6">
      <c r="A223" s="26"/>
      <c r="B223" s="26"/>
    </row>
    <row r="224" spans="1:6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</sheetData>
  <mergeCells count="10">
    <mergeCell ref="C72:F72"/>
    <mergeCell ref="C41:N41"/>
    <mergeCell ref="C42:F42"/>
    <mergeCell ref="G42:J42"/>
    <mergeCell ref="K42:N42"/>
    <mergeCell ref="C4:N4"/>
    <mergeCell ref="C5:F5"/>
    <mergeCell ref="G5:J5"/>
    <mergeCell ref="K5:N5"/>
    <mergeCell ref="C71:F7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70" zoomScaleNormal="70" workbookViewId="0">
      <selection activeCell="C7" sqref="C7"/>
    </sheetView>
  </sheetViews>
  <sheetFormatPr defaultRowHeight="11.25"/>
  <cols>
    <col min="2" max="2" width="16.5" customWidth="1"/>
  </cols>
  <sheetData>
    <row r="1" spans="1:14" ht="15.75">
      <c r="A1" s="24" t="s">
        <v>87</v>
      </c>
    </row>
    <row r="3" spans="1:14" s="1" customFormat="1" ht="12.75">
      <c r="A3" s="52" t="s">
        <v>62</v>
      </c>
      <c r="F3" s="25" t="s">
        <v>1</v>
      </c>
      <c r="G3" s="25"/>
      <c r="H3" s="25"/>
      <c r="I3" s="25"/>
      <c r="J3" s="25" t="s">
        <v>2</v>
      </c>
    </row>
    <row r="4" spans="1:14" s="1" customFormat="1" ht="12">
      <c r="A4" s="144" t="s">
        <v>0</v>
      </c>
      <c r="B4" s="145" t="s">
        <v>0</v>
      </c>
      <c r="C4" s="339" t="s">
        <v>81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4" s="1" customFormat="1" ht="12">
      <c r="A5" s="146"/>
      <c r="B5" s="125"/>
      <c r="C5" s="339" t="s">
        <v>1</v>
      </c>
      <c r="D5" s="339"/>
      <c r="E5" s="339"/>
      <c r="F5" s="339"/>
      <c r="G5" s="339" t="s">
        <v>2</v>
      </c>
      <c r="H5" s="339"/>
      <c r="I5" s="339"/>
      <c r="J5" s="339"/>
      <c r="K5" s="339" t="s">
        <v>3</v>
      </c>
      <c r="L5" s="339"/>
      <c r="M5" s="339"/>
      <c r="N5" s="339"/>
    </row>
    <row r="6" spans="1:14" s="1" customFormat="1" ht="12">
      <c r="A6" s="146"/>
      <c r="B6" s="125"/>
      <c r="C6" s="147" t="s">
        <v>4</v>
      </c>
      <c r="D6" s="147" t="s">
        <v>27</v>
      </c>
      <c r="E6" s="147" t="s">
        <v>28</v>
      </c>
      <c r="F6" s="147" t="s">
        <v>29</v>
      </c>
      <c r="G6" s="147" t="s">
        <v>4</v>
      </c>
      <c r="H6" s="147" t="s">
        <v>27</v>
      </c>
      <c r="I6" s="147" t="s">
        <v>28</v>
      </c>
      <c r="J6" s="147" t="s">
        <v>29</v>
      </c>
      <c r="K6" s="147" t="s">
        <v>4</v>
      </c>
      <c r="L6" s="147" t="s">
        <v>27</v>
      </c>
      <c r="M6" s="147" t="s">
        <v>28</v>
      </c>
      <c r="N6" s="147" t="s">
        <v>29</v>
      </c>
    </row>
    <row r="7" spans="1:14" s="1" customFormat="1" ht="13.5">
      <c r="A7" s="148" t="s">
        <v>30</v>
      </c>
      <c r="B7" s="126" t="s">
        <v>5</v>
      </c>
      <c r="C7" s="149">
        <v>35</v>
      </c>
      <c r="D7" s="154">
        <f t="shared" ref="D7:D36" si="0">C7/$K7</f>
        <v>1</v>
      </c>
      <c r="E7" s="150">
        <f>C7/C$38</f>
        <v>3.5605289928789419E-2</v>
      </c>
      <c r="F7" s="150">
        <f>C7/$K$38</f>
        <v>3.4895314057826518E-2</v>
      </c>
      <c r="G7" s="151">
        <f>K7-C7</f>
        <v>0</v>
      </c>
      <c r="H7" s="154">
        <f t="shared" ref="H7:H36" si="1">G7/$K7</f>
        <v>0</v>
      </c>
      <c r="I7" s="150">
        <f>G7/G$38</f>
        <v>0</v>
      </c>
      <c r="J7" s="150">
        <f>G7/$K$38</f>
        <v>0</v>
      </c>
      <c r="K7" s="151">
        <v>35</v>
      </c>
      <c r="L7" s="154">
        <f t="shared" ref="L7:L36" si="2">K7/$K7</f>
        <v>1</v>
      </c>
      <c r="M7" s="150">
        <f>K7/K$38</f>
        <v>3.4895314057826518E-2</v>
      </c>
      <c r="N7" s="152">
        <f>K7/$K$38</f>
        <v>3.4895314057826518E-2</v>
      </c>
    </row>
    <row r="8" spans="1:14" s="1" customFormat="1" ht="13.5">
      <c r="A8" s="148"/>
      <c r="B8" s="126" t="s">
        <v>6</v>
      </c>
      <c r="C8" s="153">
        <v>36</v>
      </c>
      <c r="D8" s="154">
        <f t="shared" si="0"/>
        <v>1</v>
      </c>
      <c r="E8" s="154">
        <f t="shared" ref="E8:E36" si="3">C8/C$38</f>
        <v>3.6622583926754833E-2</v>
      </c>
      <c r="F8" s="154">
        <f t="shared" ref="F8:F36" si="4">C8/$K$38</f>
        <v>3.589232303090728E-2</v>
      </c>
      <c r="G8" s="155">
        <f t="shared" ref="G8:G36" si="5">K8-C8</f>
        <v>0</v>
      </c>
      <c r="H8" s="154">
        <f t="shared" si="1"/>
        <v>0</v>
      </c>
      <c r="I8" s="154">
        <f t="shared" ref="I8:I36" si="6">G8/G$38</f>
        <v>0</v>
      </c>
      <c r="J8" s="154">
        <f t="shared" ref="J8:J36" si="7">G8/$K$38</f>
        <v>0</v>
      </c>
      <c r="K8" s="155">
        <v>36</v>
      </c>
      <c r="L8" s="154">
        <f t="shared" si="2"/>
        <v>1</v>
      </c>
      <c r="M8" s="154">
        <f t="shared" ref="M8:M36" si="8">K8/K$38</f>
        <v>3.589232303090728E-2</v>
      </c>
      <c r="N8" s="156">
        <f t="shared" ref="N8:N36" si="9">K8/$K$38</f>
        <v>3.589232303090728E-2</v>
      </c>
    </row>
    <row r="9" spans="1:14" s="1" customFormat="1" ht="13.5">
      <c r="A9" s="148"/>
      <c r="B9" s="126" t="s">
        <v>64</v>
      </c>
      <c r="C9" s="153">
        <v>5</v>
      </c>
      <c r="D9" s="154">
        <f t="shared" si="0"/>
        <v>0.83333333333333337</v>
      </c>
      <c r="E9" s="154">
        <f t="shared" si="3"/>
        <v>5.0864699898270603E-3</v>
      </c>
      <c r="F9" s="154">
        <f t="shared" si="4"/>
        <v>4.9850448654037887E-3</v>
      </c>
      <c r="G9" s="155">
        <f t="shared" si="5"/>
        <v>1</v>
      </c>
      <c r="H9" s="154">
        <f t="shared" si="1"/>
        <v>0.16666666666666666</v>
      </c>
      <c r="I9" s="154">
        <f t="shared" si="6"/>
        <v>0.05</v>
      </c>
      <c r="J9" s="154">
        <f t="shared" si="7"/>
        <v>9.9700897308075765E-4</v>
      </c>
      <c r="K9" s="155">
        <v>6</v>
      </c>
      <c r="L9" s="154">
        <f t="shared" si="2"/>
        <v>1</v>
      </c>
      <c r="M9" s="154">
        <f t="shared" si="8"/>
        <v>5.9820538384845467E-3</v>
      </c>
      <c r="N9" s="156">
        <f t="shared" si="9"/>
        <v>5.9820538384845467E-3</v>
      </c>
    </row>
    <row r="10" spans="1:14" s="1" customFormat="1" ht="13.5">
      <c r="A10" s="148"/>
      <c r="B10" s="126" t="s">
        <v>65</v>
      </c>
      <c r="C10" s="153">
        <v>53</v>
      </c>
      <c r="D10" s="154">
        <f t="shared" si="0"/>
        <v>0.96363636363636362</v>
      </c>
      <c r="E10" s="154">
        <f t="shared" si="3"/>
        <v>5.3916581892166839E-2</v>
      </c>
      <c r="F10" s="154">
        <f t="shared" si="4"/>
        <v>5.2841475573280158E-2</v>
      </c>
      <c r="G10" s="155">
        <f t="shared" si="5"/>
        <v>2</v>
      </c>
      <c r="H10" s="154">
        <f t="shared" si="1"/>
        <v>3.6363636363636362E-2</v>
      </c>
      <c r="I10" s="154">
        <f t="shared" si="6"/>
        <v>0.1</v>
      </c>
      <c r="J10" s="154">
        <f t="shared" si="7"/>
        <v>1.9940179461615153E-3</v>
      </c>
      <c r="K10" s="155">
        <v>55</v>
      </c>
      <c r="L10" s="154">
        <f t="shared" si="2"/>
        <v>1</v>
      </c>
      <c r="M10" s="154">
        <f t="shared" si="8"/>
        <v>5.4835493519441676E-2</v>
      </c>
      <c r="N10" s="156">
        <f t="shared" si="9"/>
        <v>5.4835493519441676E-2</v>
      </c>
    </row>
    <row r="11" spans="1:14" s="1" customFormat="1" ht="13.5">
      <c r="A11" s="148"/>
      <c r="B11" s="126" t="s">
        <v>16</v>
      </c>
      <c r="C11" s="153">
        <v>36</v>
      </c>
      <c r="D11" s="154">
        <f t="shared" si="0"/>
        <v>0.97297297297297303</v>
      </c>
      <c r="E11" s="154">
        <f t="shared" si="3"/>
        <v>3.6622583926754833E-2</v>
      </c>
      <c r="F11" s="154">
        <f t="shared" si="4"/>
        <v>3.589232303090728E-2</v>
      </c>
      <c r="G11" s="155">
        <f t="shared" si="5"/>
        <v>1</v>
      </c>
      <c r="H11" s="154">
        <f t="shared" si="1"/>
        <v>2.7027027027027029E-2</v>
      </c>
      <c r="I11" s="154">
        <f t="shared" si="6"/>
        <v>0.05</v>
      </c>
      <c r="J11" s="154">
        <f t="shared" si="7"/>
        <v>9.9700897308075765E-4</v>
      </c>
      <c r="K11" s="155">
        <v>37</v>
      </c>
      <c r="L11" s="154">
        <f t="shared" si="2"/>
        <v>1</v>
      </c>
      <c r="M11" s="154">
        <f t="shared" si="8"/>
        <v>3.6889332003988036E-2</v>
      </c>
      <c r="N11" s="156">
        <f t="shared" si="9"/>
        <v>3.6889332003988036E-2</v>
      </c>
    </row>
    <row r="12" spans="1:14" s="1" customFormat="1" ht="13.5">
      <c r="A12" s="148"/>
      <c r="B12" s="126" t="s">
        <v>8</v>
      </c>
      <c r="C12" s="153">
        <v>42</v>
      </c>
      <c r="D12" s="154">
        <f t="shared" si="0"/>
        <v>1</v>
      </c>
      <c r="E12" s="154">
        <f t="shared" si="3"/>
        <v>4.2726347914547304E-2</v>
      </c>
      <c r="F12" s="154">
        <f t="shared" si="4"/>
        <v>4.1874376869391827E-2</v>
      </c>
      <c r="G12" s="155">
        <f t="shared" si="5"/>
        <v>0</v>
      </c>
      <c r="H12" s="154">
        <f t="shared" si="1"/>
        <v>0</v>
      </c>
      <c r="I12" s="154">
        <f t="shared" si="6"/>
        <v>0</v>
      </c>
      <c r="J12" s="154">
        <f t="shared" si="7"/>
        <v>0</v>
      </c>
      <c r="K12" s="155">
        <v>42</v>
      </c>
      <c r="L12" s="154">
        <f t="shared" si="2"/>
        <v>1</v>
      </c>
      <c r="M12" s="154">
        <f t="shared" si="8"/>
        <v>4.1874376869391827E-2</v>
      </c>
      <c r="N12" s="156">
        <f t="shared" si="9"/>
        <v>4.1874376869391827E-2</v>
      </c>
    </row>
    <row r="13" spans="1:14" s="1" customFormat="1" ht="13.5">
      <c r="A13" s="148"/>
      <c r="B13" s="126" t="s">
        <v>10</v>
      </c>
      <c r="C13" s="153">
        <v>7</v>
      </c>
      <c r="D13" s="154">
        <f t="shared" si="0"/>
        <v>1</v>
      </c>
      <c r="E13" s="154">
        <f t="shared" si="3"/>
        <v>7.1210579857578843E-3</v>
      </c>
      <c r="F13" s="154">
        <f t="shared" si="4"/>
        <v>6.979062811565304E-3</v>
      </c>
      <c r="G13" s="155">
        <f t="shared" si="5"/>
        <v>0</v>
      </c>
      <c r="H13" s="154">
        <f t="shared" si="1"/>
        <v>0</v>
      </c>
      <c r="I13" s="154">
        <f t="shared" si="6"/>
        <v>0</v>
      </c>
      <c r="J13" s="154">
        <f t="shared" si="7"/>
        <v>0</v>
      </c>
      <c r="K13" s="155">
        <v>7</v>
      </c>
      <c r="L13" s="154">
        <f t="shared" si="2"/>
        <v>1</v>
      </c>
      <c r="M13" s="154">
        <f t="shared" si="8"/>
        <v>6.979062811565304E-3</v>
      </c>
      <c r="N13" s="156">
        <f t="shared" si="9"/>
        <v>6.979062811565304E-3</v>
      </c>
    </row>
    <row r="14" spans="1:14" s="1" customFormat="1" ht="13.5">
      <c r="A14" s="148"/>
      <c r="B14" s="126" t="s">
        <v>12</v>
      </c>
      <c r="C14" s="153">
        <v>18</v>
      </c>
      <c r="D14" s="154">
        <f t="shared" si="0"/>
        <v>1</v>
      </c>
      <c r="E14" s="154">
        <f t="shared" si="3"/>
        <v>1.8311291963377416E-2</v>
      </c>
      <c r="F14" s="154">
        <f t="shared" si="4"/>
        <v>1.794616151545364E-2</v>
      </c>
      <c r="G14" s="155">
        <f t="shared" si="5"/>
        <v>0</v>
      </c>
      <c r="H14" s="154">
        <f t="shared" si="1"/>
        <v>0</v>
      </c>
      <c r="I14" s="154">
        <f t="shared" si="6"/>
        <v>0</v>
      </c>
      <c r="J14" s="154">
        <f t="shared" si="7"/>
        <v>0</v>
      </c>
      <c r="K14" s="155">
        <v>18</v>
      </c>
      <c r="L14" s="154">
        <f t="shared" si="2"/>
        <v>1</v>
      </c>
      <c r="M14" s="154">
        <f t="shared" si="8"/>
        <v>1.794616151545364E-2</v>
      </c>
      <c r="N14" s="156">
        <f t="shared" si="9"/>
        <v>1.794616151545364E-2</v>
      </c>
    </row>
    <row r="15" spans="1:14" s="1" customFormat="1" ht="13.5">
      <c r="A15" s="148"/>
      <c r="B15" s="126" t="s">
        <v>13</v>
      </c>
      <c r="C15" s="153">
        <v>42</v>
      </c>
      <c r="D15" s="154">
        <f t="shared" si="0"/>
        <v>1</v>
      </c>
      <c r="E15" s="154">
        <f t="shared" si="3"/>
        <v>4.2726347914547304E-2</v>
      </c>
      <c r="F15" s="154">
        <f t="shared" si="4"/>
        <v>4.1874376869391827E-2</v>
      </c>
      <c r="G15" s="155">
        <f t="shared" si="5"/>
        <v>0</v>
      </c>
      <c r="H15" s="154">
        <f t="shared" si="1"/>
        <v>0</v>
      </c>
      <c r="I15" s="154">
        <f t="shared" si="6"/>
        <v>0</v>
      </c>
      <c r="J15" s="154">
        <f t="shared" si="7"/>
        <v>0</v>
      </c>
      <c r="K15" s="155">
        <v>42</v>
      </c>
      <c r="L15" s="154">
        <f t="shared" si="2"/>
        <v>1</v>
      </c>
      <c r="M15" s="154">
        <f t="shared" si="8"/>
        <v>4.1874376869391827E-2</v>
      </c>
      <c r="N15" s="156">
        <f t="shared" si="9"/>
        <v>4.1874376869391827E-2</v>
      </c>
    </row>
    <row r="16" spans="1:14" s="1" customFormat="1" ht="13.5">
      <c r="A16" s="148"/>
      <c r="B16" s="126" t="s">
        <v>14</v>
      </c>
      <c r="C16" s="153">
        <v>26</v>
      </c>
      <c r="D16" s="154">
        <f t="shared" si="0"/>
        <v>1</v>
      </c>
      <c r="E16" s="154">
        <f t="shared" si="3"/>
        <v>2.6449643947100712E-2</v>
      </c>
      <c r="F16" s="154">
        <f t="shared" si="4"/>
        <v>2.5922233300099701E-2</v>
      </c>
      <c r="G16" s="155">
        <f t="shared" si="5"/>
        <v>0</v>
      </c>
      <c r="H16" s="154">
        <f t="shared" si="1"/>
        <v>0</v>
      </c>
      <c r="I16" s="154">
        <f t="shared" si="6"/>
        <v>0</v>
      </c>
      <c r="J16" s="154">
        <f t="shared" si="7"/>
        <v>0</v>
      </c>
      <c r="K16" s="155">
        <v>26</v>
      </c>
      <c r="L16" s="154">
        <f t="shared" si="2"/>
        <v>1</v>
      </c>
      <c r="M16" s="154">
        <f t="shared" si="8"/>
        <v>2.5922233300099701E-2</v>
      </c>
      <c r="N16" s="156">
        <f t="shared" si="9"/>
        <v>2.5922233300099701E-2</v>
      </c>
    </row>
    <row r="17" spans="1:14" s="1" customFormat="1" ht="13.5">
      <c r="A17" s="148"/>
      <c r="B17" s="126" t="s">
        <v>66</v>
      </c>
      <c r="C17" s="153">
        <v>16</v>
      </c>
      <c r="D17" s="154">
        <f t="shared" si="0"/>
        <v>1</v>
      </c>
      <c r="E17" s="154">
        <f t="shared" si="3"/>
        <v>1.6276703967446592E-2</v>
      </c>
      <c r="F17" s="154">
        <f t="shared" si="4"/>
        <v>1.5952143569292122E-2</v>
      </c>
      <c r="G17" s="155">
        <f t="shared" si="5"/>
        <v>0</v>
      </c>
      <c r="H17" s="154">
        <f t="shared" si="1"/>
        <v>0</v>
      </c>
      <c r="I17" s="154">
        <f t="shared" si="6"/>
        <v>0</v>
      </c>
      <c r="J17" s="154">
        <f t="shared" si="7"/>
        <v>0</v>
      </c>
      <c r="K17" s="155">
        <v>16</v>
      </c>
      <c r="L17" s="154">
        <f t="shared" si="2"/>
        <v>1</v>
      </c>
      <c r="M17" s="154">
        <f t="shared" si="8"/>
        <v>1.5952143569292122E-2</v>
      </c>
      <c r="N17" s="156">
        <f t="shared" si="9"/>
        <v>1.5952143569292122E-2</v>
      </c>
    </row>
    <row r="18" spans="1:14" s="1" customFormat="1" ht="13.5">
      <c r="A18" s="148"/>
      <c r="B18" s="126" t="s">
        <v>9</v>
      </c>
      <c r="C18" s="153">
        <v>102</v>
      </c>
      <c r="D18" s="154">
        <f t="shared" si="0"/>
        <v>1</v>
      </c>
      <c r="E18" s="154">
        <f t="shared" si="3"/>
        <v>0.10376398779247202</v>
      </c>
      <c r="F18" s="154">
        <f t="shared" si="4"/>
        <v>0.10169491525423729</v>
      </c>
      <c r="G18" s="155">
        <f t="shared" si="5"/>
        <v>0</v>
      </c>
      <c r="H18" s="154">
        <f t="shared" si="1"/>
        <v>0</v>
      </c>
      <c r="I18" s="154">
        <f t="shared" si="6"/>
        <v>0</v>
      </c>
      <c r="J18" s="154">
        <f t="shared" si="7"/>
        <v>0</v>
      </c>
      <c r="K18" s="155">
        <v>102</v>
      </c>
      <c r="L18" s="154">
        <f t="shared" si="2"/>
        <v>1</v>
      </c>
      <c r="M18" s="154">
        <f t="shared" si="8"/>
        <v>0.10169491525423729</v>
      </c>
      <c r="N18" s="156">
        <f t="shared" si="9"/>
        <v>0.10169491525423729</v>
      </c>
    </row>
    <row r="19" spans="1:14" s="1" customFormat="1" ht="13.5">
      <c r="A19" s="148"/>
      <c r="B19" s="126" t="s">
        <v>15</v>
      </c>
      <c r="C19" s="153">
        <v>27</v>
      </c>
      <c r="D19" s="154">
        <f t="shared" si="0"/>
        <v>0.9642857142857143</v>
      </c>
      <c r="E19" s="154">
        <f t="shared" si="3"/>
        <v>2.7466937945066123E-2</v>
      </c>
      <c r="F19" s="154">
        <f t="shared" si="4"/>
        <v>2.6919242273180457E-2</v>
      </c>
      <c r="G19" s="155">
        <f t="shared" si="5"/>
        <v>1</v>
      </c>
      <c r="H19" s="154">
        <f t="shared" si="1"/>
        <v>3.5714285714285712E-2</v>
      </c>
      <c r="I19" s="154">
        <f t="shared" si="6"/>
        <v>0.05</v>
      </c>
      <c r="J19" s="154">
        <f t="shared" si="7"/>
        <v>9.9700897308075765E-4</v>
      </c>
      <c r="K19" s="155">
        <v>28</v>
      </c>
      <c r="L19" s="154">
        <f t="shared" si="2"/>
        <v>1</v>
      </c>
      <c r="M19" s="154">
        <f t="shared" si="8"/>
        <v>2.7916251246261216E-2</v>
      </c>
      <c r="N19" s="156">
        <f t="shared" si="9"/>
        <v>2.7916251246261216E-2</v>
      </c>
    </row>
    <row r="20" spans="1:14" s="1" customFormat="1" ht="13.5">
      <c r="A20" s="148"/>
      <c r="B20" s="126" t="s">
        <v>17</v>
      </c>
      <c r="C20" s="153">
        <v>45</v>
      </c>
      <c r="D20" s="154">
        <f t="shared" si="0"/>
        <v>1</v>
      </c>
      <c r="E20" s="154">
        <f t="shared" si="3"/>
        <v>4.5778229908443539E-2</v>
      </c>
      <c r="F20" s="154">
        <f t="shared" si="4"/>
        <v>4.4865403788634101E-2</v>
      </c>
      <c r="G20" s="155">
        <f t="shared" si="5"/>
        <v>0</v>
      </c>
      <c r="H20" s="154">
        <f t="shared" si="1"/>
        <v>0</v>
      </c>
      <c r="I20" s="154">
        <f t="shared" si="6"/>
        <v>0</v>
      </c>
      <c r="J20" s="154">
        <f t="shared" si="7"/>
        <v>0</v>
      </c>
      <c r="K20" s="155">
        <v>45</v>
      </c>
      <c r="L20" s="154">
        <f t="shared" si="2"/>
        <v>1</v>
      </c>
      <c r="M20" s="154">
        <f t="shared" si="8"/>
        <v>4.4865403788634101E-2</v>
      </c>
      <c r="N20" s="156">
        <f t="shared" si="9"/>
        <v>4.4865403788634101E-2</v>
      </c>
    </row>
    <row r="21" spans="1:14" s="1" customFormat="1" ht="13.5">
      <c r="A21" s="148"/>
      <c r="B21" s="126" t="s">
        <v>18</v>
      </c>
      <c r="C21" s="153">
        <v>31</v>
      </c>
      <c r="D21" s="154">
        <f t="shared" si="0"/>
        <v>1</v>
      </c>
      <c r="E21" s="154">
        <f t="shared" si="3"/>
        <v>3.1536113936927769E-2</v>
      </c>
      <c r="F21" s="154">
        <f t="shared" si="4"/>
        <v>3.0907278165503489E-2</v>
      </c>
      <c r="G21" s="155">
        <f t="shared" si="5"/>
        <v>0</v>
      </c>
      <c r="H21" s="154">
        <f t="shared" si="1"/>
        <v>0</v>
      </c>
      <c r="I21" s="154">
        <f t="shared" si="6"/>
        <v>0</v>
      </c>
      <c r="J21" s="154">
        <f t="shared" si="7"/>
        <v>0</v>
      </c>
      <c r="K21" s="155">
        <v>31</v>
      </c>
      <c r="L21" s="154">
        <f t="shared" si="2"/>
        <v>1</v>
      </c>
      <c r="M21" s="154">
        <f t="shared" si="8"/>
        <v>3.0907278165503489E-2</v>
      </c>
      <c r="N21" s="156">
        <f t="shared" si="9"/>
        <v>3.0907278165503489E-2</v>
      </c>
    </row>
    <row r="22" spans="1:14" s="1" customFormat="1" ht="13.5">
      <c r="A22" s="148"/>
      <c r="B22" s="126" t="s">
        <v>19</v>
      </c>
      <c r="C22" s="153">
        <v>115</v>
      </c>
      <c r="D22" s="154">
        <f t="shared" si="0"/>
        <v>0.98290598290598286</v>
      </c>
      <c r="E22" s="154">
        <f t="shared" si="3"/>
        <v>0.11698880976602238</v>
      </c>
      <c r="F22" s="154">
        <f t="shared" si="4"/>
        <v>0.11465603190428714</v>
      </c>
      <c r="G22" s="155">
        <f t="shared" si="5"/>
        <v>2</v>
      </c>
      <c r="H22" s="154">
        <f t="shared" si="1"/>
        <v>1.7094017094017096E-2</v>
      </c>
      <c r="I22" s="154">
        <f t="shared" si="6"/>
        <v>0.1</v>
      </c>
      <c r="J22" s="154">
        <f t="shared" si="7"/>
        <v>1.9940179461615153E-3</v>
      </c>
      <c r="K22" s="155">
        <v>117</v>
      </c>
      <c r="L22" s="154">
        <f t="shared" si="2"/>
        <v>1</v>
      </c>
      <c r="M22" s="154">
        <f t="shared" si="8"/>
        <v>0.11665004985044865</v>
      </c>
      <c r="N22" s="156">
        <f t="shared" si="9"/>
        <v>0.11665004985044865</v>
      </c>
    </row>
    <row r="23" spans="1:14" s="1" customFormat="1" ht="13.5">
      <c r="A23" s="148"/>
      <c r="B23" s="126" t="s">
        <v>67</v>
      </c>
      <c r="C23" s="153">
        <v>27</v>
      </c>
      <c r="D23" s="154">
        <f t="shared" si="0"/>
        <v>0.9642857142857143</v>
      </c>
      <c r="E23" s="154">
        <f t="shared" si="3"/>
        <v>2.7466937945066123E-2</v>
      </c>
      <c r="F23" s="154">
        <f t="shared" si="4"/>
        <v>2.6919242273180457E-2</v>
      </c>
      <c r="G23" s="155">
        <f t="shared" si="5"/>
        <v>1</v>
      </c>
      <c r="H23" s="154">
        <f t="shared" si="1"/>
        <v>3.5714285714285712E-2</v>
      </c>
      <c r="I23" s="154">
        <f t="shared" si="6"/>
        <v>0.05</v>
      </c>
      <c r="J23" s="154">
        <f t="shared" si="7"/>
        <v>9.9700897308075765E-4</v>
      </c>
      <c r="K23" s="155">
        <v>28</v>
      </c>
      <c r="L23" s="154">
        <f t="shared" si="2"/>
        <v>1</v>
      </c>
      <c r="M23" s="154">
        <f t="shared" si="8"/>
        <v>2.7916251246261216E-2</v>
      </c>
      <c r="N23" s="156">
        <f t="shared" si="9"/>
        <v>2.7916251246261216E-2</v>
      </c>
    </row>
    <row r="24" spans="1:14" s="1" customFormat="1" ht="13.5">
      <c r="A24" s="148"/>
      <c r="B24" s="126" t="s">
        <v>20</v>
      </c>
      <c r="C24" s="153">
        <v>4</v>
      </c>
      <c r="D24" s="154">
        <f t="shared" si="0"/>
        <v>1</v>
      </c>
      <c r="E24" s="154">
        <f t="shared" si="3"/>
        <v>4.0691759918616479E-3</v>
      </c>
      <c r="F24" s="154">
        <f t="shared" si="4"/>
        <v>3.9880358923230306E-3</v>
      </c>
      <c r="G24" s="155">
        <f t="shared" si="5"/>
        <v>0</v>
      </c>
      <c r="H24" s="154">
        <f t="shared" si="1"/>
        <v>0</v>
      </c>
      <c r="I24" s="154">
        <f t="shared" si="6"/>
        <v>0</v>
      </c>
      <c r="J24" s="154">
        <f t="shared" si="7"/>
        <v>0</v>
      </c>
      <c r="K24" s="155">
        <v>4</v>
      </c>
      <c r="L24" s="154">
        <f t="shared" si="2"/>
        <v>1</v>
      </c>
      <c r="M24" s="154">
        <f t="shared" si="8"/>
        <v>3.9880358923230306E-3</v>
      </c>
      <c r="N24" s="156">
        <f t="shared" si="9"/>
        <v>3.9880358923230306E-3</v>
      </c>
    </row>
    <row r="25" spans="1:14" s="1" customFormat="1" ht="15" customHeight="1">
      <c r="A25" s="148"/>
      <c r="B25" s="126" t="s">
        <v>82</v>
      </c>
      <c r="C25" s="153">
        <v>5</v>
      </c>
      <c r="D25" s="154">
        <f t="shared" si="0"/>
        <v>1</v>
      </c>
      <c r="E25" s="154">
        <f t="shared" si="3"/>
        <v>5.0864699898270603E-3</v>
      </c>
      <c r="F25" s="154">
        <f t="shared" si="4"/>
        <v>4.9850448654037887E-3</v>
      </c>
      <c r="G25" s="155">
        <f t="shared" si="5"/>
        <v>0</v>
      </c>
      <c r="H25" s="154">
        <f t="shared" si="1"/>
        <v>0</v>
      </c>
      <c r="I25" s="154">
        <f t="shared" si="6"/>
        <v>0</v>
      </c>
      <c r="J25" s="154">
        <f t="shared" si="7"/>
        <v>0</v>
      </c>
      <c r="K25" s="155">
        <v>5</v>
      </c>
      <c r="L25" s="154">
        <f t="shared" si="2"/>
        <v>1</v>
      </c>
      <c r="M25" s="154">
        <f t="shared" si="8"/>
        <v>4.9850448654037887E-3</v>
      </c>
      <c r="N25" s="156">
        <f t="shared" si="9"/>
        <v>4.9850448654037887E-3</v>
      </c>
    </row>
    <row r="26" spans="1:14" s="1" customFormat="1" ht="13.5">
      <c r="A26" s="148"/>
      <c r="B26" s="126" t="s">
        <v>21</v>
      </c>
      <c r="C26" s="153">
        <v>11</v>
      </c>
      <c r="D26" s="154">
        <f t="shared" si="0"/>
        <v>1</v>
      </c>
      <c r="E26" s="154">
        <f t="shared" si="3"/>
        <v>1.1190233977619531E-2</v>
      </c>
      <c r="F26" s="154">
        <f t="shared" si="4"/>
        <v>1.0967098703888335E-2</v>
      </c>
      <c r="G26" s="155">
        <f t="shared" si="5"/>
        <v>0</v>
      </c>
      <c r="H26" s="154">
        <f t="shared" si="1"/>
        <v>0</v>
      </c>
      <c r="I26" s="154">
        <f t="shared" si="6"/>
        <v>0</v>
      </c>
      <c r="J26" s="154">
        <f t="shared" si="7"/>
        <v>0</v>
      </c>
      <c r="K26" s="155">
        <v>11</v>
      </c>
      <c r="L26" s="154">
        <f t="shared" si="2"/>
        <v>1</v>
      </c>
      <c r="M26" s="154">
        <f t="shared" si="8"/>
        <v>1.0967098703888335E-2</v>
      </c>
      <c r="N26" s="156">
        <f t="shared" si="9"/>
        <v>1.0967098703888335E-2</v>
      </c>
    </row>
    <row r="27" spans="1:14" s="1" customFormat="1" ht="13.5">
      <c r="A27" s="148"/>
      <c r="B27" s="126" t="s">
        <v>22</v>
      </c>
      <c r="C27" s="153">
        <v>16</v>
      </c>
      <c r="D27" s="154">
        <f t="shared" si="0"/>
        <v>1</v>
      </c>
      <c r="E27" s="154">
        <f t="shared" si="3"/>
        <v>1.6276703967446592E-2</v>
      </c>
      <c r="F27" s="154">
        <f t="shared" si="4"/>
        <v>1.5952143569292122E-2</v>
      </c>
      <c r="G27" s="155">
        <f t="shared" si="5"/>
        <v>0</v>
      </c>
      <c r="H27" s="154">
        <f t="shared" si="1"/>
        <v>0</v>
      </c>
      <c r="I27" s="154">
        <f t="shared" si="6"/>
        <v>0</v>
      </c>
      <c r="J27" s="154">
        <f t="shared" si="7"/>
        <v>0</v>
      </c>
      <c r="K27" s="155">
        <v>16</v>
      </c>
      <c r="L27" s="154">
        <f t="shared" si="2"/>
        <v>1</v>
      </c>
      <c r="M27" s="154">
        <f t="shared" si="8"/>
        <v>1.5952143569292122E-2</v>
      </c>
      <c r="N27" s="156">
        <f t="shared" si="9"/>
        <v>1.5952143569292122E-2</v>
      </c>
    </row>
    <row r="28" spans="1:14" s="1" customFormat="1" ht="13.5">
      <c r="A28" s="148"/>
      <c r="B28" s="126" t="s">
        <v>23</v>
      </c>
      <c r="C28" s="153">
        <v>44</v>
      </c>
      <c r="D28" s="154">
        <f t="shared" si="0"/>
        <v>0.88</v>
      </c>
      <c r="E28" s="154">
        <f t="shared" si="3"/>
        <v>4.4760935910478125E-2</v>
      </c>
      <c r="F28" s="154">
        <f t="shared" si="4"/>
        <v>4.3868394815553338E-2</v>
      </c>
      <c r="G28" s="155">
        <f t="shared" si="5"/>
        <v>6</v>
      </c>
      <c r="H28" s="154">
        <f t="shared" si="1"/>
        <v>0.12</v>
      </c>
      <c r="I28" s="154">
        <f t="shared" si="6"/>
        <v>0.3</v>
      </c>
      <c r="J28" s="154">
        <f t="shared" si="7"/>
        <v>5.9820538384845467E-3</v>
      </c>
      <c r="K28" s="155">
        <v>50</v>
      </c>
      <c r="L28" s="154">
        <f t="shared" si="2"/>
        <v>1</v>
      </c>
      <c r="M28" s="154">
        <f t="shared" si="8"/>
        <v>4.9850448654037885E-2</v>
      </c>
      <c r="N28" s="156">
        <f t="shared" si="9"/>
        <v>4.9850448654037885E-2</v>
      </c>
    </row>
    <row r="29" spans="1:14" s="1" customFormat="1" ht="13.5">
      <c r="A29" s="148"/>
      <c r="B29" s="126" t="s">
        <v>68</v>
      </c>
      <c r="C29" s="153">
        <v>25</v>
      </c>
      <c r="D29" s="154">
        <f t="shared" si="0"/>
        <v>1</v>
      </c>
      <c r="E29" s="154">
        <f t="shared" si="3"/>
        <v>2.5432349949135302E-2</v>
      </c>
      <c r="F29" s="154">
        <f t="shared" si="4"/>
        <v>2.4925224327018942E-2</v>
      </c>
      <c r="G29" s="155">
        <f t="shared" si="5"/>
        <v>0</v>
      </c>
      <c r="H29" s="154">
        <f t="shared" si="1"/>
        <v>0</v>
      </c>
      <c r="I29" s="154">
        <f t="shared" si="6"/>
        <v>0</v>
      </c>
      <c r="J29" s="154">
        <f t="shared" si="7"/>
        <v>0</v>
      </c>
      <c r="K29" s="155">
        <v>25</v>
      </c>
      <c r="L29" s="154">
        <f t="shared" si="2"/>
        <v>1</v>
      </c>
      <c r="M29" s="154">
        <f t="shared" si="8"/>
        <v>2.4925224327018942E-2</v>
      </c>
      <c r="N29" s="156">
        <f t="shared" si="9"/>
        <v>2.4925224327018942E-2</v>
      </c>
    </row>
    <row r="30" spans="1:14" s="1" customFormat="1" ht="13.5">
      <c r="A30" s="148"/>
      <c r="B30" s="126" t="s">
        <v>69</v>
      </c>
      <c r="C30" s="153">
        <v>24</v>
      </c>
      <c r="D30" s="154">
        <f t="shared" si="0"/>
        <v>0.82758620689655171</v>
      </c>
      <c r="E30" s="154">
        <f t="shared" si="3"/>
        <v>2.4415055951169887E-2</v>
      </c>
      <c r="F30" s="154">
        <f t="shared" si="4"/>
        <v>2.3928215353938187E-2</v>
      </c>
      <c r="G30" s="155">
        <f t="shared" si="5"/>
        <v>5</v>
      </c>
      <c r="H30" s="154">
        <f t="shared" si="1"/>
        <v>0.17241379310344829</v>
      </c>
      <c r="I30" s="154">
        <f t="shared" si="6"/>
        <v>0.25</v>
      </c>
      <c r="J30" s="154">
        <f t="shared" si="7"/>
        <v>4.9850448654037887E-3</v>
      </c>
      <c r="K30" s="155">
        <v>29</v>
      </c>
      <c r="L30" s="154">
        <f t="shared" si="2"/>
        <v>1</v>
      </c>
      <c r="M30" s="154">
        <f t="shared" si="8"/>
        <v>2.8913260219341975E-2</v>
      </c>
      <c r="N30" s="156">
        <f t="shared" si="9"/>
        <v>2.8913260219341975E-2</v>
      </c>
    </row>
    <row r="31" spans="1:14" s="1" customFormat="1" ht="13.5">
      <c r="A31" s="148"/>
      <c r="B31" s="126" t="s">
        <v>63</v>
      </c>
      <c r="C31" s="153">
        <v>58</v>
      </c>
      <c r="D31" s="154">
        <f t="shared" si="0"/>
        <v>1</v>
      </c>
      <c r="E31" s="154">
        <f t="shared" si="3"/>
        <v>5.9003051881993895E-2</v>
      </c>
      <c r="F31" s="154">
        <f t="shared" si="4"/>
        <v>5.782652043868395E-2</v>
      </c>
      <c r="G31" s="155">
        <f t="shared" si="5"/>
        <v>0</v>
      </c>
      <c r="H31" s="154">
        <f t="shared" si="1"/>
        <v>0</v>
      </c>
      <c r="I31" s="154">
        <f t="shared" si="6"/>
        <v>0</v>
      </c>
      <c r="J31" s="154">
        <f t="shared" si="7"/>
        <v>0</v>
      </c>
      <c r="K31" s="155">
        <v>58</v>
      </c>
      <c r="L31" s="154">
        <f t="shared" si="2"/>
        <v>1</v>
      </c>
      <c r="M31" s="154">
        <f t="shared" si="8"/>
        <v>5.782652043868395E-2</v>
      </c>
      <c r="N31" s="156">
        <f t="shared" si="9"/>
        <v>5.782652043868395E-2</v>
      </c>
    </row>
    <row r="32" spans="1:14" s="1" customFormat="1" ht="13.5">
      <c r="A32" s="148"/>
      <c r="B32" s="126" t="s">
        <v>25</v>
      </c>
      <c r="C32" s="153">
        <v>23</v>
      </c>
      <c r="D32" s="154">
        <f t="shared" si="0"/>
        <v>1</v>
      </c>
      <c r="E32" s="154">
        <f t="shared" si="3"/>
        <v>2.3397761953204477E-2</v>
      </c>
      <c r="F32" s="154">
        <f t="shared" si="4"/>
        <v>2.2931206380857428E-2</v>
      </c>
      <c r="G32" s="155">
        <f t="shared" si="5"/>
        <v>0</v>
      </c>
      <c r="H32" s="154">
        <f t="shared" si="1"/>
        <v>0</v>
      </c>
      <c r="I32" s="154">
        <f t="shared" si="6"/>
        <v>0</v>
      </c>
      <c r="J32" s="154">
        <f t="shared" si="7"/>
        <v>0</v>
      </c>
      <c r="K32" s="155">
        <v>23</v>
      </c>
      <c r="L32" s="154">
        <f t="shared" si="2"/>
        <v>1</v>
      </c>
      <c r="M32" s="154">
        <f t="shared" si="8"/>
        <v>2.2931206380857428E-2</v>
      </c>
      <c r="N32" s="156">
        <f t="shared" si="9"/>
        <v>2.2931206380857428E-2</v>
      </c>
    </row>
    <row r="33" spans="1:14" s="1" customFormat="1" ht="13.5">
      <c r="A33" s="148"/>
      <c r="B33" s="126" t="s">
        <v>11</v>
      </c>
      <c r="C33" s="153">
        <v>60</v>
      </c>
      <c r="D33" s="154">
        <f t="shared" si="0"/>
        <v>1</v>
      </c>
      <c r="E33" s="154">
        <f t="shared" si="3"/>
        <v>6.1037639877924724E-2</v>
      </c>
      <c r="F33" s="154">
        <f t="shared" si="4"/>
        <v>5.9820538384845461E-2</v>
      </c>
      <c r="G33" s="155">
        <f t="shared" si="5"/>
        <v>0</v>
      </c>
      <c r="H33" s="154">
        <f t="shared" si="1"/>
        <v>0</v>
      </c>
      <c r="I33" s="154">
        <f t="shared" si="6"/>
        <v>0</v>
      </c>
      <c r="J33" s="154">
        <f t="shared" si="7"/>
        <v>0</v>
      </c>
      <c r="K33" s="155">
        <v>60</v>
      </c>
      <c r="L33" s="154">
        <f t="shared" si="2"/>
        <v>1</v>
      </c>
      <c r="M33" s="154">
        <f t="shared" si="8"/>
        <v>5.9820538384845461E-2</v>
      </c>
      <c r="N33" s="156">
        <f t="shared" si="9"/>
        <v>5.9820538384845461E-2</v>
      </c>
    </row>
    <row r="34" spans="1:14" s="1" customFormat="1" ht="13.5">
      <c r="A34" s="148"/>
      <c r="B34" s="126" t="s">
        <v>32</v>
      </c>
      <c r="C34" s="153">
        <v>19</v>
      </c>
      <c r="D34" s="154">
        <f t="shared" si="0"/>
        <v>1</v>
      </c>
      <c r="E34" s="154">
        <f t="shared" si="3"/>
        <v>1.9328585961342827E-2</v>
      </c>
      <c r="F34" s="154">
        <f t="shared" si="4"/>
        <v>1.8943170488534396E-2</v>
      </c>
      <c r="G34" s="155">
        <f t="shared" si="5"/>
        <v>0</v>
      </c>
      <c r="H34" s="154">
        <f t="shared" si="1"/>
        <v>0</v>
      </c>
      <c r="I34" s="154">
        <f t="shared" si="6"/>
        <v>0</v>
      </c>
      <c r="J34" s="154">
        <f t="shared" si="7"/>
        <v>0</v>
      </c>
      <c r="K34" s="155">
        <v>19</v>
      </c>
      <c r="L34" s="154">
        <f t="shared" si="2"/>
        <v>1</v>
      </c>
      <c r="M34" s="154">
        <f t="shared" si="8"/>
        <v>1.8943170488534396E-2</v>
      </c>
      <c r="N34" s="156">
        <f t="shared" si="9"/>
        <v>1.8943170488534396E-2</v>
      </c>
    </row>
    <row r="35" spans="1:14" s="1" customFormat="1" ht="13.5">
      <c r="A35" s="148"/>
      <c r="B35" s="126" t="s">
        <v>7</v>
      </c>
      <c r="C35" s="153">
        <v>19</v>
      </c>
      <c r="D35" s="154">
        <f t="shared" si="0"/>
        <v>1</v>
      </c>
      <c r="E35" s="154">
        <f t="shared" si="3"/>
        <v>1.9328585961342827E-2</v>
      </c>
      <c r="F35" s="154">
        <f t="shared" si="4"/>
        <v>1.8943170488534396E-2</v>
      </c>
      <c r="G35" s="155">
        <f t="shared" si="5"/>
        <v>0</v>
      </c>
      <c r="H35" s="154">
        <f t="shared" si="1"/>
        <v>0</v>
      </c>
      <c r="I35" s="154">
        <f t="shared" si="6"/>
        <v>0</v>
      </c>
      <c r="J35" s="154">
        <f t="shared" si="7"/>
        <v>0</v>
      </c>
      <c r="K35" s="155">
        <v>19</v>
      </c>
      <c r="L35" s="154">
        <f t="shared" si="2"/>
        <v>1</v>
      </c>
      <c r="M35" s="154">
        <f t="shared" si="8"/>
        <v>1.8943170488534396E-2</v>
      </c>
      <c r="N35" s="156">
        <f t="shared" si="9"/>
        <v>1.8943170488534396E-2</v>
      </c>
    </row>
    <row r="36" spans="1:14" s="1" customFormat="1" ht="13.5">
      <c r="A36" s="148"/>
      <c r="B36" s="126" t="s">
        <v>83</v>
      </c>
      <c r="C36" s="153">
        <v>12</v>
      </c>
      <c r="D36" s="154">
        <f t="shared" si="0"/>
        <v>0.92307692307692313</v>
      </c>
      <c r="E36" s="154">
        <f t="shared" si="3"/>
        <v>1.2207527975584944E-2</v>
      </c>
      <c r="F36" s="154">
        <f t="shared" si="4"/>
        <v>1.1964107676969093E-2</v>
      </c>
      <c r="G36" s="155">
        <f t="shared" si="5"/>
        <v>1</v>
      </c>
      <c r="H36" s="154">
        <f t="shared" si="1"/>
        <v>7.6923076923076927E-2</v>
      </c>
      <c r="I36" s="154">
        <f t="shared" si="6"/>
        <v>0.05</v>
      </c>
      <c r="J36" s="154">
        <f t="shared" si="7"/>
        <v>9.9700897308075765E-4</v>
      </c>
      <c r="K36" s="155">
        <v>13</v>
      </c>
      <c r="L36" s="154">
        <f t="shared" si="2"/>
        <v>1</v>
      </c>
      <c r="M36" s="154">
        <f t="shared" si="8"/>
        <v>1.2961116650049851E-2</v>
      </c>
      <c r="N36" s="156">
        <f t="shared" si="9"/>
        <v>1.2961116650049851E-2</v>
      </c>
    </row>
    <row r="37" spans="1:14" s="1" customFormat="1" ht="13.5">
      <c r="A37" s="148"/>
      <c r="B37" s="127"/>
      <c r="C37" s="157"/>
      <c r="D37" s="154"/>
      <c r="E37" s="158"/>
      <c r="F37" s="158"/>
      <c r="G37" s="159"/>
      <c r="H37" s="154"/>
      <c r="I37" s="158"/>
      <c r="J37" s="158"/>
      <c r="K37" s="159"/>
      <c r="L37" s="154"/>
      <c r="M37" s="158"/>
      <c r="N37" s="160"/>
    </row>
    <row r="38" spans="1:14" s="1" customFormat="1" ht="13.5">
      <c r="A38" s="161"/>
      <c r="B38" s="162" t="s">
        <v>3</v>
      </c>
      <c r="C38" s="163">
        <f>SUM(C7:C37)</f>
        <v>983</v>
      </c>
      <c r="D38" s="164">
        <f>C38/$K38</f>
        <v>0.98005982053838481</v>
      </c>
      <c r="E38" s="165">
        <v>1</v>
      </c>
      <c r="F38" s="164">
        <f>C38/$K$38</f>
        <v>0.98005982053838481</v>
      </c>
      <c r="G38" s="166">
        <f>SUM(G7:G36)</f>
        <v>20</v>
      </c>
      <c r="H38" s="164">
        <f>G38/$K38</f>
        <v>1.9940179461615155E-2</v>
      </c>
      <c r="I38" s="165">
        <v>1</v>
      </c>
      <c r="J38" s="164">
        <f>G38/$K$38</f>
        <v>1.9940179461615155E-2</v>
      </c>
      <c r="K38" s="166">
        <f>SUM(K7:K36)</f>
        <v>1003</v>
      </c>
      <c r="L38" s="164">
        <f>K38/$K38</f>
        <v>1</v>
      </c>
      <c r="M38" s="165">
        <v>1</v>
      </c>
      <c r="N38" s="167">
        <f>K38/$K$38</f>
        <v>1</v>
      </c>
    </row>
    <row r="39" spans="1:14" s="1" customFormat="1" ht="13.5">
      <c r="A39" s="32"/>
      <c r="B39" s="32"/>
      <c r="C39" s="32"/>
      <c r="D39" s="32"/>
      <c r="E39" s="32"/>
      <c r="F39" s="32"/>
      <c r="G39" s="32"/>
      <c r="H39" s="33"/>
      <c r="I39" s="33"/>
    </row>
    <row r="40" spans="1:14" s="1" customFormat="1" ht="13.5" thickBot="1">
      <c r="A40" s="52" t="s">
        <v>37</v>
      </c>
      <c r="F40" s="25" t="s">
        <v>1</v>
      </c>
      <c r="G40" s="25"/>
      <c r="H40" s="25"/>
      <c r="I40" s="25"/>
      <c r="J40" s="25" t="s">
        <v>2</v>
      </c>
    </row>
    <row r="41" spans="1:14" s="1" customFormat="1" ht="12">
      <c r="A41" s="116" t="s">
        <v>0</v>
      </c>
      <c r="B41" s="116" t="s">
        <v>0</v>
      </c>
      <c r="C41" s="340" t="s">
        <v>81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</row>
    <row r="42" spans="1:14" s="1" customFormat="1" ht="12">
      <c r="A42" s="117"/>
      <c r="B42" s="117"/>
      <c r="C42" s="341" t="s">
        <v>1</v>
      </c>
      <c r="D42" s="342"/>
      <c r="E42" s="342"/>
      <c r="F42" s="342"/>
      <c r="G42" s="342" t="s">
        <v>2</v>
      </c>
      <c r="H42" s="342"/>
      <c r="I42" s="342"/>
      <c r="J42" s="342"/>
      <c r="K42" s="342" t="s">
        <v>3</v>
      </c>
      <c r="L42" s="342"/>
      <c r="M42" s="342"/>
      <c r="N42" s="343"/>
    </row>
    <row r="43" spans="1:14" s="1" customFormat="1" ht="12.75" thickBot="1">
      <c r="A43" s="118"/>
      <c r="B43" s="118"/>
      <c r="C43" s="2" t="s">
        <v>4</v>
      </c>
      <c r="D43" s="3" t="s">
        <v>27</v>
      </c>
      <c r="E43" s="3" t="s">
        <v>28</v>
      </c>
      <c r="F43" s="3" t="s">
        <v>29</v>
      </c>
      <c r="G43" s="3" t="s">
        <v>4</v>
      </c>
      <c r="H43" s="3" t="s">
        <v>27</v>
      </c>
      <c r="I43" s="3" t="s">
        <v>28</v>
      </c>
      <c r="J43" s="3" t="s">
        <v>29</v>
      </c>
      <c r="K43" s="3" t="s">
        <v>4</v>
      </c>
      <c r="L43" s="3" t="s">
        <v>27</v>
      </c>
      <c r="M43" s="3" t="s">
        <v>28</v>
      </c>
      <c r="N43" s="4" t="s">
        <v>29</v>
      </c>
    </row>
    <row r="44" spans="1:14" s="1" customFormat="1" ht="13.5">
      <c r="A44" s="119" t="s">
        <v>30</v>
      </c>
      <c r="B44" s="5" t="s">
        <v>5</v>
      </c>
      <c r="C44" s="6">
        <v>31</v>
      </c>
      <c r="D44" s="7">
        <v>1</v>
      </c>
      <c r="E44" s="7">
        <v>4.1000000000000002E-2</v>
      </c>
      <c r="F44" s="7">
        <v>3.7999999999999999E-2</v>
      </c>
      <c r="G44" s="8">
        <v>0</v>
      </c>
      <c r="H44" s="7">
        <v>0</v>
      </c>
      <c r="I44" s="7">
        <v>0</v>
      </c>
      <c r="J44" s="7">
        <v>0</v>
      </c>
      <c r="K44" s="8">
        <v>31</v>
      </c>
      <c r="L44" s="7">
        <v>1</v>
      </c>
      <c r="M44" s="7">
        <v>3.7999999999999999E-2</v>
      </c>
      <c r="N44" s="9">
        <v>3.7999999999999999E-2</v>
      </c>
    </row>
    <row r="45" spans="1:14" s="1" customFormat="1" ht="13.5">
      <c r="A45" s="120"/>
      <c r="B45" s="10" t="s">
        <v>6</v>
      </c>
      <c r="C45" s="11">
        <v>14</v>
      </c>
      <c r="D45" s="12">
        <v>1</v>
      </c>
      <c r="E45" s="12">
        <v>1.9E-2</v>
      </c>
      <c r="F45" s="12">
        <v>1.7000000000000001E-2</v>
      </c>
      <c r="G45" s="13">
        <v>0</v>
      </c>
      <c r="H45" s="12">
        <v>0</v>
      </c>
      <c r="I45" s="12">
        <v>0</v>
      </c>
      <c r="J45" s="12">
        <v>0</v>
      </c>
      <c r="K45" s="13">
        <v>14</v>
      </c>
      <c r="L45" s="12">
        <v>1</v>
      </c>
      <c r="M45" s="12">
        <v>1.7000000000000001E-2</v>
      </c>
      <c r="N45" s="14">
        <v>1.7000000000000001E-2</v>
      </c>
    </row>
    <row r="46" spans="1:14" s="1" customFormat="1" ht="13.5">
      <c r="A46" s="120"/>
      <c r="B46" s="10" t="s">
        <v>16</v>
      </c>
      <c r="C46" s="11">
        <v>10</v>
      </c>
      <c r="D46" s="12">
        <v>0.66700000000000004</v>
      </c>
      <c r="E46" s="12">
        <v>1.2999999999999999E-2</v>
      </c>
      <c r="F46" s="12">
        <v>1.2E-2</v>
      </c>
      <c r="G46" s="13">
        <v>5</v>
      </c>
      <c r="H46" s="12">
        <v>0.33300000000000002</v>
      </c>
      <c r="I46" s="12">
        <v>7.9000000000000001E-2</v>
      </c>
      <c r="J46" s="12">
        <v>6.0000000000000001E-3</v>
      </c>
      <c r="K46" s="13">
        <v>15</v>
      </c>
      <c r="L46" s="12">
        <v>1</v>
      </c>
      <c r="M46" s="12">
        <v>1.7999999999999999E-2</v>
      </c>
      <c r="N46" s="14">
        <v>1.7999999999999999E-2</v>
      </c>
    </row>
    <row r="47" spans="1:14" s="1" customFormat="1" ht="13.5">
      <c r="A47" s="120"/>
      <c r="B47" s="10" t="s">
        <v>8</v>
      </c>
      <c r="C47" s="11">
        <v>66</v>
      </c>
      <c r="D47" s="12">
        <v>0.98499999999999999</v>
      </c>
      <c r="E47" s="12">
        <v>8.6999999999999994E-2</v>
      </c>
      <c r="F47" s="12">
        <v>8.1000000000000003E-2</v>
      </c>
      <c r="G47" s="13">
        <v>1</v>
      </c>
      <c r="H47" s="12">
        <v>1.4999999999999999E-2</v>
      </c>
      <c r="I47" s="12">
        <v>1.6E-2</v>
      </c>
      <c r="J47" s="12">
        <v>1E-3</v>
      </c>
      <c r="K47" s="13">
        <v>67</v>
      </c>
      <c r="L47" s="12">
        <v>1</v>
      </c>
      <c r="M47" s="12">
        <v>8.2000000000000003E-2</v>
      </c>
      <c r="N47" s="14">
        <v>8.2000000000000003E-2</v>
      </c>
    </row>
    <row r="48" spans="1:14" s="1" customFormat="1" ht="13.5">
      <c r="A48" s="120"/>
      <c r="B48" s="10" t="s">
        <v>10</v>
      </c>
      <c r="C48" s="11">
        <v>10</v>
      </c>
      <c r="D48" s="12">
        <v>1</v>
      </c>
      <c r="E48" s="12">
        <v>1.2999999999999999E-2</v>
      </c>
      <c r="F48" s="12">
        <v>1.2E-2</v>
      </c>
      <c r="G48" s="13">
        <v>0</v>
      </c>
      <c r="H48" s="12">
        <v>0</v>
      </c>
      <c r="I48" s="12">
        <v>0</v>
      </c>
      <c r="J48" s="12">
        <v>0</v>
      </c>
      <c r="K48" s="13">
        <v>10</v>
      </c>
      <c r="L48" s="12">
        <v>1</v>
      </c>
      <c r="M48" s="12">
        <v>1.2E-2</v>
      </c>
      <c r="N48" s="14">
        <v>1.2E-2</v>
      </c>
    </row>
    <row r="49" spans="1:14" s="1" customFormat="1" ht="13.5">
      <c r="A49" s="120"/>
      <c r="B49" s="10" t="s">
        <v>12</v>
      </c>
      <c r="C49" s="11">
        <v>15</v>
      </c>
      <c r="D49" s="12">
        <v>1</v>
      </c>
      <c r="E49" s="12">
        <v>0.02</v>
      </c>
      <c r="F49" s="12">
        <v>1.7999999999999999E-2</v>
      </c>
      <c r="G49" s="13">
        <v>0</v>
      </c>
      <c r="H49" s="12">
        <v>0</v>
      </c>
      <c r="I49" s="12">
        <v>0</v>
      </c>
      <c r="J49" s="12">
        <v>0</v>
      </c>
      <c r="K49" s="13">
        <v>15</v>
      </c>
      <c r="L49" s="12">
        <v>1</v>
      </c>
      <c r="M49" s="12">
        <v>1.7999999999999999E-2</v>
      </c>
      <c r="N49" s="14">
        <v>1.7999999999999999E-2</v>
      </c>
    </row>
    <row r="50" spans="1:14" s="1" customFormat="1" ht="13.5">
      <c r="A50" s="120"/>
      <c r="B50" s="10" t="s">
        <v>13</v>
      </c>
      <c r="C50" s="11">
        <v>35</v>
      </c>
      <c r="D50" s="12">
        <v>1</v>
      </c>
      <c r="E50" s="12">
        <v>4.5999999999999999E-2</v>
      </c>
      <c r="F50" s="12">
        <v>4.2999999999999997E-2</v>
      </c>
      <c r="G50" s="13">
        <v>0</v>
      </c>
      <c r="H50" s="12">
        <v>0</v>
      </c>
      <c r="I50" s="12">
        <v>0</v>
      </c>
      <c r="J50" s="12">
        <v>0</v>
      </c>
      <c r="K50" s="13">
        <v>35</v>
      </c>
      <c r="L50" s="12">
        <v>1</v>
      </c>
      <c r="M50" s="12">
        <v>4.2999999999999997E-2</v>
      </c>
      <c r="N50" s="14">
        <v>4.2999999999999997E-2</v>
      </c>
    </row>
    <row r="51" spans="1:14" s="1" customFormat="1" ht="13.5">
      <c r="A51" s="120"/>
      <c r="B51" s="10" t="s">
        <v>14</v>
      </c>
      <c r="C51" s="11">
        <v>24</v>
      </c>
      <c r="D51" s="12">
        <v>1</v>
      </c>
      <c r="E51" s="12">
        <v>3.2000000000000001E-2</v>
      </c>
      <c r="F51" s="12">
        <v>2.9000000000000001E-2</v>
      </c>
      <c r="G51" s="13">
        <v>0</v>
      </c>
      <c r="H51" s="12">
        <v>0</v>
      </c>
      <c r="I51" s="12">
        <v>0</v>
      </c>
      <c r="J51" s="12">
        <v>0</v>
      </c>
      <c r="K51" s="13">
        <v>24</v>
      </c>
      <c r="L51" s="12">
        <v>1</v>
      </c>
      <c r="M51" s="12">
        <v>2.9000000000000001E-2</v>
      </c>
      <c r="N51" s="14">
        <v>2.9000000000000001E-2</v>
      </c>
    </row>
    <row r="52" spans="1:14" s="1" customFormat="1" ht="13.5">
      <c r="A52" s="120"/>
      <c r="B52" s="10" t="s">
        <v>9</v>
      </c>
      <c r="C52" s="11">
        <v>134</v>
      </c>
      <c r="D52" s="12">
        <v>0.98499999999999999</v>
      </c>
      <c r="E52" s="12">
        <v>0.17699999999999999</v>
      </c>
      <c r="F52" s="12">
        <v>0.16400000000000001</v>
      </c>
      <c r="G52" s="13">
        <v>2</v>
      </c>
      <c r="H52" s="12">
        <v>1.4999999999999999E-2</v>
      </c>
      <c r="I52" s="12">
        <v>3.2000000000000001E-2</v>
      </c>
      <c r="J52" s="12">
        <v>2E-3</v>
      </c>
      <c r="K52" s="13">
        <v>136</v>
      </c>
      <c r="L52" s="12">
        <v>1</v>
      </c>
      <c r="M52" s="12">
        <v>0.16600000000000001</v>
      </c>
      <c r="N52" s="14">
        <v>0.16600000000000001</v>
      </c>
    </row>
    <row r="53" spans="1:14" s="1" customFormat="1" ht="13.5">
      <c r="A53" s="120"/>
      <c r="B53" s="10" t="s">
        <v>15</v>
      </c>
      <c r="C53" s="11">
        <v>10</v>
      </c>
      <c r="D53" s="12">
        <v>0.76900000000000002</v>
      </c>
      <c r="E53" s="12">
        <v>1.2999999999999999E-2</v>
      </c>
      <c r="F53" s="12">
        <v>1.2E-2</v>
      </c>
      <c r="G53" s="13">
        <v>3</v>
      </c>
      <c r="H53" s="12">
        <v>0.23100000000000001</v>
      </c>
      <c r="I53" s="12">
        <v>4.8000000000000001E-2</v>
      </c>
      <c r="J53" s="12">
        <v>4.0000000000000001E-3</v>
      </c>
      <c r="K53" s="13">
        <v>13</v>
      </c>
      <c r="L53" s="12">
        <v>1</v>
      </c>
      <c r="M53" s="12">
        <v>1.6E-2</v>
      </c>
      <c r="N53" s="14">
        <v>1.6E-2</v>
      </c>
    </row>
    <row r="54" spans="1:14" s="1" customFormat="1" ht="13.5">
      <c r="A54" s="120"/>
      <c r="B54" s="10" t="s">
        <v>17</v>
      </c>
      <c r="C54" s="11">
        <v>50</v>
      </c>
      <c r="D54" s="12">
        <v>0.84699999999999998</v>
      </c>
      <c r="E54" s="12">
        <v>6.6000000000000003E-2</v>
      </c>
      <c r="F54" s="12">
        <v>6.0999999999999999E-2</v>
      </c>
      <c r="G54" s="13">
        <v>9</v>
      </c>
      <c r="H54" s="12">
        <v>0.153</v>
      </c>
      <c r="I54" s="12">
        <v>0.14299999999999999</v>
      </c>
      <c r="J54" s="12">
        <v>1.0999999999999999E-2</v>
      </c>
      <c r="K54" s="13">
        <v>59</v>
      </c>
      <c r="L54" s="12">
        <v>1</v>
      </c>
      <c r="M54" s="12">
        <v>7.1999999999999995E-2</v>
      </c>
      <c r="N54" s="14">
        <v>7.1999999999999995E-2</v>
      </c>
    </row>
    <row r="55" spans="1:14" s="1" customFormat="1" ht="13.5">
      <c r="A55" s="120"/>
      <c r="B55" s="10" t="s">
        <v>18</v>
      </c>
      <c r="C55" s="11">
        <v>45</v>
      </c>
      <c r="D55" s="12">
        <v>0.97799999999999998</v>
      </c>
      <c r="E55" s="12">
        <v>0.06</v>
      </c>
      <c r="F55" s="12">
        <v>5.5E-2</v>
      </c>
      <c r="G55" s="13">
        <v>1</v>
      </c>
      <c r="H55" s="12">
        <v>2.1999999999999999E-2</v>
      </c>
      <c r="I55" s="12">
        <v>1.6E-2</v>
      </c>
      <c r="J55" s="12">
        <v>1E-3</v>
      </c>
      <c r="K55" s="13">
        <v>46</v>
      </c>
      <c r="L55" s="12">
        <v>1</v>
      </c>
      <c r="M55" s="12">
        <v>5.6000000000000001E-2</v>
      </c>
      <c r="N55" s="14">
        <v>5.6000000000000001E-2</v>
      </c>
    </row>
    <row r="56" spans="1:14" s="1" customFormat="1" ht="13.5">
      <c r="A56" s="120"/>
      <c r="B56" s="10" t="s">
        <v>19</v>
      </c>
      <c r="C56" s="11">
        <v>51</v>
      </c>
      <c r="D56" s="12">
        <v>0.92700000000000005</v>
      </c>
      <c r="E56" s="12">
        <v>6.7000000000000004E-2</v>
      </c>
      <c r="F56" s="12">
        <v>6.2E-2</v>
      </c>
      <c r="G56" s="13">
        <v>4</v>
      </c>
      <c r="H56" s="12">
        <v>7.2999999999999995E-2</v>
      </c>
      <c r="I56" s="12">
        <v>6.3E-2</v>
      </c>
      <c r="J56" s="12">
        <v>5.0000000000000001E-3</v>
      </c>
      <c r="K56" s="13">
        <v>55</v>
      </c>
      <c r="L56" s="12">
        <v>1</v>
      </c>
      <c r="M56" s="12">
        <v>6.7000000000000004E-2</v>
      </c>
      <c r="N56" s="14">
        <v>6.7000000000000004E-2</v>
      </c>
    </row>
    <row r="57" spans="1:14" s="1" customFormat="1" ht="13.5">
      <c r="A57" s="120"/>
      <c r="B57" s="10" t="s">
        <v>20</v>
      </c>
      <c r="C57" s="11">
        <v>13</v>
      </c>
      <c r="D57" s="12">
        <v>0.59099999999999997</v>
      </c>
      <c r="E57" s="12">
        <v>1.7000000000000001E-2</v>
      </c>
      <c r="F57" s="12">
        <v>1.6E-2</v>
      </c>
      <c r="G57" s="13">
        <v>9</v>
      </c>
      <c r="H57" s="12">
        <v>0.40899999999999997</v>
      </c>
      <c r="I57" s="12">
        <v>0.14299999999999999</v>
      </c>
      <c r="J57" s="12">
        <v>1.0999999999999999E-2</v>
      </c>
      <c r="K57" s="13">
        <v>22</v>
      </c>
      <c r="L57" s="12">
        <v>1</v>
      </c>
      <c r="M57" s="12">
        <v>2.7E-2</v>
      </c>
      <c r="N57" s="14">
        <v>2.7E-2</v>
      </c>
    </row>
    <row r="58" spans="1:14" s="1" customFormat="1" ht="13.5">
      <c r="A58" s="120"/>
      <c r="B58" s="10" t="s">
        <v>26</v>
      </c>
      <c r="C58" s="11">
        <v>4</v>
      </c>
      <c r="D58" s="12">
        <v>1</v>
      </c>
      <c r="E58" s="12">
        <v>5.0000000000000001E-3</v>
      </c>
      <c r="F58" s="12">
        <v>5.0000000000000001E-3</v>
      </c>
      <c r="G58" s="13">
        <v>0</v>
      </c>
      <c r="H58" s="12">
        <v>0</v>
      </c>
      <c r="I58" s="12">
        <v>0</v>
      </c>
      <c r="J58" s="12">
        <v>0</v>
      </c>
      <c r="K58" s="13">
        <v>4</v>
      </c>
      <c r="L58" s="12">
        <v>1</v>
      </c>
      <c r="M58" s="12">
        <v>5.0000000000000001E-3</v>
      </c>
      <c r="N58" s="14">
        <v>5.0000000000000001E-3</v>
      </c>
    </row>
    <row r="59" spans="1:14" s="1" customFormat="1" ht="13.5">
      <c r="A59" s="120"/>
      <c r="B59" s="10" t="s">
        <v>21</v>
      </c>
      <c r="C59" s="11">
        <v>27</v>
      </c>
      <c r="D59" s="12">
        <v>1</v>
      </c>
      <c r="E59" s="12">
        <v>3.5999999999999997E-2</v>
      </c>
      <c r="F59" s="12">
        <v>3.3000000000000002E-2</v>
      </c>
      <c r="G59" s="13">
        <v>0</v>
      </c>
      <c r="H59" s="12">
        <v>0</v>
      </c>
      <c r="I59" s="12">
        <v>0</v>
      </c>
      <c r="J59" s="12">
        <v>0</v>
      </c>
      <c r="K59" s="13">
        <v>27</v>
      </c>
      <c r="L59" s="12">
        <v>1</v>
      </c>
      <c r="M59" s="12">
        <v>3.3000000000000002E-2</v>
      </c>
      <c r="N59" s="14">
        <v>3.3000000000000002E-2</v>
      </c>
    </row>
    <row r="60" spans="1:14" s="1" customFormat="1" ht="13.5">
      <c r="A60" s="120"/>
      <c r="B60" s="10" t="s">
        <v>22</v>
      </c>
      <c r="C60" s="11">
        <v>8</v>
      </c>
      <c r="D60" s="12">
        <v>1</v>
      </c>
      <c r="E60" s="12">
        <v>1.0999999999999999E-2</v>
      </c>
      <c r="F60" s="12">
        <v>0.01</v>
      </c>
      <c r="G60" s="13">
        <v>0</v>
      </c>
      <c r="H60" s="12">
        <v>0</v>
      </c>
      <c r="I60" s="12">
        <v>0</v>
      </c>
      <c r="J60" s="12">
        <v>0</v>
      </c>
      <c r="K60" s="13">
        <v>8</v>
      </c>
      <c r="L60" s="12">
        <v>1</v>
      </c>
      <c r="M60" s="12">
        <v>0.01</v>
      </c>
      <c r="N60" s="14">
        <v>0.01</v>
      </c>
    </row>
    <row r="61" spans="1:14" s="1" customFormat="1" ht="13.5">
      <c r="A61" s="120"/>
      <c r="B61" s="10" t="s">
        <v>23</v>
      </c>
      <c r="C61" s="11">
        <v>35</v>
      </c>
      <c r="D61" s="12">
        <v>0.79500000000000004</v>
      </c>
      <c r="E61" s="12">
        <v>4.5999999999999999E-2</v>
      </c>
      <c r="F61" s="12">
        <v>4.2999999999999997E-2</v>
      </c>
      <c r="G61" s="13">
        <v>9</v>
      </c>
      <c r="H61" s="12">
        <v>0.20499999999999999</v>
      </c>
      <c r="I61" s="12">
        <v>0.14299999999999999</v>
      </c>
      <c r="J61" s="12">
        <v>1.0999999999999999E-2</v>
      </c>
      <c r="K61" s="13">
        <v>44</v>
      </c>
      <c r="L61" s="12">
        <v>1</v>
      </c>
      <c r="M61" s="12">
        <v>5.3999999999999999E-2</v>
      </c>
      <c r="N61" s="14">
        <v>5.3999999999999999E-2</v>
      </c>
    </row>
    <row r="62" spans="1:14" s="1" customFormat="1" ht="13.5">
      <c r="A62" s="120"/>
      <c r="B62" s="10" t="s">
        <v>24</v>
      </c>
      <c r="C62" s="11">
        <v>41</v>
      </c>
      <c r="D62" s="12">
        <v>0.67200000000000004</v>
      </c>
      <c r="E62" s="12">
        <v>5.3999999999999999E-2</v>
      </c>
      <c r="F62" s="12">
        <v>0.05</v>
      </c>
      <c r="G62" s="13">
        <v>20</v>
      </c>
      <c r="H62" s="12">
        <v>0.32800000000000001</v>
      </c>
      <c r="I62" s="12">
        <v>0.317</v>
      </c>
      <c r="J62" s="12">
        <v>2.4E-2</v>
      </c>
      <c r="K62" s="13">
        <v>61</v>
      </c>
      <c r="L62" s="12">
        <v>1</v>
      </c>
      <c r="M62" s="12">
        <v>7.3999999999999996E-2</v>
      </c>
      <c r="N62" s="14">
        <v>7.3999999999999996E-2</v>
      </c>
    </row>
    <row r="63" spans="1:14" s="1" customFormat="1" ht="13.5">
      <c r="A63" s="120"/>
      <c r="B63" s="10" t="s">
        <v>25</v>
      </c>
      <c r="C63" s="11">
        <v>25</v>
      </c>
      <c r="D63" s="12">
        <v>1</v>
      </c>
      <c r="E63" s="12">
        <v>3.3000000000000002E-2</v>
      </c>
      <c r="F63" s="12">
        <v>3.1E-2</v>
      </c>
      <c r="G63" s="13">
        <v>0</v>
      </c>
      <c r="H63" s="12">
        <v>0</v>
      </c>
      <c r="I63" s="12">
        <v>0</v>
      </c>
      <c r="J63" s="12">
        <v>0</v>
      </c>
      <c r="K63" s="13">
        <v>25</v>
      </c>
      <c r="L63" s="12">
        <v>1</v>
      </c>
      <c r="M63" s="12">
        <v>3.1E-2</v>
      </c>
      <c r="N63" s="14">
        <v>3.1E-2</v>
      </c>
    </row>
    <row r="64" spans="1:14" s="1" customFormat="1" ht="13.5">
      <c r="A64" s="120"/>
      <c r="B64" s="10" t="s">
        <v>11</v>
      </c>
      <c r="C64" s="11">
        <v>71</v>
      </c>
      <c r="D64" s="12">
        <v>1</v>
      </c>
      <c r="E64" s="12">
        <v>9.4E-2</v>
      </c>
      <c r="F64" s="12">
        <v>8.6999999999999994E-2</v>
      </c>
      <c r="G64" s="13">
        <v>0</v>
      </c>
      <c r="H64" s="12">
        <v>0</v>
      </c>
      <c r="I64" s="12">
        <v>0</v>
      </c>
      <c r="J64" s="12">
        <v>0</v>
      </c>
      <c r="K64" s="13">
        <v>71</v>
      </c>
      <c r="L64" s="12">
        <v>1</v>
      </c>
      <c r="M64" s="12">
        <v>8.6999999999999994E-2</v>
      </c>
      <c r="N64" s="14">
        <v>8.6999999999999994E-2</v>
      </c>
    </row>
    <row r="65" spans="1:16" s="1" customFormat="1" ht="13.5">
      <c r="A65" s="120"/>
      <c r="B65" s="10" t="s">
        <v>7</v>
      </c>
      <c r="C65" s="15">
        <v>28</v>
      </c>
      <c r="D65" s="16">
        <v>1</v>
      </c>
      <c r="E65" s="16">
        <v>3.6999999999999998E-2</v>
      </c>
      <c r="F65" s="16">
        <v>3.4000000000000002E-2</v>
      </c>
      <c r="G65" s="17">
        <v>0</v>
      </c>
      <c r="H65" s="16">
        <v>0</v>
      </c>
      <c r="I65" s="16">
        <v>0</v>
      </c>
      <c r="J65" s="16">
        <v>0</v>
      </c>
      <c r="K65" s="17">
        <v>28</v>
      </c>
      <c r="L65" s="16">
        <v>1</v>
      </c>
      <c r="M65" s="16">
        <v>3.4000000000000002E-2</v>
      </c>
      <c r="N65" s="18">
        <v>3.4000000000000002E-2</v>
      </c>
    </row>
    <row r="66" spans="1:16" s="1" customFormat="1" ht="13.5">
      <c r="A66" s="120"/>
      <c r="B66" s="10" t="s">
        <v>83</v>
      </c>
      <c r="C66" s="11">
        <v>9</v>
      </c>
      <c r="D66" s="12">
        <v>1</v>
      </c>
      <c r="E66" s="12">
        <v>1.2E-2</v>
      </c>
      <c r="F66" s="12">
        <v>1.0999999999999999E-2</v>
      </c>
      <c r="G66" s="13">
        <v>0</v>
      </c>
      <c r="H66" s="12">
        <v>0</v>
      </c>
      <c r="I66" s="12">
        <v>0</v>
      </c>
      <c r="J66" s="12">
        <v>0</v>
      </c>
      <c r="K66" s="13">
        <v>9</v>
      </c>
      <c r="L66" s="12">
        <v>1</v>
      </c>
      <c r="M66" s="12">
        <v>1.0999999999999999E-2</v>
      </c>
      <c r="N66" s="14">
        <v>1.0999999999999999E-2</v>
      </c>
    </row>
    <row r="67" spans="1:16" s="1" customFormat="1" ht="13.5">
      <c r="A67" s="120"/>
      <c r="B67" s="128"/>
      <c r="C67" s="15"/>
      <c r="D67" s="16"/>
      <c r="E67" s="16"/>
      <c r="F67" s="16"/>
      <c r="G67" s="17"/>
      <c r="H67" s="16"/>
      <c r="I67" s="16"/>
      <c r="J67" s="16"/>
      <c r="K67" s="17"/>
      <c r="L67" s="16"/>
      <c r="M67" s="16"/>
      <c r="N67" s="18"/>
    </row>
    <row r="68" spans="1:16" s="1" customFormat="1" ht="14.25" thickBot="1">
      <c r="A68" s="121"/>
      <c r="B68" s="19" t="s">
        <v>3</v>
      </c>
      <c r="C68" s="20">
        <v>756</v>
      </c>
      <c r="D68" s="21">
        <v>0.92300000000000004</v>
      </c>
      <c r="E68" s="21">
        <v>1</v>
      </c>
      <c r="F68" s="21">
        <v>0.92300000000000004</v>
      </c>
      <c r="G68" s="22">
        <v>63</v>
      </c>
      <c r="H68" s="21">
        <v>7.6999999999999999E-2</v>
      </c>
      <c r="I68" s="21">
        <v>1</v>
      </c>
      <c r="J68" s="21">
        <v>7.6999999999999999E-2</v>
      </c>
      <c r="K68" s="22">
        <v>819</v>
      </c>
      <c r="L68" s="21">
        <v>1</v>
      </c>
      <c r="M68" s="21">
        <v>1</v>
      </c>
      <c r="N68" s="23">
        <v>1</v>
      </c>
    </row>
    <row r="69" spans="1:16" s="1" customFormat="1" ht="12">
      <c r="D69" s="59"/>
      <c r="E69" s="59"/>
      <c r="F69" s="59"/>
      <c r="H69" s="59"/>
      <c r="I69" s="59"/>
      <c r="J69" s="59"/>
      <c r="L69" s="59"/>
      <c r="M69" s="59"/>
      <c r="N69" s="59"/>
    </row>
    <row r="70" spans="1:16" s="1" customFormat="1" ht="12.75">
      <c r="A70" s="52" t="s">
        <v>36</v>
      </c>
      <c r="F70" s="59"/>
      <c r="H70" s="59"/>
      <c r="I70" s="59"/>
      <c r="J70" s="59"/>
      <c r="L70" s="59"/>
      <c r="M70" s="59"/>
      <c r="N70" s="59"/>
    </row>
    <row r="71" spans="1:16" s="1" customFormat="1" ht="11.45" customHeight="1">
      <c r="A71" s="213"/>
      <c r="B71" s="214"/>
      <c r="C71" s="320" t="s">
        <v>81</v>
      </c>
      <c r="D71" s="321"/>
      <c r="E71" s="321"/>
      <c r="F71" s="322"/>
      <c r="H71" s="59"/>
      <c r="I71" s="59"/>
      <c r="J71" s="59"/>
      <c r="L71" s="59"/>
      <c r="M71" s="59"/>
      <c r="N71" s="59"/>
    </row>
    <row r="72" spans="1:16" s="1" customFormat="1" ht="12">
      <c r="A72" s="215"/>
      <c r="B72" s="216"/>
      <c r="C72" s="323" t="s">
        <v>33</v>
      </c>
      <c r="D72" s="324"/>
      <c r="E72" s="324"/>
      <c r="F72" s="325"/>
      <c r="H72" s="59"/>
      <c r="I72" s="59"/>
      <c r="J72" s="59"/>
      <c r="L72" s="59"/>
      <c r="M72" s="59"/>
      <c r="N72" s="59"/>
    </row>
    <row r="73" spans="1:16" s="1" customFormat="1" ht="56.25">
      <c r="A73" s="215"/>
      <c r="B73" s="216"/>
      <c r="C73" s="217">
        <v>2010</v>
      </c>
      <c r="D73" s="218">
        <v>2005</v>
      </c>
      <c r="E73" s="219">
        <v>2000</v>
      </c>
      <c r="F73" s="220" t="s">
        <v>35</v>
      </c>
      <c r="G73" s="59"/>
      <c r="I73" s="59"/>
      <c r="J73" s="59"/>
      <c r="K73" s="59"/>
      <c r="M73" s="59"/>
      <c r="N73" s="59"/>
      <c r="O73" s="59"/>
    </row>
    <row r="74" spans="1:16" s="1" customFormat="1" ht="13.15" customHeight="1">
      <c r="A74" s="221" t="s">
        <v>30</v>
      </c>
      <c r="B74" s="222" t="s">
        <v>5</v>
      </c>
      <c r="C74" s="223">
        <f>D7</f>
        <v>1</v>
      </c>
      <c r="D74" s="224">
        <v>1</v>
      </c>
      <c r="E74" s="225">
        <v>0.88888888888888884</v>
      </c>
      <c r="F74" s="226">
        <f>D74-E74</f>
        <v>0.11111111111111116</v>
      </c>
    </row>
    <row r="75" spans="1:16" s="1" customFormat="1" ht="13.15" customHeight="1">
      <c r="A75" s="227"/>
      <c r="B75" s="228" t="s">
        <v>6</v>
      </c>
      <c r="C75" s="229">
        <f t="shared" ref="C75:C105" si="10">D8</f>
        <v>1</v>
      </c>
      <c r="D75" s="230">
        <v>1</v>
      </c>
      <c r="E75" s="231">
        <v>0.52777777777777779</v>
      </c>
      <c r="F75" s="232">
        <f>D75-E75</f>
        <v>0.47222222222222221</v>
      </c>
    </row>
    <row r="76" spans="1:16" s="1" customFormat="1" ht="13.15" customHeight="1">
      <c r="A76" s="227"/>
      <c r="B76" s="228" t="s">
        <v>64</v>
      </c>
      <c r="C76" s="229">
        <f t="shared" si="10"/>
        <v>0.83333333333333337</v>
      </c>
      <c r="D76" s="230"/>
      <c r="E76" s="231"/>
      <c r="F76" s="232"/>
      <c r="G76" s="59"/>
      <c r="H76" s="26"/>
      <c r="I76" s="26"/>
      <c r="J76" s="59"/>
      <c r="K76" s="59"/>
      <c r="L76" s="59"/>
      <c r="N76" s="59"/>
      <c r="O76" s="59"/>
      <c r="P76" s="59"/>
    </row>
    <row r="77" spans="1:16" s="1" customFormat="1" ht="13.15" customHeight="1">
      <c r="A77" s="227"/>
      <c r="B77" s="228" t="s">
        <v>65</v>
      </c>
      <c r="C77" s="229">
        <f t="shared" si="10"/>
        <v>0.96363636363636362</v>
      </c>
      <c r="D77" s="230"/>
      <c r="E77" s="231"/>
      <c r="F77" s="232"/>
      <c r="G77" s="59"/>
      <c r="H77" s="26"/>
      <c r="I77" s="26"/>
      <c r="J77" s="59"/>
      <c r="K77" s="59"/>
      <c r="L77" s="59"/>
      <c r="N77" s="59"/>
      <c r="O77" s="59"/>
      <c r="P77" s="59"/>
    </row>
    <row r="78" spans="1:16" s="1" customFormat="1" ht="13.15" customHeight="1">
      <c r="A78" s="227"/>
      <c r="B78" s="228" t="s">
        <v>16</v>
      </c>
      <c r="C78" s="229">
        <f t="shared" si="10"/>
        <v>0.97297297297297303</v>
      </c>
      <c r="D78" s="230">
        <v>0.66700000000000004</v>
      </c>
      <c r="E78" s="231"/>
      <c r="F78" s="232">
        <f>D78-E78</f>
        <v>0.66700000000000004</v>
      </c>
      <c r="G78" s="59"/>
      <c r="H78" s="26"/>
      <c r="I78" s="26"/>
      <c r="J78" s="59"/>
      <c r="K78" s="59"/>
      <c r="L78" s="59"/>
      <c r="N78" s="59"/>
      <c r="O78" s="59"/>
      <c r="P78" s="59"/>
    </row>
    <row r="79" spans="1:16" s="1" customFormat="1" ht="13.15" customHeight="1">
      <c r="A79" s="227"/>
      <c r="B79" s="228" t="s">
        <v>8</v>
      </c>
      <c r="C79" s="229">
        <f t="shared" si="10"/>
        <v>1</v>
      </c>
      <c r="D79" s="230">
        <v>0.98499999999999999</v>
      </c>
      <c r="E79" s="231"/>
      <c r="F79" s="232"/>
      <c r="G79" s="59"/>
      <c r="H79" s="26"/>
      <c r="I79" s="26"/>
      <c r="J79" s="59"/>
      <c r="K79" s="59"/>
      <c r="L79" s="59"/>
      <c r="N79" s="59"/>
      <c r="O79" s="59"/>
      <c r="P79" s="59"/>
    </row>
    <row r="80" spans="1:16" s="1" customFormat="1" ht="13.15" customHeight="1">
      <c r="A80" s="227"/>
      <c r="B80" s="228" t="s">
        <v>10</v>
      </c>
      <c r="C80" s="233">
        <f t="shared" si="10"/>
        <v>1</v>
      </c>
      <c r="D80" s="230">
        <v>1</v>
      </c>
      <c r="E80" s="231">
        <v>1</v>
      </c>
      <c r="F80" s="232">
        <f t="shared" ref="F80:F85" si="11">D80-E80</f>
        <v>0</v>
      </c>
      <c r="G80" s="59"/>
      <c r="H80" s="26"/>
      <c r="I80" s="26"/>
      <c r="J80" s="59"/>
      <c r="K80" s="59"/>
      <c r="L80" s="59"/>
      <c r="N80" s="59"/>
      <c r="O80" s="59"/>
      <c r="P80" s="59"/>
    </row>
    <row r="81" spans="1:16" s="1" customFormat="1" ht="13.15" customHeight="1">
      <c r="A81" s="227"/>
      <c r="B81" s="228" t="s">
        <v>12</v>
      </c>
      <c r="C81" s="229">
        <f t="shared" si="10"/>
        <v>1</v>
      </c>
      <c r="D81" s="230">
        <v>1</v>
      </c>
      <c r="E81" s="231"/>
      <c r="F81" s="232">
        <f t="shared" si="11"/>
        <v>1</v>
      </c>
      <c r="G81" s="59"/>
      <c r="H81" s="26"/>
      <c r="I81" s="26"/>
      <c r="J81" s="59"/>
      <c r="K81" s="59"/>
      <c r="L81" s="59"/>
      <c r="N81" s="59"/>
      <c r="O81" s="59"/>
      <c r="P81" s="59"/>
    </row>
    <row r="82" spans="1:16" s="1" customFormat="1" ht="13.15" customHeight="1">
      <c r="A82" s="227"/>
      <c r="B82" s="228" t="s">
        <v>13</v>
      </c>
      <c r="C82" s="229">
        <f t="shared" si="10"/>
        <v>1</v>
      </c>
      <c r="D82" s="230">
        <v>1</v>
      </c>
      <c r="E82" s="231">
        <v>0.87234042553191482</v>
      </c>
      <c r="F82" s="232">
        <f t="shared" si="11"/>
        <v>0.12765957446808518</v>
      </c>
      <c r="G82" s="59"/>
      <c r="H82" s="26"/>
      <c r="I82" s="26"/>
      <c r="J82" s="59"/>
      <c r="K82" s="59"/>
      <c r="L82" s="59"/>
      <c r="N82" s="59"/>
      <c r="O82" s="59"/>
      <c r="P82" s="59"/>
    </row>
    <row r="83" spans="1:16" s="1" customFormat="1" ht="13.15" customHeight="1">
      <c r="A83" s="227"/>
      <c r="B83" s="228" t="s">
        <v>14</v>
      </c>
      <c r="C83" s="229">
        <f t="shared" si="10"/>
        <v>1</v>
      </c>
      <c r="D83" s="230">
        <v>1</v>
      </c>
      <c r="E83" s="231">
        <v>0.64383561643835618</v>
      </c>
      <c r="F83" s="232">
        <f t="shared" si="11"/>
        <v>0.35616438356164382</v>
      </c>
      <c r="G83" s="59"/>
      <c r="H83" s="26"/>
      <c r="I83" s="26"/>
      <c r="J83" s="59"/>
      <c r="K83" s="59"/>
      <c r="L83" s="59"/>
      <c r="N83" s="59"/>
      <c r="O83" s="59"/>
      <c r="P83" s="59"/>
    </row>
    <row r="84" spans="1:16" s="1" customFormat="1" ht="13.15" customHeight="1">
      <c r="A84" s="227"/>
      <c r="B84" s="228" t="s">
        <v>66</v>
      </c>
      <c r="C84" s="229">
        <f t="shared" si="10"/>
        <v>1</v>
      </c>
      <c r="D84" s="230"/>
      <c r="E84" s="231"/>
      <c r="F84" s="232">
        <f t="shared" si="11"/>
        <v>0</v>
      </c>
      <c r="G84" s="59"/>
      <c r="H84" s="26"/>
      <c r="I84" s="26"/>
      <c r="J84" s="59"/>
      <c r="K84" s="59"/>
      <c r="L84" s="59"/>
      <c r="N84" s="59"/>
      <c r="O84" s="59"/>
      <c r="P84" s="59"/>
    </row>
    <row r="85" spans="1:16" s="1" customFormat="1" ht="13.15" customHeight="1">
      <c r="A85" s="227"/>
      <c r="B85" s="228" t="s">
        <v>9</v>
      </c>
      <c r="C85" s="229">
        <f t="shared" si="10"/>
        <v>1</v>
      </c>
      <c r="D85" s="230">
        <v>0.98499999999999999</v>
      </c>
      <c r="E85" s="231">
        <v>0.75531914893617025</v>
      </c>
      <c r="F85" s="232">
        <f t="shared" si="11"/>
        <v>0.22968085106382974</v>
      </c>
      <c r="G85" s="59"/>
      <c r="H85" s="26"/>
      <c r="I85" s="26"/>
      <c r="J85" s="59"/>
      <c r="K85" s="59"/>
      <c r="L85" s="59"/>
      <c r="N85" s="59"/>
      <c r="O85" s="59"/>
      <c r="P85" s="59"/>
    </row>
    <row r="86" spans="1:16" s="1" customFormat="1" ht="13.15" customHeight="1">
      <c r="A86" s="227"/>
      <c r="B86" s="228" t="s">
        <v>15</v>
      </c>
      <c r="C86" s="229">
        <f t="shared" si="10"/>
        <v>0.9642857142857143</v>
      </c>
      <c r="D86" s="230">
        <v>0.76900000000000002</v>
      </c>
      <c r="E86" s="231">
        <v>0.4</v>
      </c>
      <c r="F86" s="232"/>
      <c r="G86" s="59"/>
      <c r="H86" s="26"/>
      <c r="I86" s="26"/>
      <c r="J86" s="59"/>
      <c r="K86" s="59"/>
      <c r="L86" s="59"/>
      <c r="N86" s="59"/>
      <c r="O86" s="59"/>
      <c r="P86" s="59"/>
    </row>
    <row r="87" spans="1:16" s="1" customFormat="1" ht="13.15" customHeight="1">
      <c r="A87" s="227"/>
      <c r="B87" s="228" t="s">
        <v>17</v>
      </c>
      <c r="C87" s="229">
        <f t="shared" si="10"/>
        <v>1</v>
      </c>
      <c r="D87" s="230">
        <v>0.84699999999999998</v>
      </c>
      <c r="E87" s="231">
        <v>0.33823529411764702</v>
      </c>
      <c r="F87" s="232"/>
      <c r="G87" s="59"/>
      <c r="H87" s="26"/>
      <c r="I87" s="26"/>
      <c r="J87" s="59"/>
      <c r="K87" s="59"/>
      <c r="L87" s="59"/>
      <c r="N87" s="59"/>
      <c r="O87" s="59"/>
      <c r="P87" s="59"/>
    </row>
    <row r="88" spans="1:16" s="1" customFormat="1" ht="13.15" customHeight="1">
      <c r="A88" s="227"/>
      <c r="B88" s="228" t="s">
        <v>18</v>
      </c>
      <c r="C88" s="229">
        <f t="shared" si="10"/>
        <v>1</v>
      </c>
      <c r="D88" s="230">
        <v>0.97799999999999998</v>
      </c>
      <c r="E88" s="231"/>
      <c r="F88" s="232"/>
      <c r="G88" s="59"/>
      <c r="H88" s="26"/>
      <c r="I88" s="26"/>
      <c r="J88" s="59"/>
      <c r="K88" s="59"/>
      <c r="L88" s="59"/>
      <c r="N88" s="59"/>
      <c r="O88" s="59"/>
      <c r="P88" s="59"/>
    </row>
    <row r="89" spans="1:16" s="1" customFormat="1" ht="13.15" customHeight="1">
      <c r="A89" s="227"/>
      <c r="B89" s="228" t="s">
        <v>19</v>
      </c>
      <c r="C89" s="229">
        <f t="shared" si="10"/>
        <v>0.98290598290598286</v>
      </c>
      <c r="D89" s="234">
        <v>0.92700000000000005</v>
      </c>
      <c r="E89" s="231"/>
      <c r="F89" s="232">
        <f>D89-E89</f>
        <v>0.92700000000000005</v>
      </c>
      <c r="G89" s="59"/>
      <c r="H89" s="26"/>
      <c r="I89" s="26"/>
      <c r="J89" s="59"/>
      <c r="K89" s="59"/>
      <c r="L89" s="59"/>
      <c r="N89" s="59"/>
      <c r="O89" s="59"/>
      <c r="P89" s="59"/>
    </row>
    <row r="90" spans="1:16" s="1" customFormat="1" ht="13.15" customHeight="1">
      <c r="A90" s="227"/>
      <c r="B90" s="228" t="s">
        <v>67</v>
      </c>
      <c r="C90" s="229">
        <f t="shared" si="10"/>
        <v>0.9642857142857143</v>
      </c>
      <c r="D90" s="230"/>
      <c r="E90" s="231"/>
      <c r="F90" s="232">
        <f>D90-E90</f>
        <v>0</v>
      </c>
      <c r="G90" s="59"/>
      <c r="H90" s="26"/>
      <c r="I90" s="26"/>
      <c r="J90" s="59"/>
      <c r="K90" s="59"/>
      <c r="L90" s="59"/>
      <c r="N90" s="59"/>
      <c r="O90" s="59"/>
      <c r="P90" s="59"/>
    </row>
    <row r="91" spans="1:16" s="1" customFormat="1" ht="13.15" customHeight="1">
      <c r="A91" s="227"/>
      <c r="B91" s="228" t="s">
        <v>20</v>
      </c>
      <c r="C91" s="229">
        <f t="shared" si="10"/>
        <v>1</v>
      </c>
      <c r="D91" s="230">
        <v>0.59099999999999997</v>
      </c>
      <c r="E91" s="231"/>
      <c r="F91" s="232"/>
      <c r="G91" s="59"/>
      <c r="H91" s="112"/>
      <c r="I91" s="26"/>
      <c r="J91" s="59"/>
      <c r="K91" s="59"/>
      <c r="L91" s="59"/>
      <c r="N91" s="59"/>
      <c r="O91" s="59"/>
      <c r="P91" s="59"/>
    </row>
    <row r="92" spans="1:16" s="1" customFormat="1" ht="13.15" customHeight="1">
      <c r="A92" s="227"/>
      <c r="B92" s="228" t="s">
        <v>26</v>
      </c>
      <c r="C92" s="229">
        <f t="shared" si="10"/>
        <v>1</v>
      </c>
      <c r="D92" s="230">
        <v>1</v>
      </c>
      <c r="E92" s="231"/>
      <c r="F92" s="232">
        <f>D92-E92</f>
        <v>1</v>
      </c>
      <c r="G92" s="59"/>
      <c r="H92" s="59"/>
      <c r="J92" s="59"/>
      <c r="K92" s="59"/>
      <c r="L92" s="59"/>
      <c r="N92" s="59"/>
      <c r="O92" s="59"/>
      <c r="P92" s="59"/>
    </row>
    <row r="93" spans="1:16" s="1" customFormat="1" ht="13.15" customHeight="1">
      <c r="A93" s="227"/>
      <c r="B93" s="228" t="s">
        <v>21</v>
      </c>
      <c r="C93" s="229">
        <f t="shared" si="10"/>
        <v>1</v>
      </c>
      <c r="D93" s="230">
        <v>1</v>
      </c>
      <c r="E93" s="231">
        <v>0.8125</v>
      </c>
      <c r="F93" s="232">
        <f>D93-E93</f>
        <v>0.1875</v>
      </c>
      <c r="G93" s="59"/>
      <c r="H93" s="59"/>
      <c r="J93" s="59"/>
      <c r="K93" s="59"/>
      <c r="L93" s="59"/>
      <c r="N93" s="59"/>
      <c r="O93" s="59"/>
      <c r="P93" s="59"/>
    </row>
    <row r="94" spans="1:16" s="1" customFormat="1" ht="13.15" customHeight="1">
      <c r="A94" s="227"/>
      <c r="B94" s="228" t="s">
        <v>22</v>
      </c>
      <c r="C94" s="229">
        <f t="shared" si="10"/>
        <v>1</v>
      </c>
      <c r="D94" s="230">
        <v>1</v>
      </c>
      <c r="E94" s="231">
        <v>0.72727272727272729</v>
      </c>
      <c r="F94" s="232">
        <f>D94-E94</f>
        <v>0.27272727272727271</v>
      </c>
      <c r="G94" s="59"/>
      <c r="H94" s="59"/>
      <c r="J94" s="59"/>
      <c r="K94" s="59"/>
      <c r="L94" s="59"/>
      <c r="N94" s="59"/>
      <c r="O94" s="59"/>
      <c r="P94" s="59"/>
    </row>
    <row r="95" spans="1:16" s="1" customFormat="1" ht="13.15" customHeight="1">
      <c r="A95" s="227"/>
      <c r="B95" s="228" t="s">
        <v>23</v>
      </c>
      <c r="C95" s="229">
        <f t="shared" si="10"/>
        <v>0.88</v>
      </c>
      <c r="D95" s="230">
        <v>0.79500000000000004</v>
      </c>
      <c r="E95" s="231"/>
      <c r="F95" s="232"/>
      <c r="G95" s="59"/>
      <c r="H95" s="59"/>
      <c r="J95" s="59"/>
      <c r="K95" s="59"/>
      <c r="L95" s="59"/>
      <c r="N95" s="59"/>
      <c r="O95" s="59"/>
      <c r="P95" s="59"/>
    </row>
    <row r="96" spans="1:16" s="1" customFormat="1" ht="13.15" customHeight="1">
      <c r="A96" s="227"/>
      <c r="B96" s="228" t="s">
        <v>68</v>
      </c>
      <c r="C96" s="229">
        <f t="shared" si="10"/>
        <v>1</v>
      </c>
      <c r="D96" s="230"/>
      <c r="E96" s="231"/>
      <c r="F96" s="232">
        <f>D96-E96</f>
        <v>0</v>
      </c>
      <c r="G96" s="59"/>
      <c r="H96" s="59"/>
      <c r="J96" s="59"/>
      <c r="K96" s="59"/>
      <c r="L96" s="59"/>
      <c r="N96" s="59"/>
      <c r="O96" s="59"/>
      <c r="P96" s="59"/>
    </row>
    <row r="97" spans="1:16" s="1" customFormat="1" ht="13.15" customHeight="1">
      <c r="A97" s="227"/>
      <c r="B97" s="228" t="s">
        <v>69</v>
      </c>
      <c r="C97" s="229">
        <f t="shared" si="10"/>
        <v>0.82758620689655171</v>
      </c>
      <c r="D97" s="230"/>
      <c r="E97" s="231"/>
      <c r="F97" s="232"/>
      <c r="G97" s="59"/>
      <c r="H97" s="59"/>
      <c r="J97" s="59"/>
      <c r="K97" s="59"/>
      <c r="L97" s="59"/>
      <c r="N97" s="59"/>
      <c r="O97" s="59"/>
      <c r="P97" s="59"/>
    </row>
    <row r="98" spans="1:16" s="1" customFormat="1" ht="13.15" customHeight="1">
      <c r="A98" s="227"/>
      <c r="B98" s="228" t="s">
        <v>63</v>
      </c>
      <c r="C98" s="229">
        <f t="shared" si="10"/>
        <v>1</v>
      </c>
      <c r="D98" s="230">
        <v>0.67200000000000004</v>
      </c>
      <c r="E98" s="231">
        <v>0.21311475409836067</v>
      </c>
      <c r="F98" s="232"/>
      <c r="G98" s="59"/>
      <c r="H98" s="59"/>
      <c r="J98" s="59"/>
      <c r="K98" s="59"/>
      <c r="L98" s="59"/>
      <c r="N98" s="59"/>
      <c r="O98" s="59"/>
      <c r="P98" s="59"/>
    </row>
    <row r="99" spans="1:16" s="1" customFormat="1" ht="13.15" customHeight="1">
      <c r="A99" s="227"/>
      <c r="B99" s="228" t="s">
        <v>25</v>
      </c>
      <c r="C99" s="229">
        <f t="shared" si="10"/>
        <v>1</v>
      </c>
      <c r="D99" s="230">
        <v>1</v>
      </c>
      <c r="E99" s="231">
        <v>0.72</v>
      </c>
      <c r="F99" s="232"/>
      <c r="G99" s="59"/>
      <c r="H99" s="59"/>
      <c r="J99" s="59"/>
      <c r="K99" s="59"/>
      <c r="L99" s="59"/>
      <c r="N99" s="59"/>
      <c r="O99" s="59"/>
      <c r="P99" s="59"/>
    </row>
    <row r="100" spans="1:16" s="1" customFormat="1" ht="13.15" customHeight="1">
      <c r="A100" s="227"/>
      <c r="B100" s="228" t="s">
        <v>11</v>
      </c>
      <c r="C100" s="229">
        <f t="shared" si="10"/>
        <v>1</v>
      </c>
      <c r="D100" s="230">
        <v>1</v>
      </c>
      <c r="E100" s="231">
        <v>0.9375</v>
      </c>
      <c r="F100" s="232"/>
      <c r="G100" s="59"/>
      <c r="H100" s="59"/>
      <c r="J100" s="59"/>
      <c r="K100" s="59"/>
      <c r="L100" s="59"/>
      <c r="N100" s="59"/>
      <c r="O100" s="59"/>
      <c r="P100" s="59"/>
    </row>
    <row r="101" spans="1:16" s="1" customFormat="1" ht="13.15" customHeight="1">
      <c r="A101" s="227"/>
      <c r="B101" s="228" t="s">
        <v>32</v>
      </c>
      <c r="C101" s="229">
        <f t="shared" si="10"/>
        <v>1</v>
      </c>
      <c r="D101" s="230"/>
      <c r="E101" s="231">
        <v>1</v>
      </c>
      <c r="F101" s="232"/>
      <c r="G101" s="59"/>
      <c r="H101" s="59"/>
      <c r="J101" s="59"/>
      <c r="K101" s="59"/>
      <c r="L101" s="59"/>
      <c r="N101" s="59"/>
      <c r="O101" s="59"/>
      <c r="P101" s="59"/>
    </row>
    <row r="102" spans="1:16" s="1" customFormat="1" ht="13.15" customHeight="1">
      <c r="A102" s="227"/>
      <c r="B102" s="228" t="s">
        <v>7</v>
      </c>
      <c r="C102" s="229">
        <f t="shared" si="10"/>
        <v>1</v>
      </c>
      <c r="D102" s="230">
        <v>1</v>
      </c>
      <c r="E102" s="231">
        <v>0.97058823529411764</v>
      </c>
      <c r="F102" s="232"/>
      <c r="G102" s="59"/>
      <c r="H102" s="59"/>
      <c r="J102" s="59"/>
      <c r="K102" s="59"/>
      <c r="L102" s="59"/>
      <c r="N102" s="59"/>
      <c r="O102" s="59"/>
      <c r="P102" s="59"/>
    </row>
    <row r="103" spans="1:16" s="1" customFormat="1" ht="13.15" customHeight="1">
      <c r="A103" s="227"/>
      <c r="B103" s="228" t="s">
        <v>83</v>
      </c>
      <c r="C103" s="229">
        <f t="shared" si="10"/>
        <v>0.92307692307692313</v>
      </c>
      <c r="D103" s="230">
        <v>1</v>
      </c>
      <c r="E103" s="231">
        <v>0.92207792207792205</v>
      </c>
      <c r="F103" s="232"/>
      <c r="G103" s="59"/>
      <c r="H103" s="26"/>
      <c r="I103" s="26"/>
      <c r="J103" s="59"/>
      <c r="K103" s="59"/>
      <c r="L103" s="59"/>
      <c r="N103" s="59"/>
      <c r="O103" s="59"/>
      <c r="P103" s="59"/>
    </row>
    <row r="104" spans="1:16" s="1" customFormat="1" ht="13.15" customHeight="1">
      <c r="A104" s="227"/>
      <c r="B104" s="235"/>
      <c r="C104" s="236"/>
      <c r="D104" s="237"/>
      <c r="E104" s="238"/>
      <c r="F104" s="239"/>
      <c r="G104" s="59"/>
      <c r="H104" s="59"/>
      <c r="J104" s="59"/>
      <c r="K104" s="59"/>
      <c r="L104" s="59"/>
      <c r="N104" s="59"/>
      <c r="O104" s="59"/>
      <c r="P104" s="59"/>
    </row>
    <row r="105" spans="1:16" s="1" customFormat="1" ht="13.5">
      <c r="A105" s="240"/>
      <c r="B105" s="241" t="s">
        <v>3</v>
      </c>
      <c r="C105" s="242">
        <f t="shared" si="10"/>
        <v>0.98005982053838481</v>
      </c>
      <c r="D105" s="243">
        <v>0.92300000000000004</v>
      </c>
      <c r="E105" s="244">
        <v>0.71132596685082872</v>
      </c>
      <c r="F105" s="245">
        <f>D105-E105</f>
        <v>0.21167403314917133</v>
      </c>
      <c r="G105" s="59"/>
      <c r="H105" s="59"/>
      <c r="J105" s="59"/>
      <c r="K105" s="59"/>
      <c r="L105" s="59"/>
      <c r="N105" s="59"/>
      <c r="O105" s="59"/>
      <c r="P105" s="59"/>
    </row>
    <row r="106" spans="1:16" s="1" customFormat="1" ht="12">
      <c r="E106" s="59"/>
      <c r="F106" s="59"/>
      <c r="G106" s="59"/>
      <c r="I106" s="59"/>
      <c r="J106" s="59"/>
      <c r="K106" s="59"/>
      <c r="M106" s="59"/>
      <c r="N106" s="59"/>
      <c r="O106" s="59"/>
    </row>
    <row r="107" spans="1:16" s="1" customFormat="1" ht="12"/>
  </sheetData>
  <mergeCells count="10">
    <mergeCell ref="C72:F72"/>
    <mergeCell ref="C4:N4"/>
    <mergeCell ref="C5:F5"/>
    <mergeCell ref="G5:J5"/>
    <mergeCell ref="K5:N5"/>
    <mergeCell ref="C41:N41"/>
    <mergeCell ref="C42:F42"/>
    <mergeCell ref="G42:J42"/>
    <mergeCell ref="K42:N42"/>
    <mergeCell ref="C71:F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Q27</vt:lpstr>
      <vt:lpstr>Q28</vt:lpstr>
      <vt:lpstr>Q29</vt:lpstr>
      <vt:lpstr>Q30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2006-06-06T10:54:02Z</cp:lastPrinted>
  <dcterms:created xsi:type="dcterms:W3CDTF">2004-10-18T12:26:52Z</dcterms:created>
  <dcterms:modified xsi:type="dcterms:W3CDTF">2013-04-08T15:29:04Z</dcterms:modified>
</cp:coreProperties>
</file>